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570" windowHeight="9780" tabRatio="794"/>
  </bookViews>
  <sheets>
    <sheet name="Colar histórico" sheetId="4" r:id="rId1"/>
    <sheet name="LIC BIO OB 2010" sheetId="13" r:id="rId2"/>
    <sheet name="LIC BIO OL 2010" sheetId="14" r:id="rId3"/>
    <sheet name="LIC BIO OB 2015" sheetId="11" r:id="rId4"/>
    <sheet name="LIC BIO OL 2015" sheetId="12" r:id="rId5"/>
    <sheet name="LIC BIO OB 2016" sheetId="15" r:id="rId6"/>
    <sheet name="LIC BIO OL 2016" sheetId="16" r:id="rId7"/>
    <sheet name="Convalidações" sheetId="17" r:id="rId8"/>
  </sheets>
  <externalReferences>
    <externalReference r:id="rId9"/>
  </externalReferences>
  <definedNames>
    <definedName name="_xlnm._FilterDatabase" localSheetId="0" hidden="1">'Colar histórico'!$A$1:$F$97</definedName>
    <definedName name="_xlnm._FilterDatabase" localSheetId="7" hidden="1">Convalidações!$A$2:$T$75</definedName>
  </definedNames>
  <calcPr calcId="145621"/>
</workbook>
</file>

<file path=xl/calcChain.xml><?xml version="1.0" encoding="utf-8"?>
<calcChain xmlns="http://schemas.openxmlformats.org/spreadsheetml/2006/main">
  <c r="O160" i="4" l="1"/>
  <c r="N160" i="4"/>
  <c r="M160" i="4"/>
  <c r="L160" i="4"/>
  <c r="K160" i="4"/>
  <c r="J160" i="4"/>
  <c r="O159" i="4"/>
  <c r="N159" i="4"/>
  <c r="M159" i="4"/>
  <c r="L159" i="4"/>
  <c r="K159" i="4"/>
  <c r="J159" i="4"/>
  <c r="O158" i="4"/>
  <c r="N158" i="4"/>
  <c r="M158" i="4"/>
  <c r="L158" i="4"/>
  <c r="K158" i="4"/>
  <c r="J158" i="4"/>
  <c r="O157" i="4"/>
  <c r="N157" i="4"/>
  <c r="M157" i="4"/>
  <c r="L157" i="4"/>
  <c r="K157" i="4"/>
  <c r="J157" i="4"/>
  <c r="O156" i="4"/>
  <c r="N156" i="4"/>
  <c r="M156" i="4"/>
  <c r="L156" i="4"/>
  <c r="K156" i="4"/>
  <c r="J156" i="4"/>
  <c r="O155" i="4"/>
  <c r="N155" i="4"/>
  <c r="M155" i="4"/>
  <c r="L155" i="4"/>
  <c r="K155" i="4"/>
  <c r="J155" i="4"/>
  <c r="O154" i="4"/>
  <c r="N154" i="4"/>
  <c r="M154" i="4"/>
  <c r="L154" i="4"/>
  <c r="K154" i="4"/>
  <c r="J154" i="4"/>
  <c r="O153" i="4"/>
  <c r="N153" i="4"/>
  <c r="M153" i="4"/>
  <c r="L153" i="4"/>
  <c r="K153" i="4"/>
  <c r="J153" i="4"/>
  <c r="O152" i="4"/>
  <c r="N152" i="4"/>
  <c r="M152" i="4"/>
  <c r="L152" i="4"/>
  <c r="K152" i="4"/>
  <c r="J152" i="4"/>
  <c r="O151" i="4"/>
  <c r="N151" i="4"/>
  <c r="M151" i="4"/>
  <c r="L151" i="4"/>
  <c r="K151" i="4"/>
  <c r="J151" i="4"/>
  <c r="O150" i="4"/>
  <c r="N150" i="4"/>
  <c r="M150" i="4"/>
  <c r="L150" i="4"/>
  <c r="K150" i="4"/>
  <c r="J150" i="4"/>
  <c r="O149" i="4"/>
  <c r="N149" i="4"/>
  <c r="M149" i="4"/>
  <c r="L149" i="4"/>
  <c r="K149" i="4"/>
  <c r="J149" i="4"/>
  <c r="O148" i="4"/>
  <c r="N148" i="4"/>
  <c r="M148" i="4"/>
  <c r="L148" i="4"/>
  <c r="K148" i="4"/>
  <c r="J148" i="4"/>
  <c r="O147" i="4"/>
  <c r="N147" i="4"/>
  <c r="M147" i="4"/>
  <c r="L147" i="4"/>
  <c r="K147" i="4"/>
  <c r="J147" i="4"/>
  <c r="O146" i="4"/>
  <c r="N146" i="4"/>
  <c r="M146" i="4"/>
  <c r="L146" i="4"/>
  <c r="K146" i="4"/>
  <c r="J146" i="4"/>
  <c r="O145" i="4"/>
  <c r="N145" i="4"/>
  <c r="M145" i="4"/>
  <c r="L145" i="4"/>
  <c r="K145" i="4"/>
  <c r="J145" i="4"/>
  <c r="O144" i="4"/>
  <c r="N144" i="4"/>
  <c r="M144" i="4"/>
  <c r="L144" i="4"/>
  <c r="K144" i="4"/>
  <c r="J144" i="4"/>
  <c r="O143" i="4"/>
  <c r="N143" i="4"/>
  <c r="M143" i="4"/>
  <c r="L143" i="4"/>
  <c r="K143" i="4"/>
  <c r="J143" i="4"/>
  <c r="O142" i="4"/>
  <c r="N142" i="4"/>
  <c r="M142" i="4"/>
  <c r="L142" i="4"/>
  <c r="K142" i="4"/>
  <c r="J142" i="4"/>
  <c r="O141" i="4"/>
  <c r="N141" i="4"/>
  <c r="M141" i="4"/>
  <c r="L141" i="4"/>
  <c r="K141" i="4"/>
  <c r="J141" i="4"/>
  <c r="O140" i="4"/>
  <c r="N140" i="4"/>
  <c r="M140" i="4"/>
  <c r="L140" i="4"/>
  <c r="K140" i="4"/>
  <c r="J140" i="4"/>
  <c r="O139" i="4"/>
  <c r="N139" i="4"/>
  <c r="M139" i="4"/>
  <c r="L139" i="4"/>
  <c r="K139" i="4"/>
  <c r="J139" i="4"/>
  <c r="O138" i="4"/>
  <c r="N138" i="4"/>
  <c r="M138" i="4"/>
  <c r="L138" i="4"/>
  <c r="K138" i="4"/>
  <c r="J138" i="4"/>
  <c r="O137" i="4"/>
  <c r="N137" i="4"/>
  <c r="M137" i="4"/>
  <c r="L137" i="4"/>
  <c r="K137" i="4"/>
  <c r="J137" i="4"/>
  <c r="O136" i="4"/>
  <c r="N136" i="4"/>
  <c r="M136" i="4"/>
  <c r="L136" i="4"/>
  <c r="K136" i="4"/>
  <c r="J136" i="4"/>
  <c r="O135" i="4"/>
  <c r="N135" i="4"/>
  <c r="M135" i="4"/>
  <c r="L135" i="4"/>
  <c r="K135" i="4"/>
  <c r="J135" i="4"/>
  <c r="O134" i="4"/>
  <c r="N134" i="4"/>
  <c r="M134" i="4"/>
  <c r="L134" i="4"/>
  <c r="K134" i="4"/>
  <c r="J134" i="4"/>
  <c r="O133" i="4"/>
  <c r="N133" i="4"/>
  <c r="M133" i="4"/>
  <c r="L133" i="4"/>
  <c r="K133" i="4"/>
  <c r="J133" i="4"/>
  <c r="O132" i="4"/>
  <c r="N132" i="4"/>
  <c r="M132" i="4"/>
  <c r="L132" i="4"/>
  <c r="K132" i="4"/>
  <c r="J132" i="4"/>
  <c r="O131" i="4"/>
  <c r="N131" i="4"/>
  <c r="M131" i="4"/>
  <c r="L131" i="4"/>
  <c r="K131" i="4"/>
  <c r="J131" i="4"/>
  <c r="O130" i="4"/>
  <c r="N130" i="4"/>
  <c r="M130" i="4"/>
  <c r="L130" i="4"/>
  <c r="K130" i="4"/>
  <c r="J130" i="4"/>
  <c r="O129" i="4"/>
  <c r="N129" i="4"/>
  <c r="M129" i="4"/>
  <c r="L129" i="4"/>
  <c r="K129" i="4"/>
  <c r="J129" i="4"/>
  <c r="O128" i="4"/>
  <c r="N128" i="4"/>
  <c r="M128" i="4"/>
  <c r="L128" i="4"/>
  <c r="K128" i="4"/>
  <c r="J128" i="4"/>
  <c r="O127" i="4"/>
  <c r="N127" i="4"/>
  <c r="M127" i="4"/>
  <c r="L127" i="4"/>
  <c r="K127" i="4"/>
  <c r="J127" i="4"/>
  <c r="O126" i="4"/>
  <c r="N126" i="4"/>
  <c r="M126" i="4"/>
  <c r="L126" i="4"/>
  <c r="K126" i="4"/>
  <c r="J126" i="4"/>
  <c r="O125" i="4"/>
  <c r="N125" i="4"/>
  <c r="M125" i="4"/>
  <c r="L125" i="4"/>
  <c r="K125" i="4"/>
  <c r="J125" i="4"/>
  <c r="O124" i="4"/>
  <c r="N124" i="4"/>
  <c r="M124" i="4"/>
  <c r="L124" i="4"/>
  <c r="K124" i="4"/>
  <c r="J124" i="4"/>
  <c r="O123" i="4"/>
  <c r="N123" i="4"/>
  <c r="M123" i="4"/>
  <c r="L123" i="4"/>
  <c r="K123" i="4"/>
  <c r="J123" i="4"/>
  <c r="O122" i="4"/>
  <c r="N122" i="4"/>
  <c r="M122" i="4"/>
  <c r="L122" i="4"/>
  <c r="K122" i="4"/>
  <c r="J122" i="4"/>
  <c r="O121" i="4"/>
  <c r="N121" i="4"/>
  <c r="M121" i="4"/>
  <c r="L121" i="4"/>
  <c r="K121" i="4"/>
  <c r="J121" i="4"/>
  <c r="O120" i="4"/>
  <c r="N120" i="4"/>
  <c r="M120" i="4"/>
  <c r="L120" i="4"/>
  <c r="K120" i="4"/>
  <c r="J120" i="4"/>
  <c r="O119" i="4"/>
  <c r="N119" i="4"/>
  <c r="M119" i="4"/>
  <c r="L119" i="4"/>
  <c r="K119" i="4"/>
  <c r="J119" i="4"/>
  <c r="O118" i="4"/>
  <c r="N118" i="4"/>
  <c r="M118" i="4"/>
  <c r="L118" i="4"/>
  <c r="K118" i="4"/>
  <c r="J118" i="4"/>
  <c r="O117" i="4"/>
  <c r="N117" i="4"/>
  <c r="M117" i="4"/>
  <c r="L117" i="4"/>
  <c r="K117" i="4"/>
  <c r="J117" i="4"/>
  <c r="O116" i="4"/>
  <c r="N116" i="4"/>
  <c r="M116" i="4"/>
  <c r="L116" i="4"/>
  <c r="K116" i="4"/>
  <c r="J116" i="4"/>
  <c r="O115" i="4"/>
  <c r="N115" i="4"/>
  <c r="M115" i="4"/>
  <c r="L115" i="4"/>
  <c r="K115" i="4"/>
  <c r="J115" i="4"/>
  <c r="O114" i="4"/>
  <c r="N114" i="4"/>
  <c r="M114" i="4"/>
  <c r="L114" i="4"/>
  <c r="K114" i="4"/>
  <c r="J114" i="4"/>
  <c r="O113" i="4"/>
  <c r="N113" i="4"/>
  <c r="M113" i="4"/>
  <c r="L113" i="4"/>
  <c r="K113" i="4"/>
  <c r="J113" i="4"/>
  <c r="O112" i="4"/>
  <c r="N112" i="4"/>
  <c r="M112" i="4"/>
  <c r="L112" i="4"/>
  <c r="K112" i="4"/>
  <c r="J112" i="4"/>
  <c r="O111" i="4"/>
  <c r="N111" i="4"/>
  <c r="M111" i="4"/>
  <c r="L111" i="4"/>
  <c r="K111" i="4"/>
  <c r="J111" i="4"/>
  <c r="O110" i="4"/>
  <c r="N110" i="4"/>
  <c r="M110" i="4"/>
  <c r="L110" i="4"/>
  <c r="K110" i="4"/>
  <c r="J110" i="4"/>
  <c r="O109" i="4"/>
  <c r="N109" i="4"/>
  <c r="M109" i="4"/>
  <c r="L109" i="4"/>
  <c r="K109" i="4"/>
  <c r="J109" i="4"/>
  <c r="O108" i="4"/>
  <c r="N108" i="4"/>
  <c r="M108" i="4"/>
  <c r="L108" i="4"/>
  <c r="K108" i="4"/>
  <c r="J108" i="4"/>
  <c r="O107" i="4"/>
  <c r="N107" i="4"/>
  <c r="M107" i="4"/>
  <c r="L107" i="4"/>
  <c r="K107" i="4"/>
  <c r="J107" i="4"/>
  <c r="O106" i="4"/>
  <c r="N106" i="4"/>
  <c r="M106" i="4"/>
  <c r="L106" i="4"/>
  <c r="K106" i="4"/>
  <c r="J106" i="4"/>
  <c r="O105" i="4"/>
  <c r="N105" i="4"/>
  <c r="M105" i="4"/>
  <c r="L105" i="4"/>
  <c r="K105" i="4"/>
  <c r="J105" i="4"/>
  <c r="O104" i="4"/>
  <c r="N104" i="4"/>
  <c r="M104" i="4"/>
  <c r="L104" i="4"/>
  <c r="K104" i="4"/>
  <c r="J104" i="4"/>
  <c r="O103" i="4"/>
  <c r="N103" i="4"/>
  <c r="M103" i="4"/>
  <c r="L103" i="4"/>
  <c r="K103" i="4"/>
  <c r="J103" i="4"/>
  <c r="O102" i="4"/>
  <c r="N102" i="4"/>
  <c r="M102" i="4"/>
  <c r="L102" i="4"/>
  <c r="K102" i="4"/>
  <c r="J102" i="4"/>
  <c r="O101" i="4"/>
  <c r="N101" i="4"/>
  <c r="M101" i="4"/>
  <c r="L101" i="4"/>
  <c r="K101" i="4"/>
  <c r="J101" i="4"/>
  <c r="O100" i="4"/>
  <c r="N100" i="4"/>
  <c r="M100" i="4"/>
  <c r="L100" i="4"/>
  <c r="K100" i="4"/>
  <c r="J100" i="4"/>
  <c r="O99" i="4"/>
  <c r="N99" i="4"/>
  <c r="M99" i="4"/>
  <c r="L99" i="4"/>
  <c r="K99" i="4"/>
  <c r="J99" i="4"/>
  <c r="O98" i="4"/>
  <c r="N98" i="4"/>
  <c r="M98" i="4"/>
  <c r="L98" i="4"/>
  <c r="K98" i="4"/>
  <c r="J98" i="4"/>
  <c r="O97" i="4"/>
  <c r="N97" i="4"/>
  <c r="M97" i="4"/>
  <c r="L97" i="4"/>
  <c r="K97" i="4"/>
  <c r="J97" i="4"/>
  <c r="O96" i="4"/>
  <c r="N96" i="4"/>
  <c r="M96" i="4"/>
  <c r="L96" i="4"/>
  <c r="K96" i="4"/>
  <c r="J96" i="4"/>
  <c r="O95" i="4"/>
  <c r="N95" i="4"/>
  <c r="M95" i="4"/>
  <c r="L95" i="4"/>
  <c r="K95" i="4"/>
  <c r="J95" i="4"/>
  <c r="O94" i="4"/>
  <c r="N94" i="4"/>
  <c r="M94" i="4"/>
  <c r="L94" i="4"/>
  <c r="K94" i="4"/>
  <c r="J94" i="4"/>
  <c r="O93" i="4"/>
  <c r="N93" i="4"/>
  <c r="M93" i="4"/>
  <c r="L93" i="4"/>
  <c r="K93" i="4"/>
  <c r="J93" i="4"/>
  <c r="O92" i="4"/>
  <c r="N92" i="4"/>
  <c r="M92" i="4"/>
  <c r="L92" i="4"/>
  <c r="K92" i="4"/>
  <c r="J92" i="4"/>
  <c r="O91" i="4"/>
  <c r="N91" i="4"/>
  <c r="M91" i="4"/>
  <c r="L91" i="4"/>
  <c r="K91" i="4"/>
  <c r="J91" i="4"/>
  <c r="O90" i="4"/>
  <c r="N90" i="4"/>
  <c r="M90" i="4"/>
  <c r="L90" i="4"/>
  <c r="K90" i="4"/>
  <c r="J90" i="4"/>
  <c r="O89" i="4"/>
  <c r="N89" i="4"/>
  <c r="M89" i="4"/>
  <c r="L89" i="4"/>
  <c r="K89" i="4"/>
  <c r="J89" i="4"/>
  <c r="O88" i="4"/>
  <c r="N88" i="4"/>
  <c r="M88" i="4"/>
  <c r="L88" i="4"/>
  <c r="K88" i="4"/>
  <c r="J88" i="4"/>
  <c r="O87" i="4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J85" i="4"/>
  <c r="O84" i="4"/>
  <c r="N84" i="4"/>
  <c r="M84" i="4"/>
  <c r="L84" i="4"/>
  <c r="K84" i="4"/>
  <c r="J84" i="4"/>
  <c r="O83" i="4"/>
  <c r="N83" i="4"/>
  <c r="M83" i="4"/>
  <c r="L83" i="4"/>
  <c r="K83" i="4"/>
  <c r="J83" i="4"/>
  <c r="O82" i="4"/>
  <c r="N82" i="4"/>
  <c r="M82" i="4"/>
  <c r="L82" i="4"/>
  <c r="K82" i="4"/>
  <c r="J82" i="4"/>
  <c r="O81" i="4"/>
  <c r="N81" i="4"/>
  <c r="M81" i="4"/>
  <c r="L81" i="4"/>
  <c r="K81" i="4"/>
  <c r="J81" i="4"/>
  <c r="O80" i="4"/>
  <c r="N80" i="4"/>
  <c r="M80" i="4"/>
  <c r="L80" i="4"/>
  <c r="K80" i="4"/>
  <c r="J80" i="4"/>
  <c r="O79" i="4"/>
  <c r="N79" i="4"/>
  <c r="M79" i="4"/>
  <c r="L79" i="4"/>
  <c r="K79" i="4"/>
  <c r="J79" i="4"/>
  <c r="O78" i="4"/>
  <c r="N78" i="4"/>
  <c r="M78" i="4"/>
  <c r="L78" i="4"/>
  <c r="K78" i="4"/>
  <c r="J78" i="4"/>
  <c r="O77" i="4"/>
  <c r="N77" i="4"/>
  <c r="M77" i="4"/>
  <c r="L77" i="4"/>
  <c r="K77" i="4"/>
  <c r="J77" i="4"/>
  <c r="O76" i="4"/>
  <c r="N76" i="4"/>
  <c r="M76" i="4"/>
  <c r="L76" i="4"/>
  <c r="K76" i="4"/>
  <c r="J76" i="4"/>
  <c r="O75" i="4"/>
  <c r="N75" i="4"/>
  <c r="M75" i="4"/>
  <c r="L75" i="4"/>
  <c r="K75" i="4"/>
  <c r="J75" i="4"/>
  <c r="O74" i="4"/>
  <c r="N74" i="4"/>
  <c r="M74" i="4"/>
  <c r="L74" i="4"/>
  <c r="K74" i="4"/>
  <c r="J74" i="4"/>
  <c r="O73" i="4"/>
  <c r="N73" i="4"/>
  <c r="M73" i="4"/>
  <c r="L73" i="4"/>
  <c r="K73" i="4"/>
  <c r="J73" i="4"/>
  <c r="O72" i="4"/>
  <c r="N72" i="4"/>
  <c r="M72" i="4"/>
  <c r="L72" i="4"/>
  <c r="K72" i="4"/>
  <c r="J72" i="4"/>
  <c r="O71" i="4"/>
  <c r="N71" i="4"/>
  <c r="M71" i="4"/>
  <c r="L71" i="4"/>
  <c r="K71" i="4"/>
  <c r="J71" i="4"/>
  <c r="O70" i="4"/>
  <c r="N70" i="4"/>
  <c r="M70" i="4"/>
  <c r="L70" i="4"/>
  <c r="K70" i="4"/>
  <c r="J70" i="4"/>
  <c r="O69" i="4"/>
  <c r="N69" i="4"/>
  <c r="M69" i="4"/>
  <c r="L69" i="4"/>
  <c r="K69" i="4"/>
  <c r="J69" i="4"/>
  <c r="O68" i="4"/>
  <c r="N68" i="4"/>
  <c r="M68" i="4"/>
  <c r="L68" i="4"/>
  <c r="K68" i="4"/>
  <c r="J68" i="4"/>
  <c r="O67" i="4"/>
  <c r="N67" i="4"/>
  <c r="M67" i="4"/>
  <c r="L67" i="4"/>
  <c r="K67" i="4"/>
  <c r="J67" i="4"/>
  <c r="O66" i="4"/>
  <c r="N66" i="4"/>
  <c r="M66" i="4"/>
  <c r="L66" i="4"/>
  <c r="K66" i="4"/>
  <c r="J66" i="4"/>
  <c r="O65" i="4"/>
  <c r="N65" i="4"/>
  <c r="M65" i="4"/>
  <c r="L65" i="4"/>
  <c r="K65" i="4"/>
  <c r="J65" i="4"/>
  <c r="O64" i="4"/>
  <c r="N64" i="4"/>
  <c r="M64" i="4"/>
  <c r="L64" i="4"/>
  <c r="K64" i="4"/>
  <c r="J64" i="4"/>
  <c r="O63" i="4"/>
  <c r="N63" i="4"/>
  <c r="M63" i="4"/>
  <c r="L63" i="4"/>
  <c r="K63" i="4"/>
  <c r="J63" i="4"/>
  <c r="O62" i="4"/>
  <c r="N62" i="4"/>
  <c r="M62" i="4"/>
  <c r="L62" i="4"/>
  <c r="K62" i="4"/>
  <c r="J62" i="4"/>
  <c r="O61" i="4"/>
  <c r="N61" i="4"/>
  <c r="M61" i="4"/>
  <c r="L61" i="4"/>
  <c r="K61" i="4"/>
  <c r="J61" i="4"/>
  <c r="O60" i="4"/>
  <c r="N60" i="4"/>
  <c r="M60" i="4"/>
  <c r="L60" i="4"/>
  <c r="K60" i="4"/>
  <c r="J60" i="4"/>
  <c r="O59" i="4"/>
  <c r="N59" i="4"/>
  <c r="M59" i="4"/>
  <c r="L59" i="4"/>
  <c r="K59" i="4"/>
  <c r="J59" i="4"/>
  <c r="O58" i="4"/>
  <c r="N58" i="4"/>
  <c r="M58" i="4"/>
  <c r="L58" i="4"/>
  <c r="K58" i="4"/>
  <c r="J58" i="4"/>
  <c r="O57" i="4"/>
  <c r="N57" i="4"/>
  <c r="M57" i="4"/>
  <c r="L57" i="4"/>
  <c r="K57" i="4"/>
  <c r="J57" i="4"/>
  <c r="O56" i="4"/>
  <c r="N56" i="4"/>
  <c r="M56" i="4"/>
  <c r="L56" i="4"/>
  <c r="K56" i="4"/>
  <c r="J56" i="4"/>
  <c r="O55" i="4"/>
  <c r="N55" i="4"/>
  <c r="M55" i="4"/>
  <c r="L55" i="4"/>
  <c r="K55" i="4"/>
  <c r="J55" i="4"/>
  <c r="O54" i="4"/>
  <c r="N54" i="4"/>
  <c r="M54" i="4"/>
  <c r="L54" i="4"/>
  <c r="K54" i="4"/>
  <c r="J54" i="4"/>
  <c r="O53" i="4"/>
  <c r="N53" i="4"/>
  <c r="M53" i="4"/>
  <c r="L53" i="4"/>
  <c r="K53" i="4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O50" i="4"/>
  <c r="N50" i="4"/>
  <c r="M50" i="4"/>
  <c r="L50" i="4"/>
  <c r="K50" i="4"/>
  <c r="J50" i="4"/>
  <c r="O49" i="4"/>
  <c r="N49" i="4"/>
  <c r="M49" i="4"/>
  <c r="L49" i="4"/>
  <c r="K49" i="4"/>
  <c r="J49" i="4"/>
  <c r="O48" i="4"/>
  <c r="N48" i="4"/>
  <c r="M48" i="4"/>
  <c r="L48" i="4"/>
  <c r="K48" i="4"/>
  <c r="J48" i="4"/>
  <c r="O47" i="4"/>
  <c r="N47" i="4"/>
  <c r="M47" i="4"/>
  <c r="L47" i="4"/>
  <c r="K47" i="4"/>
  <c r="J47" i="4"/>
  <c r="O46" i="4"/>
  <c r="N46" i="4"/>
  <c r="M46" i="4"/>
  <c r="L46" i="4"/>
  <c r="K46" i="4"/>
  <c r="J46" i="4"/>
  <c r="O45" i="4"/>
  <c r="N45" i="4"/>
  <c r="M45" i="4"/>
  <c r="L45" i="4"/>
  <c r="K45" i="4"/>
  <c r="J45" i="4"/>
  <c r="O44" i="4"/>
  <c r="N44" i="4"/>
  <c r="M44" i="4"/>
  <c r="L44" i="4"/>
  <c r="K44" i="4"/>
  <c r="J44" i="4"/>
  <c r="O43" i="4"/>
  <c r="N43" i="4"/>
  <c r="M43" i="4"/>
  <c r="L43" i="4"/>
  <c r="K43" i="4"/>
  <c r="J43" i="4"/>
  <c r="O42" i="4"/>
  <c r="N42" i="4"/>
  <c r="M42" i="4"/>
  <c r="L42" i="4"/>
  <c r="K42" i="4"/>
  <c r="J42" i="4"/>
  <c r="O41" i="4"/>
  <c r="N41" i="4"/>
  <c r="M41" i="4"/>
  <c r="L41" i="4"/>
  <c r="K41" i="4"/>
  <c r="J41" i="4"/>
  <c r="O40" i="4"/>
  <c r="N40" i="4"/>
  <c r="M40" i="4"/>
  <c r="L40" i="4"/>
  <c r="K40" i="4"/>
  <c r="J40" i="4"/>
  <c r="O39" i="4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J37" i="4"/>
  <c r="O36" i="4"/>
  <c r="N36" i="4"/>
  <c r="M36" i="4"/>
  <c r="L36" i="4"/>
  <c r="K36" i="4"/>
  <c r="J36" i="4"/>
  <c r="O35" i="4"/>
  <c r="N35" i="4"/>
  <c r="M35" i="4"/>
  <c r="L35" i="4"/>
  <c r="K35" i="4"/>
  <c r="J35" i="4"/>
  <c r="O34" i="4"/>
  <c r="N34" i="4"/>
  <c r="M34" i="4"/>
  <c r="L34" i="4"/>
  <c r="K34" i="4"/>
  <c r="J34" i="4"/>
  <c r="O33" i="4"/>
  <c r="N33" i="4"/>
  <c r="M33" i="4"/>
  <c r="L33" i="4"/>
  <c r="K33" i="4"/>
  <c r="J33" i="4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J29" i="4"/>
  <c r="O28" i="4"/>
  <c r="N28" i="4"/>
  <c r="M28" i="4"/>
  <c r="L28" i="4"/>
  <c r="K28" i="4"/>
  <c r="J28" i="4"/>
  <c r="O27" i="4"/>
  <c r="N27" i="4"/>
  <c r="M27" i="4"/>
  <c r="L27" i="4"/>
  <c r="K27" i="4"/>
  <c r="J27" i="4"/>
  <c r="O26" i="4"/>
  <c r="N26" i="4"/>
  <c r="M26" i="4"/>
  <c r="L26" i="4"/>
  <c r="K26" i="4"/>
  <c r="J26" i="4"/>
  <c r="O25" i="4"/>
  <c r="N25" i="4"/>
  <c r="M25" i="4"/>
  <c r="L25" i="4"/>
  <c r="K25" i="4"/>
  <c r="J25" i="4"/>
  <c r="O24" i="4"/>
  <c r="N24" i="4"/>
  <c r="M24" i="4"/>
  <c r="L24" i="4"/>
  <c r="K24" i="4"/>
  <c r="J24" i="4"/>
  <c r="O23" i="4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J21" i="4"/>
  <c r="O20" i="4"/>
  <c r="N20" i="4"/>
  <c r="M20" i="4"/>
  <c r="L20" i="4"/>
  <c r="K20" i="4"/>
  <c r="J20" i="4"/>
  <c r="O19" i="4"/>
  <c r="N19" i="4"/>
  <c r="M19" i="4"/>
  <c r="L19" i="4"/>
  <c r="K19" i="4"/>
  <c r="J19" i="4"/>
  <c r="O18" i="4"/>
  <c r="N18" i="4"/>
  <c r="M18" i="4"/>
  <c r="L18" i="4"/>
  <c r="K18" i="4"/>
  <c r="J18" i="4"/>
  <c r="O17" i="4"/>
  <c r="N17" i="4"/>
  <c r="M17" i="4"/>
  <c r="L17" i="4"/>
  <c r="K17" i="4"/>
  <c r="J17" i="4"/>
  <c r="O16" i="4"/>
  <c r="N16" i="4"/>
  <c r="M16" i="4"/>
  <c r="L16" i="4"/>
  <c r="K16" i="4"/>
  <c r="J16" i="4"/>
  <c r="O15" i="4"/>
  <c r="N15" i="4"/>
  <c r="M15" i="4"/>
  <c r="L15" i="4"/>
  <c r="K15" i="4"/>
  <c r="J15" i="4"/>
  <c r="O14" i="4"/>
  <c r="N14" i="4"/>
  <c r="M14" i="4"/>
  <c r="L14" i="4"/>
  <c r="K14" i="4"/>
  <c r="J14" i="4"/>
  <c r="O13" i="4"/>
  <c r="N13" i="4"/>
  <c r="M13" i="4"/>
  <c r="L13" i="4"/>
  <c r="K13" i="4"/>
  <c r="J13" i="4"/>
  <c r="O12" i="4"/>
  <c r="N12" i="4"/>
  <c r="M12" i="4"/>
  <c r="L12" i="4"/>
  <c r="K12" i="4"/>
  <c r="J12" i="4"/>
  <c r="O11" i="4"/>
  <c r="N11" i="4"/>
  <c r="M11" i="4"/>
  <c r="L11" i="4"/>
  <c r="K11" i="4"/>
  <c r="J11" i="4"/>
  <c r="O10" i="4"/>
  <c r="N10" i="4"/>
  <c r="M10" i="4"/>
  <c r="L10" i="4"/>
  <c r="K10" i="4"/>
  <c r="J10" i="4"/>
  <c r="O9" i="4"/>
  <c r="N9" i="4"/>
  <c r="M9" i="4"/>
  <c r="L9" i="4"/>
  <c r="K9" i="4"/>
  <c r="J9" i="4"/>
  <c r="O8" i="4"/>
  <c r="N8" i="4"/>
  <c r="M8" i="4"/>
  <c r="L8" i="4"/>
  <c r="K8" i="4"/>
  <c r="J8" i="4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N2" i="16" l="1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K2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H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N2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K2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H2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N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N2" i="14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K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H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N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K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M2" i="16" l="1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L3" i="16"/>
  <c r="L7" i="16"/>
  <c r="L11" i="16"/>
  <c r="L15" i="16"/>
  <c r="L19" i="16"/>
  <c r="L23" i="16"/>
  <c r="L27" i="16"/>
  <c r="J2" i="16"/>
  <c r="L2" i="16" s="1"/>
  <c r="J3" i="16"/>
  <c r="O3" i="16" s="1"/>
  <c r="J4" i="16"/>
  <c r="O4" i="16" s="1"/>
  <c r="J5" i="16"/>
  <c r="O5" i="16" s="1"/>
  <c r="J6" i="16"/>
  <c r="L6" i="16" s="1"/>
  <c r="J7" i="16"/>
  <c r="O7" i="16" s="1"/>
  <c r="J8" i="16"/>
  <c r="O8" i="16" s="1"/>
  <c r="J9" i="16"/>
  <c r="O9" i="16" s="1"/>
  <c r="J10" i="16"/>
  <c r="L10" i="16" s="1"/>
  <c r="J11" i="16"/>
  <c r="O11" i="16" s="1"/>
  <c r="J12" i="16"/>
  <c r="O12" i="16" s="1"/>
  <c r="J13" i="16"/>
  <c r="O13" i="16" s="1"/>
  <c r="J14" i="16"/>
  <c r="L14" i="16" s="1"/>
  <c r="J15" i="16"/>
  <c r="O15" i="16" s="1"/>
  <c r="J16" i="16"/>
  <c r="O16" i="16" s="1"/>
  <c r="J17" i="16"/>
  <c r="O17" i="16" s="1"/>
  <c r="J18" i="16"/>
  <c r="L18" i="16" s="1"/>
  <c r="J19" i="16"/>
  <c r="O19" i="16" s="1"/>
  <c r="J20" i="16"/>
  <c r="O20" i="16" s="1"/>
  <c r="J21" i="16"/>
  <c r="O21" i="16" s="1"/>
  <c r="J22" i="16"/>
  <c r="L22" i="16" s="1"/>
  <c r="J23" i="16"/>
  <c r="O23" i="16" s="1"/>
  <c r="J24" i="16"/>
  <c r="O24" i="16" s="1"/>
  <c r="J25" i="16"/>
  <c r="O25" i="16" s="1"/>
  <c r="J26" i="16"/>
  <c r="L26" i="16" s="1"/>
  <c r="J27" i="16"/>
  <c r="O27" i="16" s="1"/>
  <c r="J28" i="16"/>
  <c r="O28" i="16" s="1"/>
  <c r="J29" i="16"/>
  <c r="O29" i="16" s="1"/>
  <c r="J30" i="16"/>
  <c r="L30" i="16" s="1"/>
  <c r="J31" i="16"/>
  <c r="L31" i="16" s="1"/>
  <c r="J32" i="16"/>
  <c r="O32" i="16" s="1"/>
  <c r="J33" i="16"/>
  <c r="O33" i="16" s="1"/>
  <c r="J34" i="16"/>
  <c r="L34" i="16" s="1"/>
  <c r="J35" i="16"/>
  <c r="L35" i="16" s="1"/>
  <c r="M2" i="15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L4" i="15"/>
  <c r="L8" i="15"/>
  <c r="L12" i="15"/>
  <c r="L16" i="15"/>
  <c r="L20" i="15"/>
  <c r="L24" i="15"/>
  <c r="J2" i="15"/>
  <c r="L2" i="15" s="1"/>
  <c r="J3" i="15"/>
  <c r="L3" i="15" s="1"/>
  <c r="J4" i="15"/>
  <c r="O4" i="15" s="1"/>
  <c r="J5" i="15"/>
  <c r="O5" i="15" s="1"/>
  <c r="J6" i="15"/>
  <c r="L6" i="15" s="1"/>
  <c r="J7" i="15"/>
  <c r="L7" i="15" s="1"/>
  <c r="J8" i="15"/>
  <c r="O8" i="15" s="1"/>
  <c r="J9" i="15"/>
  <c r="O9" i="15" s="1"/>
  <c r="J10" i="15"/>
  <c r="L10" i="15" s="1"/>
  <c r="J11" i="15"/>
  <c r="L11" i="15" s="1"/>
  <c r="J12" i="15"/>
  <c r="O12" i="15" s="1"/>
  <c r="J13" i="15"/>
  <c r="O13" i="15" s="1"/>
  <c r="J14" i="15"/>
  <c r="L14" i="15" s="1"/>
  <c r="J15" i="15"/>
  <c r="L15" i="15" s="1"/>
  <c r="J16" i="15"/>
  <c r="O16" i="15" s="1"/>
  <c r="J17" i="15"/>
  <c r="O17" i="15" s="1"/>
  <c r="J18" i="15"/>
  <c r="L18" i="15" s="1"/>
  <c r="J19" i="15"/>
  <c r="L19" i="15" s="1"/>
  <c r="J20" i="15"/>
  <c r="O20" i="15" s="1"/>
  <c r="J21" i="15"/>
  <c r="O21" i="15" s="1"/>
  <c r="J22" i="15"/>
  <c r="L22" i="15" s="1"/>
  <c r="J23" i="15"/>
  <c r="L23" i="15" s="1"/>
  <c r="J24" i="15"/>
  <c r="O24" i="15" s="1"/>
  <c r="J25" i="15"/>
  <c r="O25" i="15" s="1"/>
  <c r="J26" i="15"/>
  <c r="L26" i="15" s="1"/>
  <c r="O3" i="12"/>
  <c r="O7" i="12"/>
  <c r="O11" i="12"/>
  <c r="O15" i="12"/>
  <c r="O5" i="12"/>
  <c r="O9" i="12"/>
  <c r="O13" i="12"/>
  <c r="O17" i="12"/>
  <c r="O19" i="12"/>
  <c r="O21" i="12"/>
  <c r="O23" i="12"/>
  <c r="M2" i="12"/>
  <c r="M3" i="12"/>
  <c r="M4" i="12"/>
  <c r="O4" i="12" s="1"/>
  <c r="M5" i="12"/>
  <c r="M6" i="12"/>
  <c r="O6" i="12" s="1"/>
  <c r="M7" i="12"/>
  <c r="M8" i="12"/>
  <c r="O8" i="12" s="1"/>
  <c r="M9" i="12"/>
  <c r="M10" i="12"/>
  <c r="O10" i="12" s="1"/>
  <c r="M11" i="12"/>
  <c r="M12" i="12"/>
  <c r="O12" i="12" s="1"/>
  <c r="M13" i="12"/>
  <c r="M14" i="12"/>
  <c r="O14" i="12" s="1"/>
  <c r="M15" i="12"/>
  <c r="M16" i="12"/>
  <c r="O16" i="12" s="1"/>
  <c r="M17" i="12"/>
  <c r="M18" i="12"/>
  <c r="O18" i="12" s="1"/>
  <c r="M19" i="12"/>
  <c r="M20" i="12"/>
  <c r="O20" i="12" s="1"/>
  <c r="M21" i="12"/>
  <c r="M22" i="12"/>
  <c r="O22" i="12" s="1"/>
  <c r="M23" i="12"/>
  <c r="M24" i="12"/>
  <c r="O24" i="12" s="1"/>
  <c r="L2" i="12"/>
  <c r="L4" i="12"/>
  <c r="L6" i="12"/>
  <c r="L8" i="12"/>
  <c r="L10" i="12"/>
  <c r="L12" i="12"/>
  <c r="L14" i="12"/>
  <c r="L16" i="12"/>
  <c r="L18" i="12"/>
  <c r="L20" i="12"/>
  <c r="L22" i="12"/>
  <c r="L24" i="12"/>
  <c r="J2" i="12"/>
  <c r="J3" i="12"/>
  <c r="L3" i="12" s="1"/>
  <c r="J4" i="12"/>
  <c r="J5" i="12"/>
  <c r="L5" i="12" s="1"/>
  <c r="J6" i="12"/>
  <c r="J7" i="12"/>
  <c r="L7" i="12" s="1"/>
  <c r="J8" i="12"/>
  <c r="J9" i="12"/>
  <c r="L9" i="12" s="1"/>
  <c r="J10" i="12"/>
  <c r="J11" i="12"/>
  <c r="L11" i="12" s="1"/>
  <c r="J12" i="12"/>
  <c r="J13" i="12"/>
  <c r="L13" i="12" s="1"/>
  <c r="J14" i="12"/>
  <c r="J15" i="12"/>
  <c r="L15" i="12" s="1"/>
  <c r="J16" i="12"/>
  <c r="J17" i="12"/>
  <c r="L17" i="12" s="1"/>
  <c r="J18" i="12"/>
  <c r="J19" i="12"/>
  <c r="L19" i="12" s="1"/>
  <c r="J20" i="12"/>
  <c r="J21" i="12"/>
  <c r="L21" i="12" s="1"/>
  <c r="J22" i="12"/>
  <c r="J23" i="12"/>
  <c r="L23" i="12" s="1"/>
  <c r="J24" i="12"/>
  <c r="O3" i="11"/>
  <c r="O11" i="11"/>
  <c r="O19" i="11"/>
  <c r="M2" i="11"/>
  <c r="O2" i="11" s="1"/>
  <c r="M3" i="11"/>
  <c r="M4" i="11"/>
  <c r="O4" i="11" s="1"/>
  <c r="M5" i="11"/>
  <c r="O5" i="11" s="1"/>
  <c r="M6" i="11"/>
  <c r="O6" i="11" s="1"/>
  <c r="M7" i="11"/>
  <c r="O7" i="11" s="1"/>
  <c r="M8" i="11"/>
  <c r="O8" i="11" s="1"/>
  <c r="M9" i="11"/>
  <c r="O9" i="11" s="1"/>
  <c r="M10" i="11"/>
  <c r="O10" i="11" s="1"/>
  <c r="M11" i="11"/>
  <c r="M12" i="11"/>
  <c r="O12" i="11" s="1"/>
  <c r="M13" i="11"/>
  <c r="O13" i="11" s="1"/>
  <c r="M14" i="11"/>
  <c r="O14" i="11" s="1"/>
  <c r="M15" i="11"/>
  <c r="O15" i="11" s="1"/>
  <c r="M16" i="11"/>
  <c r="O16" i="11" s="1"/>
  <c r="M17" i="11"/>
  <c r="O17" i="11" s="1"/>
  <c r="M18" i="11"/>
  <c r="O18" i="11" s="1"/>
  <c r="M19" i="11"/>
  <c r="M20" i="11"/>
  <c r="O20" i="11" s="1"/>
  <c r="M21" i="11"/>
  <c r="O21" i="11" s="1"/>
  <c r="M22" i="11"/>
  <c r="O22" i="11" s="1"/>
  <c r="M23" i="11"/>
  <c r="O23" i="11" s="1"/>
  <c r="M24" i="11"/>
  <c r="O24" i="11" s="1"/>
  <c r="M25" i="11"/>
  <c r="O25" i="11" s="1"/>
  <c r="M26" i="11"/>
  <c r="O26" i="11" s="1"/>
  <c r="J2" i="11"/>
  <c r="L2" i="11"/>
  <c r="J3" i="11"/>
  <c r="L3" i="11" s="1"/>
  <c r="J4" i="11"/>
  <c r="L4" i="11" s="1"/>
  <c r="J5" i="11"/>
  <c r="L5" i="11" s="1"/>
  <c r="J6" i="11"/>
  <c r="L6" i="11" s="1"/>
  <c r="J7" i="11"/>
  <c r="L7" i="11" s="1"/>
  <c r="J8" i="11"/>
  <c r="L8" i="11" s="1"/>
  <c r="J9" i="11"/>
  <c r="L9" i="11" s="1"/>
  <c r="J10" i="11"/>
  <c r="L10" i="11" s="1"/>
  <c r="J11" i="11"/>
  <c r="L11" i="11" s="1"/>
  <c r="J12" i="11"/>
  <c r="L12" i="11" s="1"/>
  <c r="J13" i="11"/>
  <c r="L13" i="11" s="1"/>
  <c r="J14" i="11"/>
  <c r="L14" i="11" s="1"/>
  <c r="J15" i="11"/>
  <c r="L15" i="11" s="1"/>
  <c r="J16" i="11"/>
  <c r="L16" i="11" s="1"/>
  <c r="J17" i="11"/>
  <c r="L17" i="11" s="1"/>
  <c r="J18" i="11"/>
  <c r="L18" i="11" s="1"/>
  <c r="J19" i="11"/>
  <c r="L19" i="11" s="1"/>
  <c r="J20" i="11"/>
  <c r="L20" i="11" s="1"/>
  <c r="J21" i="11"/>
  <c r="L21" i="11" s="1"/>
  <c r="J22" i="11"/>
  <c r="L22" i="11" s="1"/>
  <c r="J23" i="11"/>
  <c r="L23" i="11" s="1"/>
  <c r="J24" i="11"/>
  <c r="L24" i="11" s="1"/>
  <c r="J25" i="11"/>
  <c r="L25" i="11" s="1"/>
  <c r="J26" i="11"/>
  <c r="L26" i="11" s="1"/>
  <c r="M2" i="14"/>
  <c r="O2" i="14" s="1"/>
  <c r="M3" i="14"/>
  <c r="O3" i="14" s="1"/>
  <c r="M4" i="14"/>
  <c r="O4" i="14" s="1"/>
  <c r="M5" i="14"/>
  <c r="O5" i="14" s="1"/>
  <c r="M6" i="14"/>
  <c r="O6" i="14" s="1"/>
  <c r="M7" i="14"/>
  <c r="O7" i="14" s="1"/>
  <c r="M8" i="14"/>
  <c r="O8" i="14" s="1"/>
  <c r="M9" i="14"/>
  <c r="O9" i="14" s="1"/>
  <c r="M10" i="14"/>
  <c r="O10" i="14" s="1"/>
  <c r="M11" i="14"/>
  <c r="O11" i="14" s="1"/>
  <c r="M12" i="14"/>
  <c r="O12" i="14" s="1"/>
  <c r="M13" i="14"/>
  <c r="O13" i="14" s="1"/>
  <c r="M14" i="14"/>
  <c r="O14" i="14" s="1"/>
  <c r="M15" i="14"/>
  <c r="O15" i="14" s="1"/>
  <c r="M16" i="14"/>
  <c r="O16" i="14" s="1"/>
  <c r="M17" i="14"/>
  <c r="O17" i="14" s="1"/>
  <c r="M18" i="14"/>
  <c r="O18" i="14" s="1"/>
  <c r="M19" i="14"/>
  <c r="O19" i="14" s="1"/>
  <c r="M20" i="14"/>
  <c r="O20" i="14" s="1"/>
  <c r="M21" i="14"/>
  <c r="O21" i="14" s="1"/>
  <c r="M22" i="14"/>
  <c r="O22" i="14" s="1"/>
  <c r="M23" i="14"/>
  <c r="O23" i="14" s="1"/>
  <c r="M24" i="14"/>
  <c r="O24" i="14" s="1"/>
  <c r="M25" i="14"/>
  <c r="O25" i="14" s="1"/>
  <c r="M26" i="14"/>
  <c r="O26" i="14" s="1"/>
  <c r="M27" i="14"/>
  <c r="O27" i="14" s="1"/>
  <c r="M28" i="14"/>
  <c r="O28" i="14" s="1"/>
  <c r="M29" i="14"/>
  <c r="O29" i="14" s="1"/>
  <c r="M30" i="14"/>
  <c r="O30" i="14" s="1"/>
  <c r="M31" i="14"/>
  <c r="O31" i="14" s="1"/>
  <c r="M32" i="14"/>
  <c r="O32" i="14" s="1"/>
  <c r="M33" i="14"/>
  <c r="O33" i="14" s="1"/>
  <c r="M34" i="14"/>
  <c r="O34" i="14" s="1"/>
  <c r="M35" i="14"/>
  <c r="O35" i="14" s="1"/>
  <c r="M36" i="14"/>
  <c r="O36" i="14" s="1"/>
  <c r="M37" i="14"/>
  <c r="O37" i="14" s="1"/>
  <c r="M38" i="14"/>
  <c r="O38" i="14" s="1"/>
  <c r="M39" i="14"/>
  <c r="O39" i="14" s="1"/>
  <c r="M40" i="14"/>
  <c r="O40" i="14" s="1"/>
  <c r="M41" i="14"/>
  <c r="O41" i="14" s="1"/>
  <c r="L2" i="14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I36" i="14"/>
  <c r="I37" i="14"/>
  <c r="I38" i="14"/>
  <c r="I39" i="14"/>
  <c r="I40" i="14"/>
  <c r="I41" i="14"/>
  <c r="I34" i="14"/>
  <c r="I35" i="14"/>
  <c r="J34" i="14"/>
  <c r="J35" i="14"/>
  <c r="J36" i="14"/>
  <c r="J37" i="14"/>
  <c r="J38" i="14"/>
  <c r="J39" i="14"/>
  <c r="J40" i="14"/>
  <c r="J41" i="14"/>
  <c r="I33" i="14"/>
  <c r="J33" i="14"/>
  <c r="I30" i="14"/>
  <c r="I31" i="14"/>
  <c r="I32" i="14"/>
  <c r="J30" i="14"/>
  <c r="J31" i="14"/>
  <c r="J32" i="14"/>
  <c r="I28" i="14"/>
  <c r="I29" i="14"/>
  <c r="J28" i="14"/>
  <c r="J29" i="14"/>
  <c r="I27" i="14"/>
  <c r="J27" i="14"/>
  <c r="I21" i="14"/>
  <c r="I22" i="14"/>
  <c r="I23" i="14"/>
  <c r="I24" i="14"/>
  <c r="I25" i="14"/>
  <c r="I26" i="14"/>
  <c r="J21" i="14"/>
  <c r="J22" i="14"/>
  <c r="J23" i="14"/>
  <c r="J24" i="14"/>
  <c r="J25" i="14"/>
  <c r="J26" i="14"/>
  <c r="I20" i="14"/>
  <c r="J20" i="14"/>
  <c r="J2" i="14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M2" i="13"/>
  <c r="O2" i="13" s="1"/>
  <c r="M3" i="13"/>
  <c r="O3" i="13" s="1"/>
  <c r="M4" i="13"/>
  <c r="O4" i="13" s="1"/>
  <c r="M5" i="13"/>
  <c r="O5" i="13" s="1"/>
  <c r="M6" i="13"/>
  <c r="O6" i="13" s="1"/>
  <c r="M7" i="13"/>
  <c r="O7" i="13" s="1"/>
  <c r="M8" i="13"/>
  <c r="O8" i="13" s="1"/>
  <c r="M9" i="13"/>
  <c r="O9" i="13" s="1"/>
  <c r="M10" i="13"/>
  <c r="O10" i="13" s="1"/>
  <c r="M11" i="13"/>
  <c r="O11" i="13" s="1"/>
  <c r="M12" i="13"/>
  <c r="O12" i="13" s="1"/>
  <c r="M13" i="13"/>
  <c r="O13" i="13" s="1"/>
  <c r="M14" i="13"/>
  <c r="O14" i="13" s="1"/>
  <c r="M15" i="13"/>
  <c r="O15" i="13" s="1"/>
  <c r="M16" i="13"/>
  <c r="O16" i="13" s="1"/>
  <c r="M17" i="13"/>
  <c r="O17" i="13" s="1"/>
  <c r="M18" i="13"/>
  <c r="O18" i="13" s="1"/>
  <c r="M19" i="13"/>
  <c r="O19" i="13" s="1"/>
  <c r="M20" i="13"/>
  <c r="O20" i="13" s="1"/>
  <c r="M21" i="13"/>
  <c r="O21" i="13" s="1"/>
  <c r="M22" i="13"/>
  <c r="O22" i="13" s="1"/>
  <c r="J2" i="13"/>
  <c r="J3" i="13"/>
  <c r="L3" i="13" s="1"/>
  <c r="J4" i="13"/>
  <c r="L4" i="13" s="1"/>
  <c r="J5" i="13"/>
  <c r="L5" i="13" s="1"/>
  <c r="J6" i="13"/>
  <c r="L6" i="13" s="1"/>
  <c r="J7" i="13"/>
  <c r="L7" i="13" s="1"/>
  <c r="J8" i="13"/>
  <c r="L8" i="13" s="1"/>
  <c r="J9" i="13"/>
  <c r="L9" i="13" s="1"/>
  <c r="J10" i="13"/>
  <c r="L10" i="13" s="1"/>
  <c r="J11" i="13"/>
  <c r="L11" i="13" s="1"/>
  <c r="J12" i="13"/>
  <c r="L12" i="13" s="1"/>
  <c r="J13" i="13"/>
  <c r="L13" i="13" s="1"/>
  <c r="J14" i="13"/>
  <c r="L14" i="13" s="1"/>
  <c r="J15" i="13"/>
  <c r="L15" i="13" s="1"/>
  <c r="J16" i="13"/>
  <c r="L16" i="13" s="1"/>
  <c r="J17" i="13"/>
  <c r="L17" i="13" s="1"/>
  <c r="J18" i="13"/>
  <c r="L18" i="13" s="1"/>
  <c r="J19" i="13"/>
  <c r="L19" i="13" s="1"/>
  <c r="J20" i="13"/>
  <c r="L20" i="13" s="1"/>
  <c r="J21" i="13"/>
  <c r="L21" i="13" s="1"/>
  <c r="J22" i="13"/>
  <c r="L22" i="13" s="1"/>
  <c r="S75" i="17"/>
  <c r="R75" i="17"/>
  <c r="O75" i="17"/>
  <c r="N75" i="17"/>
  <c r="S74" i="17"/>
  <c r="R74" i="17"/>
  <c r="O74" i="17"/>
  <c r="N74" i="17"/>
  <c r="S73" i="17"/>
  <c r="R73" i="17"/>
  <c r="O73" i="17"/>
  <c r="N73" i="17"/>
  <c r="S72" i="17"/>
  <c r="R72" i="17"/>
  <c r="O72" i="17"/>
  <c r="N72" i="17"/>
  <c r="S71" i="17"/>
  <c r="R71" i="17"/>
  <c r="O71" i="17"/>
  <c r="N71" i="17"/>
  <c r="S70" i="17"/>
  <c r="R70" i="17"/>
  <c r="O70" i="17"/>
  <c r="N70" i="17"/>
  <c r="T69" i="17"/>
  <c r="S69" i="17"/>
  <c r="O69" i="17"/>
  <c r="N69" i="17"/>
  <c r="T68" i="17"/>
  <c r="S68" i="17"/>
  <c r="O68" i="17"/>
  <c r="N68" i="17"/>
  <c r="T67" i="17"/>
  <c r="S67" i="17"/>
  <c r="T66" i="17"/>
  <c r="S66" i="17"/>
  <c r="P66" i="17"/>
  <c r="O66" i="17"/>
  <c r="P65" i="17"/>
  <c r="O65" i="17"/>
  <c r="T64" i="17"/>
  <c r="S64" i="17"/>
  <c r="P64" i="17"/>
  <c r="O64" i="17"/>
  <c r="S63" i="17"/>
  <c r="R63" i="17"/>
  <c r="O63" i="17"/>
  <c r="N63" i="17"/>
  <c r="T62" i="17"/>
  <c r="S62" i="17"/>
  <c r="P62" i="17"/>
  <c r="O62" i="17"/>
  <c r="T61" i="17"/>
  <c r="S61" i="17"/>
  <c r="P61" i="17"/>
  <c r="O61" i="17"/>
  <c r="T60" i="17"/>
  <c r="S60" i="17"/>
  <c r="P60" i="17"/>
  <c r="O60" i="17"/>
  <c r="T59" i="17"/>
  <c r="S59" i="17"/>
  <c r="P59" i="17"/>
  <c r="O59" i="17"/>
  <c r="T58" i="17"/>
  <c r="S58" i="17"/>
  <c r="P58" i="17"/>
  <c r="O58" i="17"/>
  <c r="S57" i="17"/>
  <c r="R57" i="17"/>
  <c r="O57" i="17"/>
  <c r="N57" i="17"/>
  <c r="S56" i="17"/>
  <c r="R56" i="17"/>
  <c r="O56" i="17"/>
  <c r="N56" i="17"/>
  <c r="S55" i="17"/>
  <c r="R55" i="17"/>
  <c r="O55" i="17"/>
  <c r="N55" i="17"/>
  <c r="P54" i="17"/>
  <c r="O54" i="17"/>
  <c r="T53" i="17"/>
  <c r="S53" i="17"/>
  <c r="P53" i="17"/>
  <c r="O53" i="17"/>
  <c r="S52" i="17"/>
  <c r="R52" i="17"/>
  <c r="O52" i="17"/>
  <c r="N52" i="17"/>
  <c r="S51" i="17"/>
  <c r="R51" i="17"/>
  <c r="P51" i="17"/>
  <c r="O51" i="17"/>
  <c r="T50" i="17"/>
  <c r="S50" i="17"/>
  <c r="O50" i="17"/>
  <c r="N50" i="17"/>
  <c r="T49" i="17"/>
  <c r="S49" i="17"/>
  <c r="P49" i="17"/>
  <c r="O49" i="17"/>
  <c r="T48" i="17"/>
  <c r="S48" i="17"/>
  <c r="P48" i="17"/>
  <c r="O48" i="17"/>
  <c r="T47" i="17"/>
  <c r="S47" i="17"/>
  <c r="P47" i="17"/>
  <c r="O47" i="17"/>
  <c r="T46" i="17"/>
  <c r="S46" i="17"/>
  <c r="P46" i="17"/>
  <c r="O46" i="17"/>
  <c r="T45" i="17"/>
  <c r="S45" i="17"/>
  <c r="P45" i="17"/>
  <c r="O45" i="17"/>
  <c r="T44" i="17"/>
  <c r="S44" i="17"/>
  <c r="P44" i="17"/>
  <c r="O44" i="17"/>
  <c r="T43" i="17"/>
  <c r="S43" i="17"/>
  <c r="P43" i="17"/>
  <c r="O43" i="17"/>
  <c r="T42" i="17"/>
  <c r="S42" i="17"/>
  <c r="P42" i="17"/>
  <c r="O42" i="17"/>
  <c r="T41" i="17"/>
  <c r="S41" i="17"/>
  <c r="P41" i="17"/>
  <c r="O41" i="17"/>
  <c r="T40" i="17"/>
  <c r="S40" i="17"/>
  <c r="P40" i="17"/>
  <c r="O40" i="17"/>
  <c r="T39" i="17"/>
  <c r="S39" i="17"/>
  <c r="P39" i="17"/>
  <c r="O39" i="17"/>
  <c r="T38" i="17"/>
  <c r="S38" i="17"/>
  <c r="P38" i="17"/>
  <c r="O38" i="17"/>
  <c r="T37" i="17"/>
  <c r="S37" i="17"/>
  <c r="P37" i="17"/>
  <c r="O37" i="17"/>
  <c r="T36" i="17"/>
  <c r="S36" i="17"/>
  <c r="P36" i="17"/>
  <c r="O36" i="17"/>
  <c r="T35" i="17"/>
  <c r="S35" i="17"/>
  <c r="P35" i="17"/>
  <c r="O35" i="17"/>
  <c r="S34" i="17"/>
  <c r="R34" i="17"/>
  <c r="P34" i="17"/>
  <c r="O34" i="17"/>
  <c r="T33" i="17"/>
  <c r="S33" i="17"/>
  <c r="P33" i="17"/>
  <c r="O33" i="17"/>
  <c r="T32" i="17"/>
  <c r="S32" i="17"/>
  <c r="O32" i="17"/>
  <c r="N32" i="17"/>
  <c r="T31" i="17"/>
  <c r="S31" i="17"/>
  <c r="P31" i="17"/>
  <c r="O31" i="17"/>
  <c r="T30" i="17"/>
  <c r="S30" i="17"/>
  <c r="P30" i="17"/>
  <c r="O30" i="17"/>
  <c r="T29" i="17"/>
  <c r="S29" i="17"/>
  <c r="O29" i="17"/>
  <c r="N29" i="17"/>
  <c r="T28" i="17"/>
  <c r="S28" i="17"/>
  <c r="O28" i="17"/>
  <c r="N28" i="17"/>
  <c r="T27" i="17"/>
  <c r="S27" i="17"/>
  <c r="O27" i="17"/>
  <c r="N27" i="17"/>
  <c r="T26" i="17"/>
  <c r="S26" i="17"/>
  <c r="O26" i="17"/>
  <c r="N26" i="17"/>
  <c r="T25" i="17"/>
  <c r="S25" i="17"/>
  <c r="P25" i="17"/>
  <c r="O25" i="17"/>
  <c r="T24" i="17"/>
  <c r="S24" i="17"/>
  <c r="O24" i="17"/>
  <c r="N24" i="17"/>
  <c r="T23" i="17"/>
  <c r="S23" i="17"/>
  <c r="P23" i="17"/>
  <c r="O23" i="17"/>
  <c r="T22" i="17"/>
  <c r="S22" i="17"/>
  <c r="O22" i="17"/>
  <c r="N22" i="17"/>
  <c r="T21" i="17"/>
  <c r="S21" i="17"/>
  <c r="P21" i="17"/>
  <c r="O21" i="17"/>
  <c r="T20" i="17"/>
  <c r="S20" i="17"/>
  <c r="P20" i="17"/>
  <c r="O20" i="17"/>
  <c r="T19" i="17"/>
  <c r="S19" i="17"/>
  <c r="P19" i="17"/>
  <c r="O19" i="17"/>
  <c r="T18" i="17"/>
  <c r="S18" i="17"/>
  <c r="P18" i="17"/>
  <c r="O18" i="17"/>
  <c r="T17" i="17"/>
  <c r="S17" i="17"/>
  <c r="P17" i="17"/>
  <c r="O17" i="17"/>
  <c r="T16" i="17"/>
  <c r="S16" i="17"/>
  <c r="P16" i="17"/>
  <c r="O16" i="17"/>
  <c r="T15" i="17"/>
  <c r="S15" i="17"/>
  <c r="P15" i="17"/>
  <c r="O15" i="17"/>
  <c r="T14" i="17"/>
  <c r="S14" i="17"/>
  <c r="P14" i="17"/>
  <c r="O14" i="17"/>
  <c r="T13" i="17"/>
  <c r="S13" i="17"/>
  <c r="P13" i="17"/>
  <c r="O13" i="17"/>
  <c r="T12" i="17"/>
  <c r="S12" i="17"/>
  <c r="P12" i="17"/>
  <c r="O12" i="17"/>
  <c r="T11" i="17"/>
  <c r="S11" i="17"/>
  <c r="P11" i="17"/>
  <c r="O11" i="17"/>
  <c r="T10" i="17"/>
  <c r="S10" i="17"/>
  <c r="P10" i="17"/>
  <c r="O10" i="17"/>
  <c r="T9" i="17"/>
  <c r="S9" i="17"/>
  <c r="O9" i="17"/>
  <c r="N9" i="17"/>
  <c r="S8" i="17"/>
  <c r="R8" i="17"/>
  <c r="P8" i="17"/>
  <c r="O8" i="17"/>
  <c r="T7" i="17"/>
  <c r="S7" i="17"/>
  <c r="P7" i="17"/>
  <c r="O7" i="17"/>
  <c r="T6" i="17"/>
  <c r="S6" i="17"/>
  <c r="P6" i="17"/>
  <c r="O6" i="17"/>
  <c r="T5" i="17"/>
  <c r="S5" i="17"/>
  <c r="P5" i="17"/>
  <c r="O5" i="17"/>
  <c r="T4" i="17"/>
  <c r="S4" i="17"/>
  <c r="P4" i="17"/>
  <c r="O4" i="17"/>
  <c r="T3" i="17"/>
  <c r="S3" i="17"/>
  <c r="P3" i="17"/>
  <c r="O3" i="17"/>
  <c r="L75" i="17"/>
  <c r="K75" i="17"/>
  <c r="G75" i="17"/>
  <c r="F75" i="17"/>
  <c r="C75" i="17"/>
  <c r="B75" i="17"/>
  <c r="L74" i="17"/>
  <c r="K74" i="17"/>
  <c r="G74" i="17"/>
  <c r="F74" i="17"/>
  <c r="C74" i="17"/>
  <c r="B74" i="17"/>
  <c r="L73" i="17"/>
  <c r="K73" i="17"/>
  <c r="G73" i="17"/>
  <c r="F73" i="17"/>
  <c r="C73" i="17"/>
  <c r="B73" i="17"/>
  <c r="L72" i="17"/>
  <c r="K72" i="17"/>
  <c r="G72" i="17"/>
  <c r="F72" i="17"/>
  <c r="C72" i="17"/>
  <c r="B72" i="17"/>
  <c r="L71" i="17"/>
  <c r="K71" i="17"/>
  <c r="G71" i="17"/>
  <c r="F71" i="17"/>
  <c r="C71" i="17"/>
  <c r="B71" i="17"/>
  <c r="L70" i="17"/>
  <c r="K70" i="17"/>
  <c r="G70" i="17"/>
  <c r="F70" i="17"/>
  <c r="C70" i="17"/>
  <c r="B70" i="17"/>
  <c r="L69" i="17"/>
  <c r="K69" i="17"/>
  <c r="H69" i="17"/>
  <c r="G69" i="17"/>
  <c r="C69" i="17"/>
  <c r="B69" i="17"/>
  <c r="K68" i="17"/>
  <c r="J68" i="17"/>
  <c r="H68" i="17"/>
  <c r="G68" i="17"/>
  <c r="C68" i="17"/>
  <c r="B68" i="17"/>
  <c r="H67" i="17"/>
  <c r="G67" i="17"/>
  <c r="L66" i="17"/>
  <c r="K66" i="17"/>
  <c r="H66" i="17"/>
  <c r="G66" i="17"/>
  <c r="D66" i="17"/>
  <c r="C66" i="17"/>
  <c r="D65" i="17"/>
  <c r="C65" i="17"/>
  <c r="L64" i="17"/>
  <c r="K64" i="17"/>
  <c r="H64" i="17"/>
  <c r="G64" i="17"/>
  <c r="D64" i="17"/>
  <c r="C64" i="17"/>
  <c r="L63" i="17"/>
  <c r="K63" i="17"/>
  <c r="G63" i="17"/>
  <c r="F63" i="17"/>
  <c r="C63" i="17"/>
  <c r="B63" i="17"/>
  <c r="L62" i="17"/>
  <c r="K62" i="17"/>
  <c r="H62" i="17"/>
  <c r="G62" i="17"/>
  <c r="D62" i="17"/>
  <c r="C62" i="17"/>
  <c r="L61" i="17"/>
  <c r="K61" i="17"/>
  <c r="H61" i="17"/>
  <c r="G61" i="17"/>
  <c r="D61" i="17"/>
  <c r="C61" i="17"/>
  <c r="L60" i="17"/>
  <c r="K60" i="17"/>
  <c r="H60" i="17"/>
  <c r="G60" i="17"/>
  <c r="D60" i="17"/>
  <c r="C60" i="17"/>
  <c r="L59" i="17"/>
  <c r="K59" i="17"/>
  <c r="H59" i="17"/>
  <c r="G59" i="17"/>
  <c r="D59" i="17"/>
  <c r="C59" i="17"/>
  <c r="L58" i="17"/>
  <c r="K58" i="17"/>
  <c r="H58" i="17"/>
  <c r="G58" i="17"/>
  <c r="D58" i="17"/>
  <c r="C58" i="17"/>
  <c r="L57" i="17"/>
  <c r="K57" i="17"/>
  <c r="G57" i="17"/>
  <c r="F57" i="17"/>
  <c r="C57" i="17"/>
  <c r="B57" i="17"/>
  <c r="L56" i="17"/>
  <c r="K56" i="17"/>
  <c r="G56" i="17"/>
  <c r="F56" i="17"/>
  <c r="C56" i="17"/>
  <c r="B56" i="17"/>
  <c r="L55" i="17"/>
  <c r="K55" i="17"/>
  <c r="G55" i="17"/>
  <c r="F55" i="17"/>
  <c r="C55" i="17"/>
  <c r="B55" i="17"/>
  <c r="D54" i="17"/>
  <c r="C54" i="17"/>
  <c r="L53" i="17"/>
  <c r="K53" i="17"/>
  <c r="H53" i="17"/>
  <c r="G53" i="17"/>
  <c r="D53" i="17"/>
  <c r="C53" i="17"/>
  <c r="L52" i="17"/>
  <c r="K52" i="17"/>
  <c r="G52" i="17"/>
  <c r="F52" i="17"/>
  <c r="C52" i="17"/>
  <c r="B52" i="17"/>
  <c r="K51" i="17"/>
  <c r="J51" i="17"/>
  <c r="G51" i="17"/>
  <c r="F51" i="17"/>
  <c r="D51" i="17"/>
  <c r="C51" i="17"/>
  <c r="L50" i="17"/>
  <c r="K50" i="17"/>
  <c r="H50" i="17"/>
  <c r="G50" i="17"/>
  <c r="C50" i="17"/>
  <c r="B50" i="17"/>
  <c r="L49" i="17"/>
  <c r="K49" i="17"/>
  <c r="H49" i="17"/>
  <c r="G49" i="17"/>
  <c r="D49" i="17"/>
  <c r="C49" i="17"/>
  <c r="L48" i="17"/>
  <c r="K48" i="17"/>
  <c r="H48" i="17"/>
  <c r="G48" i="17"/>
  <c r="D48" i="17"/>
  <c r="C48" i="17"/>
  <c r="L47" i="17"/>
  <c r="K47" i="17"/>
  <c r="H47" i="17"/>
  <c r="G47" i="17"/>
  <c r="D47" i="17"/>
  <c r="C47" i="17"/>
  <c r="L46" i="17"/>
  <c r="K46" i="17"/>
  <c r="H46" i="17"/>
  <c r="G46" i="17"/>
  <c r="D46" i="17"/>
  <c r="C46" i="17"/>
  <c r="L45" i="17"/>
  <c r="K45" i="17"/>
  <c r="H45" i="17"/>
  <c r="G45" i="17"/>
  <c r="D45" i="17"/>
  <c r="C45" i="17"/>
  <c r="L44" i="17"/>
  <c r="K44" i="17"/>
  <c r="H44" i="17"/>
  <c r="G44" i="17"/>
  <c r="D44" i="17"/>
  <c r="C44" i="17"/>
  <c r="L43" i="17"/>
  <c r="K43" i="17"/>
  <c r="H43" i="17"/>
  <c r="G43" i="17"/>
  <c r="D43" i="17"/>
  <c r="C43" i="17"/>
  <c r="L42" i="17"/>
  <c r="K42" i="17"/>
  <c r="H42" i="17"/>
  <c r="G42" i="17"/>
  <c r="D42" i="17"/>
  <c r="C42" i="17"/>
  <c r="L41" i="17"/>
  <c r="K41" i="17"/>
  <c r="H41" i="17"/>
  <c r="G41" i="17"/>
  <c r="D41" i="17"/>
  <c r="C41" i="17"/>
  <c r="L40" i="17"/>
  <c r="K40" i="17"/>
  <c r="H40" i="17"/>
  <c r="G40" i="17"/>
  <c r="D40" i="17"/>
  <c r="C40" i="17"/>
  <c r="L39" i="17"/>
  <c r="K39" i="17"/>
  <c r="H39" i="17"/>
  <c r="G39" i="17"/>
  <c r="D39" i="17"/>
  <c r="C39" i="17"/>
  <c r="L38" i="17"/>
  <c r="K38" i="17"/>
  <c r="H38" i="17"/>
  <c r="G38" i="17"/>
  <c r="D38" i="17"/>
  <c r="C38" i="17"/>
  <c r="L37" i="17"/>
  <c r="K37" i="17"/>
  <c r="H37" i="17"/>
  <c r="G37" i="17"/>
  <c r="D37" i="17"/>
  <c r="C37" i="17"/>
  <c r="L36" i="17"/>
  <c r="K36" i="17"/>
  <c r="H36" i="17"/>
  <c r="G36" i="17"/>
  <c r="D36" i="17"/>
  <c r="C36" i="17"/>
  <c r="L35" i="17"/>
  <c r="K35" i="17"/>
  <c r="H35" i="17"/>
  <c r="G35" i="17"/>
  <c r="D35" i="17"/>
  <c r="C35" i="17"/>
  <c r="K34" i="17"/>
  <c r="J34" i="17"/>
  <c r="G34" i="17"/>
  <c r="F34" i="17"/>
  <c r="D34" i="17"/>
  <c r="C34" i="17"/>
  <c r="L33" i="17"/>
  <c r="K33" i="17"/>
  <c r="H33" i="17"/>
  <c r="G33" i="17"/>
  <c r="D33" i="17"/>
  <c r="C33" i="17"/>
  <c r="L32" i="17"/>
  <c r="K32" i="17"/>
  <c r="H32" i="17"/>
  <c r="G32" i="17"/>
  <c r="C32" i="17"/>
  <c r="B32" i="17"/>
  <c r="L31" i="17"/>
  <c r="K31" i="17"/>
  <c r="H31" i="17"/>
  <c r="G31" i="17"/>
  <c r="D31" i="17"/>
  <c r="C31" i="17"/>
  <c r="L30" i="17"/>
  <c r="K30" i="17"/>
  <c r="H30" i="17"/>
  <c r="G30" i="17"/>
  <c r="D30" i="17"/>
  <c r="C30" i="17"/>
  <c r="L29" i="17"/>
  <c r="K29" i="17"/>
  <c r="H29" i="17"/>
  <c r="G29" i="17"/>
  <c r="C29" i="17"/>
  <c r="B29" i="17"/>
  <c r="L28" i="17"/>
  <c r="K28" i="17"/>
  <c r="H28" i="17"/>
  <c r="G28" i="17"/>
  <c r="C28" i="17"/>
  <c r="B28" i="17"/>
  <c r="L27" i="17"/>
  <c r="K27" i="17"/>
  <c r="H27" i="17"/>
  <c r="G27" i="17"/>
  <c r="C27" i="17"/>
  <c r="B27" i="17"/>
  <c r="L26" i="17"/>
  <c r="K26" i="17"/>
  <c r="H26" i="17"/>
  <c r="G26" i="17"/>
  <c r="C26" i="17"/>
  <c r="B26" i="17"/>
  <c r="L25" i="17"/>
  <c r="K25" i="17"/>
  <c r="H25" i="17"/>
  <c r="G25" i="17"/>
  <c r="D25" i="17"/>
  <c r="C25" i="17"/>
  <c r="L24" i="17"/>
  <c r="K24" i="17"/>
  <c r="H24" i="17"/>
  <c r="G24" i="17"/>
  <c r="C24" i="17"/>
  <c r="B24" i="17"/>
  <c r="L23" i="17"/>
  <c r="K23" i="17"/>
  <c r="H23" i="17"/>
  <c r="G23" i="17"/>
  <c r="D23" i="17"/>
  <c r="C23" i="17"/>
  <c r="L22" i="17"/>
  <c r="K22" i="17"/>
  <c r="H22" i="17"/>
  <c r="G22" i="17"/>
  <c r="C22" i="17"/>
  <c r="B22" i="17"/>
  <c r="L21" i="17"/>
  <c r="K21" i="17"/>
  <c r="H21" i="17"/>
  <c r="G21" i="17"/>
  <c r="D21" i="17"/>
  <c r="C21" i="17"/>
  <c r="L20" i="17"/>
  <c r="K20" i="17"/>
  <c r="H20" i="17"/>
  <c r="G20" i="17"/>
  <c r="D20" i="17"/>
  <c r="C20" i="17"/>
  <c r="L19" i="17"/>
  <c r="K19" i="17"/>
  <c r="H19" i="17"/>
  <c r="G19" i="17"/>
  <c r="D19" i="17"/>
  <c r="C19" i="17"/>
  <c r="L18" i="17"/>
  <c r="K18" i="17"/>
  <c r="H18" i="17"/>
  <c r="G18" i="17"/>
  <c r="D18" i="17"/>
  <c r="C18" i="17"/>
  <c r="L17" i="17"/>
  <c r="K17" i="17"/>
  <c r="H17" i="17"/>
  <c r="G17" i="17"/>
  <c r="D17" i="17"/>
  <c r="C17" i="17"/>
  <c r="L16" i="17"/>
  <c r="K16" i="17"/>
  <c r="H16" i="17"/>
  <c r="G16" i="17"/>
  <c r="D16" i="17"/>
  <c r="C16" i="17"/>
  <c r="L15" i="17"/>
  <c r="K15" i="17"/>
  <c r="H15" i="17"/>
  <c r="G15" i="17"/>
  <c r="D15" i="17"/>
  <c r="C15" i="17"/>
  <c r="L14" i="17"/>
  <c r="K14" i="17"/>
  <c r="H14" i="17"/>
  <c r="G14" i="17"/>
  <c r="D14" i="17"/>
  <c r="C14" i="17"/>
  <c r="L13" i="17"/>
  <c r="K13" i="17"/>
  <c r="H13" i="17"/>
  <c r="G13" i="17"/>
  <c r="D13" i="17"/>
  <c r="C13" i="17"/>
  <c r="L12" i="17"/>
  <c r="K12" i="17"/>
  <c r="H12" i="17"/>
  <c r="G12" i="17"/>
  <c r="D12" i="17"/>
  <c r="C12" i="17"/>
  <c r="L11" i="17"/>
  <c r="K11" i="17"/>
  <c r="H11" i="17"/>
  <c r="G11" i="17"/>
  <c r="D11" i="17"/>
  <c r="C11" i="17"/>
  <c r="L10" i="17"/>
  <c r="K10" i="17"/>
  <c r="H10" i="17"/>
  <c r="G10" i="17"/>
  <c r="D10" i="17"/>
  <c r="C10" i="17"/>
  <c r="L9" i="17"/>
  <c r="K9" i="17"/>
  <c r="H9" i="17"/>
  <c r="G9" i="17"/>
  <c r="C9" i="17"/>
  <c r="B9" i="17"/>
  <c r="K8" i="17"/>
  <c r="J8" i="17"/>
  <c r="G8" i="17"/>
  <c r="F8" i="17"/>
  <c r="D8" i="17"/>
  <c r="C8" i="17"/>
  <c r="L7" i="17"/>
  <c r="K7" i="17"/>
  <c r="H7" i="17"/>
  <c r="G7" i="17"/>
  <c r="D7" i="17"/>
  <c r="C7" i="17"/>
  <c r="L6" i="17"/>
  <c r="K6" i="17"/>
  <c r="H6" i="17"/>
  <c r="G6" i="17"/>
  <c r="D6" i="17"/>
  <c r="C6" i="17"/>
  <c r="L5" i="17"/>
  <c r="K5" i="17"/>
  <c r="H5" i="17"/>
  <c r="G5" i="17"/>
  <c r="D5" i="17"/>
  <c r="C5" i="17"/>
  <c r="L4" i="17"/>
  <c r="K4" i="17"/>
  <c r="H4" i="17"/>
  <c r="G4" i="17"/>
  <c r="D4" i="17"/>
  <c r="C4" i="17"/>
  <c r="L3" i="17"/>
  <c r="K3" i="17"/>
  <c r="H3" i="17"/>
  <c r="G3" i="17"/>
  <c r="D3" i="17"/>
  <c r="C3" i="17"/>
  <c r="O2" i="12" l="1"/>
  <c r="N25" i="12"/>
  <c r="K25" i="12"/>
  <c r="L25" i="15"/>
  <c r="L21" i="15"/>
  <c r="L17" i="15"/>
  <c r="L13" i="15"/>
  <c r="L9" i="15"/>
  <c r="L5" i="15"/>
  <c r="L33" i="16"/>
  <c r="L29" i="16"/>
  <c r="L25" i="16"/>
  <c r="L21" i="16"/>
  <c r="L17" i="16"/>
  <c r="L13" i="16"/>
  <c r="L9" i="16"/>
  <c r="L5" i="16"/>
  <c r="O35" i="16"/>
  <c r="O31" i="16"/>
  <c r="O23" i="15"/>
  <c r="O19" i="15"/>
  <c r="O15" i="15"/>
  <c r="O11" i="15"/>
  <c r="O7" i="15"/>
  <c r="O3" i="15"/>
  <c r="L32" i="16"/>
  <c r="L28" i="16"/>
  <c r="L24" i="16"/>
  <c r="L20" i="16"/>
  <c r="L16" i="16"/>
  <c r="L12" i="16"/>
  <c r="L8" i="16"/>
  <c r="L4" i="16"/>
  <c r="O34" i="16"/>
  <c r="O30" i="16"/>
  <c r="O26" i="16"/>
  <c r="O22" i="16"/>
  <c r="O18" i="16"/>
  <c r="O14" i="16"/>
  <c r="O10" i="16"/>
  <c r="O6" i="16"/>
  <c r="O2" i="16"/>
  <c r="O26" i="15"/>
  <c r="O22" i="15"/>
  <c r="O18" i="15"/>
  <c r="O14" i="15"/>
  <c r="O10" i="15"/>
  <c r="O6" i="15"/>
  <c r="O2" i="15"/>
  <c r="L2" i="13"/>
  <c r="K23" i="13"/>
  <c r="I3" i="13" l="1"/>
  <c r="K36" i="16" l="1"/>
  <c r="F27" i="11"/>
  <c r="G27" i="11"/>
  <c r="K27" i="11"/>
  <c r="I26" i="11"/>
  <c r="I25" i="11"/>
  <c r="I21" i="11"/>
  <c r="I22" i="11"/>
  <c r="I23" i="11"/>
  <c r="I24" i="11"/>
  <c r="F23" i="13"/>
  <c r="G23" i="13"/>
  <c r="I4" i="13"/>
  <c r="I35" i="16" l="1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I2" i="16" l="1"/>
  <c r="I36" i="16" s="1"/>
  <c r="H36" i="16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" i="12" l="1"/>
  <c r="I25" i="12" s="1"/>
  <c r="H25" i="12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9" i="13"/>
  <c r="I10" i="13"/>
  <c r="I11" i="13"/>
  <c r="I7" i="13"/>
  <c r="I8" i="13"/>
  <c r="I6" i="13"/>
  <c r="I12" i="13"/>
  <c r="I22" i="13"/>
  <c r="I13" i="13"/>
  <c r="I14" i="13"/>
  <c r="I15" i="13"/>
  <c r="I16" i="13"/>
  <c r="I17" i="13"/>
  <c r="I18" i="13"/>
  <c r="I19" i="13"/>
  <c r="I20" i="13"/>
  <c r="I21" i="13"/>
  <c r="H27" i="11" l="1"/>
  <c r="I2" i="13"/>
  <c r="H23" i="13"/>
  <c r="I5" i="13"/>
  <c r="I2" i="11"/>
  <c r="I27" i="11" s="1"/>
  <c r="I2" i="14"/>
  <c r="I23" i="13" l="1"/>
</calcChain>
</file>

<file path=xl/sharedStrings.xml><?xml version="1.0" encoding="utf-8"?>
<sst xmlns="http://schemas.openxmlformats.org/spreadsheetml/2006/main" count="1191" uniqueCount="274">
  <si>
    <t>Bioética</t>
  </si>
  <si>
    <t>Biologia Celular</t>
  </si>
  <si>
    <t>Livres</t>
  </si>
  <si>
    <t>BCT</t>
  </si>
  <si>
    <t>Limitadas</t>
  </si>
  <si>
    <t>Espec. ob</t>
  </si>
  <si>
    <t>Práticas de Ecologia</t>
  </si>
  <si>
    <t>LIBRAS</t>
  </si>
  <si>
    <t>Estágio</t>
  </si>
  <si>
    <t>Atv. Complementar BCT</t>
  </si>
  <si>
    <t>Atv. Complementar Específico</t>
  </si>
  <si>
    <t>NHT1056-15</t>
  </si>
  <si>
    <t>Microbiologia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</si>
  <si>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</si>
  <si>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</si>
  <si>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</si>
  <si>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</si>
  <si>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</si>
  <si>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</si>
  <si>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</si>
  <si>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</si>
  <si>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</si>
  <si>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</si>
  <si>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</si>
  <si>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</si>
  <si>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Cred Cursados</t>
  </si>
  <si>
    <t>Horas Cursadas</t>
  </si>
  <si>
    <t>Total</t>
  </si>
  <si>
    <t>ESZX090-13</t>
  </si>
  <si>
    <t>NHI5010-13</t>
  </si>
  <si>
    <t>Código</t>
  </si>
  <si>
    <t>Energia e Meio Ambiente</t>
  </si>
  <si>
    <t>NHI5001-13</t>
  </si>
  <si>
    <t xml:space="preserve">Desenvolvimento e Aprendizagem </t>
  </si>
  <si>
    <t>NHI5002-13</t>
  </si>
  <si>
    <t xml:space="preserve">Didática </t>
  </si>
  <si>
    <t>NHT5004-13</t>
  </si>
  <si>
    <t xml:space="preserve">Educação Científica, Sociedade e Cultura </t>
  </si>
  <si>
    <t>NHT1011-13</t>
  </si>
  <si>
    <t>Biologia Vegetal II</t>
  </si>
  <si>
    <t>NHT1012-13</t>
  </si>
  <si>
    <t>Biologia Vegetal III</t>
  </si>
  <si>
    <t>NHT1010-13</t>
  </si>
  <si>
    <t>Biologia Vegetal I</t>
  </si>
  <si>
    <t>NHT1004-13</t>
  </si>
  <si>
    <t>Biologia Animal I</t>
  </si>
  <si>
    <t>NHT1028-08</t>
  </si>
  <si>
    <t>Genética Geral</t>
  </si>
  <si>
    <t>NHT1044-13</t>
  </si>
  <si>
    <t>Sistemas Biológicos I</t>
  </si>
  <si>
    <t>NHT1036-13</t>
  </si>
  <si>
    <t>Morfofisiologia Evolutiva</t>
  </si>
  <si>
    <t>NHI5011-13</t>
  </si>
  <si>
    <t xml:space="preserve">Políticas Educacionais </t>
  </si>
  <si>
    <t>NHT5012-13</t>
  </si>
  <si>
    <t>Práticas de Ciências no Ensino Fundamental</t>
  </si>
  <si>
    <t>NHT1039-13</t>
  </si>
  <si>
    <t>Práticas de Ensino de Biologia I</t>
  </si>
  <si>
    <t>NHT1040-13</t>
  </si>
  <si>
    <t>Práticas de Ensino de Biologia II</t>
  </si>
  <si>
    <t>NHT1041-13</t>
  </si>
  <si>
    <t>Práticas de Ensino de Biologia III</t>
  </si>
  <si>
    <t>NHT5013-13</t>
  </si>
  <si>
    <t>Práticas de Ensino de Ciências e Matemática no Ensino Fundamental</t>
  </si>
  <si>
    <t>NHT1006-13</t>
  </si>
  <si>
    <t>Biologia Animal III</t>
  </si>
  <si>
    <t>NHZ5005-09</t>
  </si>
  <si>
    <t>NHT1025-13</t>
  </si>
  <si>
    <t>Evolução</t>
  </si>
  <si>
    <t>NHZ5008-09</t>
  </si>
  <si>
    <t>História da ciência e ensino</t>
  </si>
  <si>
    <t>NHZ1008-09</t>
  </si>
  <si>
    <t>Biologia do Desenvolvimento</t>
  </si>
  <si>
    <t>NHT1047-13</t>
  </si>
  <si>
    <t>Sistemas Biológicos IV</t>
  </si>
  <si>
    <t>NHT1045-13</t>
  </si>
  <si>
    <t>Sistemas Biológicos II</t>
  </si>
  <si>
    <t>NHT1046-13</t>
  </si>
  <si>
    <t>Sistemas Biológicos III</t>
  </si>
  <si>
    <t>NHZ1037-09</t>
  </si>
  <si>
    <t>Parasitologia</t>
  </si>
  <si>
    <t>NHZ5014-09</t>
  </si>
  <si>
    <t>Questões Atuais no Ensino de Ciências</t>
  </si>
  <si>
    <t>NHZ5003-09</t>
  </si>
  <si>
    <t>Educação à Distância e Novas Tecnologias</t>
  </si>
  <si>
    <t>NHZ1017-09</t>
  </si>
  <si>
    <t>Ecologia Animal</t>
  </si>
  <si>
    <t>NHZ1018-09</t>
  </si>
  <si>
    <t>Ecologia Vegetal</t>
  </si>
  <si>
    <t>NHT1029-13</t>
  </si>
  <si>
    <t>Genética Molecular</t>
  </si>
  <si>
    <t>NHZ5009-09</t>
  </si>
  <si>
    <t>Introdução à Filosofia da Ciência</t>
  </si>
  <si>
    <t>NHZ5015-09</t>
  </si>
  <si>
    <t>Teoria do Conhecimento Científico</t>
  </si>
  <si>
    <t>NHT1053-15</t>
  </si>
  <si>
    <t>NHI5001-15</t>
  </si>
  <si>
    <t>Desenvolvimento e Aprendizagem</t>
  </si>
  <si>
    <t>NHI5002-15</t>
  </si>
  <si>
    <t>Didática</t>
  </si>
  <si>
    <t>NHT5004-15</t>
  </si>
  <si>
    <t>Educação Científica, Sociedade e Cultura</t>
  </si>
  <si>
    <t>NHT1062-15</t>
  </si>
  <si>
    <t>NHT1069-15</t>
  </si>
  <si>
    <t>Fisiologia Vegetal I</t>
  </si>
  <si>
    <t>NHT1070-15</t>
  </si>
  <si>
    <t>Fisiologia Vegetal II</t>
  </si>
  <si>
    <t>NHT1088-15</t>
  </si>
  <si>
    <t>Ensino de Morfofisiologia Humana</t>
  </si>
  <si>
    <t>NHT1087-15</t>
  </si>
  <si>
    <t>Biologia Vegetal</t>
  </si>
  <si>
    <t>NHT1089-15</t>
  </si>
  <si>
    <t>Zoologia Geral dos Invertebrados</t>
  </si>
  <si>
    <t>NHT1061-15</t>
  </si>
  <si>
    <t>Genética I</t>
  </si>
  <si>
    <t>NHT1054-15</t>
  </si>
  <si>
    <t>Histologia e Embriologia</t>
  </si>
  <si>
    <t>NHT1086-15</t>
  </si>
  <si>
    <t>Instrumentação para o ensino de Ciências e Biologia</t>
  </si>
  <si>
    <t>NHI5015-15</t>
  </si>
  <si>
    <t>NHT1066-15</t>
  </si>
  <si>
    <t>Morfofisiologia animal comparada</t>
  </si>
  <si>
    <t>Políticas Educacionais</t>
  </si>
  <si>
    <t>NHT5012-15</t>
  </si>
  <si>
    <t>NHT1071-15</t>
  </si>
  <si>
    <t>NHT1083-15</t>
  </si>
  <si>
    <t>NHT1084-15</t>
  </si>
  <si>
    <t>NHT1085-15</t>
  </si>
  <si>
    <t>NHT5013-15</t>
  </si>
  <si>
    <t>NHT1048-15</t>
  </si>
  <si>
    <t>Sistemática e Biogeografia</t>
  </si>
  <si>
    <t>NHT1065-15</t>
  </si>
  <si>
    <t>Zoologia de Vertebrados</t>
  </si>
  <si>
    <t>NHT1002-15</t>
  </si>
  <si>
    <t>NHZ1008-15</t>
  </si>
  <si>
    <t>Biologia do Desenvolvimento em Vertebrados</t>
  </si>
  <si>
    <t>NHT1067-15</t>
  </si>
  <si>
    <t>Diversidade e evolução de plantas I</t>
  </si>
  <si>
    <t>NHT1068-15</t>
  </si>
  <si>
    <t>Diversidade e evolução de plantas II</t>
  </si>
  <si>
    <t>NHT1072-15</t>
  </si>
  <si>
    <t>Ecologia Comportamental</t>
  </si>
  <si>
    <t>NHT1073-15</t>
  </si>
  <si>
    <t>ESZU025-13</t>
  </si>
  <si>
    <t>NHZ5021-15</t>
  </si>
  <si>
    <t>Educação em saúde e sexualidade</t>
  </si>
  <si>
    <t>NHZ5020-15</t>
  </si>
  <si>
    <t>Educação inclusiva</t>
  </si>
  <si>
    <t>NHH2017-13</t>
  </si>
  <si>
    <t>Filosofia da Educação</t>
  </si>
  <si>
    <t>NHT1055-15</t>
  </si>
  <si>
    <t>Fundamentos de Imunologia</t>
  </si>
  <si>
    <t>NHT1057-15</t>
  </si>
  <si>
    <t>Genética II</t>
  </si>
  <si>
    <t>NHT1030-15</t>
  </si>
  <si>
    <t>Geologia e Paleontologia</t>
  </si>
  <si>
    <t>NHZ5017-15</t>
  </si>
  <si>
    <t>História e filosofia das ciências e o ensino de ciências</t>
  </si>
  <si>
    <t>NHT1058-15</t>
  </si>
  <si>
    <t>Morfofisiologia humana I</t>
  </si>
  <si>
    <t>NHT1059-15</t>
  </si>
  <si>
    <t>Morfofisiologia humana II</t>
  </si>
  <si>
    <t>NHT1060-15</t>
  </si>
  <si>
    <t>Morfofisiologia humana III</t>
  </si>
  <si>
    <t>NHZ5014-15</t>
  </si>
  <si>
    <t>NHZ5019-15</t>
  </si>
  <si>
    <t>Tecnologias da Informação e Comunicação na Educação</t>
  </si>
  <si>
    <t>NHT1063-15</t>
  </si>
  <si>
    <t>Zoologia de Invertebrados I</t>
  </si>
  <si>
    <t>NHT1064-15</t>
  </si>
  <si>
    <t>Zoologia de Invertebrados II</t>
  </si>
  <si>
    <t>NHT1091-16</t>
  </si>
  <si>
    <t>NHT1092-16</t>
  </si>
  <si>
    <t>NHT1093-16</t>
  </si>
  <si>
    <t>Fundamentos de Morfofisiologia Humana</t>
  </si>
  <si>
    <t>Fundamentos de Sistemática Vegetal</t>
  </si>
  <si>
    <t>Fundamentos de Zoologia de Invertebrados</t>
  </si>
  <si>
    <t>NHT1086-16</t>
  </si>
  <si>
    <t>MCTC002-15</t>
  </si>
  <si>
    <t>Introdução à Neurociência</t>
  </si>
  <si>
    <t>NHT1083-16</t>
  </si>
  <si>
    <t>NHT1084-16</t>
  </si>
  <si>
    <t>NHT1085-16</t>
  </si>
  <si>
    <t>ESZP045-13</t>
  </si>
  <si>
    <t>Análise  Social  da  Família  e  Implementação  de Políticas Públicas</t>
  </si>
  <si>
    <t>ESHP005-13</t>
  </si>
  <si>
    <t>Conflitos Sociais</t>
  </si>
  <si>
    <t>ESZP014-13</t>
  </si>
  <si>
    <t>ESZU025-17</t>
  </si>
  <si>
    <t>Diversidade    cultural,    conhecimento    local    e 
Políticas Públicas</t>
  </si>
  <si>
    <t>Evolução e diversidade e evolução de plantas I</t>
  </si>
  <si>
    <t>Evolução e diversidade e evolução de plantas II</t>
  </si>
  <si>
    <t>NHZ5021-16</t>
  </si>
  <si>
    <t>MCZC007-15</t>
  </si>
  <si>
    <t>Ergonomia Cognitiva</t>
  </si>
  <si>
    <t>BHQ0002-15</t>
  </si>
  <si>
    <t>Estudos Étnico-Raciais</t>
  </si>
  <si>
    <t>NHH2017-16</t>
  </si>
  <si>
    <t>MCZC003-15</t>
  </si>
  <si>
    <t>Introdução  à  Psicolinguística  e  Neurociência  da Linguagem</t>
  </si>
  <si>
    <t>ESZP039-14</t>
  </si>
  <si>
    <t>Políticas de Educação</t>
  </si>
  <si>
    <t>ESZP008-13</t>
  </si>
  <si>
    <t>ESHP018-14</t>
  </si>
  <si>
    <t>Políticas Públicas de Gênero, Etnia e Geração</t>
  </si>
  <si>
    <t>Políticas Sociais</t>
  </si>
  <si>
    <t>MCTC011-15</t>
  </si>
  <si>
    <t>Psicologia cognitiva</t>
  </si>
  <si>
    <t>NHT1005-13</t>
  </si>
  <si>
    <t>Biologia Animal II</t>
  </si>
  <si>
    <t>CÓDIGO</t>
  </si>
  <si>
    <t xml:space="preserve">                      DISCIPLINA</t>
  </si>
  <si>
    <t>CRÉDITO</t>
  </si>
  <si>
    <t>CONCEITO</t>
  </si>
  <si>
    <t>SITUAÇÃO</t>
  </si>
  <si>
    <t>CATEGORIA</t>
  </si>
  <si>
    <t>Orientações Importantes</t>
  </si>
  <si>
    <t>Colar o Histórico Especial "Como Texto" (Crtl+Alt+V+t+t+Enter) a partir da célula A1</t>
  </si>
  <si>
    <t>DISCIPLINA</t>
  </si>
  <si>
    <t>CRÉD.</t>
  </si>
  <si>
    <t>Opção Limitada</t>
  </si>
  <si>
    <t xml:space="preserve">Biologia Vegetal </t>
  </si>
  <si>
    <t>Educação à Distância e Novas Tecnologias*</t>
  </si>
  <si>
    <t>Evolução e Diversidade de Plantas I</t>
  </si>
  <si>
    <t>Evolução e Diversidade de Plantas II</t>
  </si>
  <si>
    <t>NHT1028-13</t>
  </si>
  <si>
    <t>Microbiologia I</t>
  </si>
  <si>
    <t xml:space="preserve">Morfofisiologia animal comparada </t>
  </si>
  <si>
    <t>NHZ1037-15</t>
  </si>
  <si>
    <t>Práticas de ensino de Ciências e Matemática no Ensino Fundamental</t>
  </si>
  <si>
    <t xml:space="preserve">Práticas de Ciências no Ensino Fundamental </t>
  </si>
  <si>
    <t>Práticas de ciências no ensino fundamental</t>
  </si>
  <si>
    <t>Análise Social da Família e Implementação de Políticas Públicas</t>
  </si>
  <si>
    <t>Diversidade cultural, conhecimento local e Políticas Públicas</t>
  </si>
  <si>
    <t>NHT5006-13</t>
  </si>
  <si>
    <t>Estágio Supervisionado I (Nível Fundamental)</t>
  </si>
  <si>
    <t xml:space="preserve">Estágio Supervisionado (nível fundamental) I </t>
  </si>
  <si>
    <t>Estágio Supervisionado (nível fundamental) I</t>
  </si>
  <si>
    <t>NHT5007-13</t>
  </si>
  <si>
    <t>Estágio Supervisionado II (Nível Fundamental)</t>
  </si>
  <si>
    <t xml:space="preserve">Estágio Supervisionado (nível fundamental) II </t>
  </si>
  <si>
    <t>Estágio Supervisionado (nível fundamental) II</t>
  </si>
  <si>
    <t>NHT1020-13</t>
  </si>
  <si>
    <t>Estágio Supervisionado em Biologia I (Nível Médio)</t>
  </si>
  <si>
    <t>Estágio Supervisionado (nível médio) I</t>
  </si>
  <si>
    <t>NHT1021-13</t>
  </si>
  <si>
    <t>Estágio Supervisionado em Biologia II (Nível Médio)</t>
  </si>
  <si>
    <t xml:space="preserve">Estágio Supervisionado (nível médio) II </t>
  </si>
  <si>
    <t>NHT1022-13</t>
  </si>
  <si>
    <t>Estágio Supervisionado em Biologia III (Nível Médio)</t>
  </si>
  <si>
    <t xml:space="preserve">Estágio Supervisionado (nível médio) III </t>
  </si>
  <si>
    <t xml:space="preserve">Fundamentos de Sistemática Vegetal </t>
  </si>
  <si>
    <t>NHZ5016-15</t>
  </si>
  <si>
    <t>História da Educação</t>
  </si>
  <si>
    <t>Introdução à Psicolinguística e Neurociência da Linguagem</t>
  </si>
  <si>
    <t>Disciplina Convalidada 2015</t>
  </si>
  <si>
    <t>Crédito Convalidada Cursado 2015</t>
  </si>
  <si>
    <t>Horas Convalidada Cursado 2015</t>
  </si>
  <si>
    <t>Horas Convalidada Cursado 2016</t>
  </si>
  <si>
    <t>Disciplina Convalidada 2016</t>
  </si>
  <si>
    <t>Crédito Convalidada Cursado 2016</t>
  </si>
  <si>
    <t>Horas Convalidada Cursado 20162</t>
  </si>
  <si>
    <t>Observação</t>
  </si>
  <si>
    <t>*verificar aba "convalidação"</t>
  </si>
  <si>
    <t>Psicologia Cognitiva</t>
  </si>
  <si>
    <t>Disciplina Convalidada 2010</t>
  </si>
  <si>
    <t>Crédito Convalidada Cursado 2010</t>
  </si>
  <si>
    <t>Horas Convalidada Cursado 2010</t>
  </si>
  <si>
    <t>Obter o histórico escolar no portal do aluno, selecionar com o mouse a tabela do histórico</t>
  </si>
  <si>
    <t>Usar o filtro de Situação - Selecionar "reprovado", "reprovado por frequência" e "incompleto" e Excluir os créditos e  destas linhas</t>
  </si>
  <si>
    <t xml:space="preserve">Nas abas de Obrigatórias e Opção Limitadas de cada versão do Projeto Pedagógico, consultar as disciplinas </t>
  </si>
  <si>
    <t>Caso a disciplina não tenha sido cursada, verificar se a convalidada foi.</t>
  </si>
  <si>
    <t>Esta planilha é somente para auxiliar na verificação do cumprimento dos créditos em disciplinas, não ensejando aprovação em solicitação de colação de grau</t>
  </si>
  <si>
    <t>Os requisitos para integralização dos cursos devem ser consultados nos Projetos Pedagógicos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</si>
</sst>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3" xfId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2" borderId="3" xfId="1" applyNumberFormat="1"/>
    <xf numFmtId="0" fontId="2" fillId="2" borderId="4" xfId="1" applyNumberFormat="1" applyBorder="1"/>
    <xf numFmtId="0" fontId="2" fillId="2" borderId="4" xfId="1" applyBorder="1"/>
    <xf numFmtId="0" fontId="0" fillId="0" borderId="0" xfId="0" applyBorder="1"/>
    <xf numFmtId="0" fontId="4" fillId="3" borderId="3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7" xfId="0" applyFont="1" applyFill="1" applyBorder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1" xfId="0" quotePrefix="1" applyFont="1" applyBorder="1" applyAlignment="1">
      <alignment horizontal="left" vertical="center"/>
    </xf>
    <xf numFmtId="0" fontId="0" fillId="0" borderId="8" xfId="0" quotePrefix="1" applyFont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0" fillId="0" borderId="21" xfId="0" quotePrefix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8" xfId="0" quotePrefix="1" applyFont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7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quotePrefix="1" applyFill="1" applyBorder="1" applyAlignment="1">
      <alignment vertical="center"/>
    </xf>
    <xf numFmtId="0" fontId="2" fillId="2" borderId="3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left" vertical="center"/>
    </xf>
    <xf numFmtId="0" fontId="0" fillId="0" borderId="21" xfId="0" quotePrefix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21" xfId="0" quotePrefix="1" applyFont="1" applyBorder="1" applyAlignment="1">
      <alignment horizontal="left" vertical="center"/>
    </xf>
  </cellXfs>
  <cellStyles count="2">
    <cellStyle name="Normal" xfId="0" builtinId="0"/>
    <cellStyle name="Saída" xfId="1" builtinId="21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/>
        </patternFill>
      </fill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9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ia.silva\AppData\Roaming\Microsoft\Excel\Tabelas%20de%20Transi&#231;&#227;o%20dos%20Cursos%20Espec&#237;fico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ursos"/>
      <sheetName val="AERO"/>
      <sheetName val="AMB"/>
      <sheetName val="BCB"/>
      <sheetName val="BCC"/>
      <sheetName val="BCE"/>
      <sheetName val="BFIS"/>
      <sheetName val="BIO"/>
      <sheetName val="BMAT"/>
      <sheetName val="BNC"/>
      <sheetName val="BPP"/>
      <sheetName val="BPT"/>
      <sheetName val="BQUIM"/>
      <sheetName val="BRI"/>
      <sheetName val="EMAT"/>
      <sheetName val="ENERG"/>
      <sheetName val="GESTAO"/>
      <sheetName val="IAR"/>
      <sheetName val="INF"/>
      <sheetName val="LCB"/>
      <sheetName val="LFILO"/>
      <sheetName val="LFIS"/>
      <sheetName val="LMAT"/>
      <sheetName val="LQUIM"/>
      <sheetName val="novo verificador de conv."/>
      <sheetName val="Base convalidações"/>
      <sheetName val="Base matrizes"/>
      <sheetName val="Base disciplinas"/>
      <sheetName val="disciplinas crédi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CÓDIGO</v>
          </cell>
          <cell r="C1" t="str">
            <v>CATEGORIA</v>
          </cell>
          <cell r="D1" t="str">
            <v>MATRIZ</v>
          </cell>
        </row>
        <row r="2">
          <cell r="A2" t="str">
            <v>BCJ0205-13</v>
          </cell>
          <cell r="C2" t="str">
            <v>Obrigatória</v>
          </cell>
          <cell r="D2" t="str">
            <v>AERO 2009A</v>
          </cell>
        </row>
        <row r="3">
          <cell r="A3" t="str">
            <v>BCJ0208-13</v>
          </cell>
          <cell r="C3" t="str">
            <v>Obrigatória</v>
          </cell>
          <cell r="D3" t="str">
            <v>AERO 2009A</v>
          </cell>
        </row>
        <row r="4">
          <cell r="A4" t="str">
            <v>BCJ0209-13</v>
          </cell>
          <cell r="C4" t="str">
            <v>Obrigatória</v>
          </cell>
          <cell r="D4" t="str">
            <v>AERO 2009A</v>
          </cell>
        </row>
        <row r="5">
          <cell r="A5" t="str">
            <v>BCK0103-13</v>
          </cell>
          <cell r="C5" t="str">
            <v>Obrigatória</v>
          </cell>
          <cell r="D5" t="str">
            <v>AERO 2009A</v>
          </cell>
        </row>
        <row r="6">
          <cell r="A6" t="str">
            <v>BCK0104-13</v>
          </cell>
          <cell r="C6" t="str">
            <v>Opção Limitada</v>
          </cell>
          <cell r="D6" t="str">
            <v>AERO 2009A</v>
          </cell>
        </row>
        <row r="7">
          <cell r="A7" t="str">
            <v>BCL0306-13</v>
          </cell>
          <cell r="C7" t="str">
            <v>Opção Limitada</v>
          </cell>
          <cell r="D7" t="str">
            <v>AERO 2009A</v>
          </cell>
        </row>
        <row r="8">
          <cell r="A8" t="str">
            <v>BCL0307-13</v>
          </cell>
          <cell r="C8" t="str">
            <v>Obrigatória</v>
          </cell>
          <cell r="D8" t="str">
            <v>AERO 2009A</v>
          </cell>
        </row>
        <row r="9">
          <cell r="A9" t="str">
            <v>BCL0308-13</v>
          </cell>
          <cell r="C9" t="str">
            <v>Obrigatória</v>
          </cell>
          <cell r="D9" t="str">
            <v>AERO 2009A</v>
          </cell>
        </row>
        <row r="10">
          <cell r="A10" t="str">
            <v>BCM0504-13</v>
          </cell>
          <cell r="C10" t="str">
            <v>Obrigatória</v>
          </cell>
          <cell r="D10" t="str">
            <v>AERO 2009A</v>
          </cell>
        </row>
        <row r="11">
          <cell r="A11" t="str">
            <v>BCM0505-13</v>
          </cell>
          <cell r="C11" t="str">
            <v>Obrigatória</v>
          </cell>
          <cell r="D11" t="str">
            <v>AERO 2009A</v>
          </cell>
        </row>
        <row r="12">
          <cell r="A12" t="str">
            <v>BCM0506-13</v>
          </cell>
          <cell r="C12" t="str">
            <v>Opção Limitada</v>
          </cell>
          <cell r="D12" t="str">
            <v>AERO 2009A</v>
          </cell>
        </row>
        <row r="13">
          <cell r="A13" t="str">
            <v>BCN0402-08</v>
          </cell>
          <cell r="C13" t="str">
            <v>Obrigatória</v>
          </cell>
          <cell r="D13" t="str">
            <v>AERO 2009A</v>
          </cell>
        </row>
        <row r="14">
          <cell r="A14" t="str">
            <v>BCN0404-13</v>
          </cell>
          <cell r="C14" t="str">
            <v>Opção Limitada</v>
          </cell>
          <cell r="D14" t="str">
            <v>AERO 2009A</v>
          </cell>
        </row>
        <row r="15">
          <cell r="A15" t="str">
            <v>BCN0405-13</v>
          </cell>
          <cell r="C15" t="str">
            <v>Obrigatória</v>
          </cell>
          <cell r="D15" t="str">
            <v>AERO 2009A</v>
          </cell>
        </row>
        <row r="16">
          <cell r="A16" t="str">
            <v>BCN0407-06</v>
          </cell>
          <cell r="C16" t="str">
            <v>Obrigatória</v>
          </cell>
          <cell r="D16" t="str">
            <v>AERO 2009A</v>
          </cell>
        </row>
        <row r="17">
          <cell r="A17" t="str">
            <v>BCS0001-13</v>
          </cell>
          <cell r="C17" t="str">
            <v>Obrigatória</v>
          </cell>
          <cell r="D17" t="str">
            <v>AERO 2009A</v>
          </cell>
        </row>
        <row r="18">
          <cell r="A18" t="str">
            <v>BIJ0207-13</v>
          </cell>
          <cell r="C18" t="str">
            <v>Opção Limitada</v>
          </cell>
          <cell r="D18" t="str">
            <v>AERO 2009A</v>
          </cell>
        </row>
        <row r="19">
          <cell r="A19" t="str">
            <v>BIK0102-13</v>
          </cell>
          <cell r="C19" t="str">
            <v>Opção Limitada</v>
          </cell>
          <cell r="D19" t="str">
            <v>AERO 2009A</v>
          </cell>
        </row>
        <row r="20">
          <cell r="A20" t="str">
            <v>BIL0304-13</v>
          </cell>
          <cell r="C20" t="str">
            <v>Opção Limitada</v>
          </cell>
          <cell r="D20" t="str">
            <v>AERO 2009A</v>
          </cell>
        </row>
        <row r="21">
          <cell r="A21" t="str">
            <v>BIM0005-13</v>
          </cell>
          <cell r="C21" t="str">
            <v>Opção Limitada</v>
          </cell>
          <cell r="D21" t="str">
            <v>AERO 2009A</v>
          </cell>
        </row>
        <row r="22">
          <cell r="A22" t="str">
            <v>BIN0003-13</v>
          </cell>
          <cell r="C22" t="str">
            <v>Opção Limitada</v>
          </cell>
          <cell r="D22" t="str">
            <v>AERO 2009A</v>
          </cell>
        </row>
        <row r="23">
          <cell r="A23" t="str">
            <v>BIN0406-13</v>
          </cell>
          <cell r="C23" t="str">
            <v>Obrigatória</v>
          </cell>
          <cell r="D23" t="str">
            <v>AERO 2009A</v>
          </cell>
        </row>
        <row r="24">
          <cell r="A24" t="str">
            <v>BIQ0602-13</v>
          </cell>
          <cell r="C24" t="str">
            <v>Obrigatória</v>
          </cell>
          <cell r="D24" t="str">
            <v>AERO 2009A</v>
          </cell>
        </row>
        <row r="25">
          <cell r="A25" t="str">
            <v>BIR0004-13</v>
          </cell>
          <cell r="C25" t="str">
            <v>Obrigatória</v>
          </cell>
          <cell r="D25" t="str">
            <v>AERO 2009A</v>
          </cell>
        </row>
        <row r="26">
          <cell r="A26" t="str">
            <v>BIR0603-13</v>
          </cell>
          <cell r="C26" t="str">
            <v>Obrigatória</v>
          </cell>
          <cell r="D26" t="str">
            <v>AERO 2009A</v>
          </cell>
        </row>
        <row r="27">
          <cell r="A27" t="str">
            <v>BIS0002-13</v>
          </cell>
          <cell r="C27" t="str">
            <v>Obrigatória</v>
          </cell>
          <cell r="D27" t="str">
            <v>AERO 2009A</v>
          </cell>
        </row>
        <row r="28">
          <cell r="A28" t="str">
            <v>EN2212</v>
          </cell>
          <cell r="C28" t="str">
            <v>Obrigatória</v>
          </cell>
          <cell r="D28" t="str">
            <v>AERO 2009A</v>
          </cell>
        </row>
        <row r="29">
          <cell r="A29" t="str">
            <v>ESTA003-13</v>
          </cell>
          <cell r="C29" t="str">
            <v>Obrigatória</v>
          </cell>
          <cell r="D29" t="str">
            <v>AERO 2009A</v>
          </cell>
        </row>
        <row r="30">
          <cell r="A30" t="str">
            <v>ESTA008-13</v>
          </cell>
          <cell r="C30" t="str">
            <v>Obrigatória</v>
          </cell>
          <cell r="D30" t="str">
            <v>AERO 2009A</v>
          </cell>
        </row>
        <row r="31">
          <cell r="A31" t="str">
            <v>ESTA014-13</v>
          </cell>
          <cell r="C31" t="str">
            <v>Opção Limitada</v>
          </cell>
          <cell r="D31" t="str">
            <v>AERO 2009A</v>
          </cell>
        </row>
        <row r="32">
          <cell r="A32" t="str">
            <v>ESTE012-13</v>
          </cell>
          <cell r="C32" t="str">
            <v>Obrigatória</v>
          </cell>
          <cell r="D32" t="str">
            <v>AERO 2009A</v>
          </cell>
        </row>
        <row r="33">
          <cell r="A33" t="str">
            <v>ESTE013-13</v>
          </cell>
          <cell r="C33" t="str">
            <v>Obrigatória</v>
          </cell>
          <cell r="D33" t="str">
            <v>AERO 2009A</v>
          </cell>
        </row>
        <row r="34">
          <cell r="A34" t="str">
            <v>ESTI002-13</v>
          </cell>
          <cell r="C34" t="str">
            <v>Opção Limitada</v>
          </cell>
          <cell r="D34" t="str">
            <v>AERO 2009A</v>
          </cell>
        </row>
        <row r="35">
          <cell r="A35" t="str">
            <v>ESTM008-13</v>
          </cell>
          <cell r="C35" t="str">
            <v>Obrigatória</v>
          </cell>
          <cell r="D35" t="str">
            <v>AERO 2009A</v>
          </cell>
        </row>
        <row r="36">
          <cell r="A36" t="str">
            <v>ESTO001-13</v>
          </cell>
          <cell r="C36" t="str">
            <v>Obrigatória</v>
          </cell>
          <cell r="D36" t="str">
            <v>AERO 2009A</v>
          </cell>
        </row>
        <row r="37">
          <cell r="A37" t="str">
            <v>ESTO003-13</v>
          </cell>
          <cell r="C37" t="str">
            <v>Obrigatória</v>
          </cell>
          <cell r="D37" t="str">
            <v>AERO 2009A</v>
          </cell>
        </row>
        <row r="38">
          <cell r="A38" t="str">
            <v>ESTO004-13</v>
          </cell>
          <cell r="C38" t="str">
            <v>Obrigatória</v>
          </cell>
          <cell r="D38" t="str">
            <v>AERO 2009A</v>
          </cell>
        </row>
        <row r="39">
          <cell r="A39" t="str">
            <v>ESTO005-13</v>
          </cell>
          <cell r="C39" t="str">
            <v>Obrigatória</v>
          </cell>
          <cell r="D39" t="str">
            <v>AERO 2009A</v>
          </cell>
        </row>
        <row r="40">
          <cell r="A40" t="str">
            <v>ESTO006-13</v>
          </cell>
          <cell r="C40" t="str">
            <v>Obrigatória</v>
          </cell>
          <cell r="D40" t="str">
            <v>AERO 2009A</v>
          </cell>
        </row>
        <row r="41">
          <cell r="A41" t="str">
            <v>ESTO007-13</v>
          </cell>
          <cell r="C41" t="str">
            <v>Obrigatória</v>
          </cell>
          <cell r="D41" t="str">
            <v>AERO 2009A</v>
          </cell>
        </row>
        <row r="42">
          <cell r="A42" t="str">
            <v>ESTO008-13</v>
          </cell>
          <cell r="C42" t="str">
            <v>Obrigatória</v>
          </cell>
          <cell r="D42" t="str">
            <v>AERO 2009A</v>
          </cell>
        </row>
        <row r="43">
          <cell r="A43" t="str">
            <v>ESTO009-13</v>
          </cell>
          <cell r="C43" t="str">
            <v>Obrigatória</v>
          </cell>
          <cell r="D43" t="str">
            <v>AERO 2009A</v>
          </cell>
        </row>
        <row r="44">
          <cell r="A44" t="str">
            <v>ESTO010-13</v>
          </cell>
          <cell r="C44" t="str">
            <v>Obrigatória</v>
          </cell>
          <cell r="D44" t="str">
            <v>AERO 2009A</v>
          </cell>
        </row>
        <row r="45">
          <cell r="A45" t="str">
            <v>ESTO900-13</v>
          </cell>
          <cell r="C45" t="str">
            <v>Obrigatória</v>
          </cell>
          <cell r="D45" t="str">
            <v>AERO 2009A</v>
          </cell>
        </row>
        <row r="46">
          <cell r="A46" t="str">
            <v>ESTO901-13</v>
          </cell>
          <cell r="C46" t="str">
            <v>Obrigatória</v>
          </cell>
          <cell r="D46" t="str">
            <v>AERO 2009A</v>
          </cell>
        </row>
        <row r="47">
          <cell r="A47" t="str">
            <v>ESTS005-13</v>
          </cell>
          <cell r="C47" t="str">
            <v>Obrigatória</v>
          </cell>
          <cell r="D47" t="str">
            <v>AERO 2009A</v>
          </cell>
        </row>
        <row r="48">
          <cell r="A48" t="str">
            <v>ESTS012-13</v>
          </cell>
          <cell r="C48" t="str">
            <v>Obrigatória</v>
          </cell>
          <cell r="D48" t="str">
            <v>AERO 2009A</v>
          </cell>
        </row>
        <row r="49">
          <cell r="A49" t="str">
            <v>ESTS015-13</v>
          </cell>
          <cell r="C49" t="str">
            <v>Obrigatória</v>
          </cell>
          <cell r="D49" t="str">
            <v>AERO 2009A</v>
          </cell>
        </row>
        <row r="50">
          <cell r="A50" t="str">
            <v>ESTS016-13</v>
          </cell>
          <cell r="C50" t="str">
            <v>Obrigatória</v>
          </cell>
          <cell r="D50" t="str">
            <v>AERO 2009A</v>
          </cell>
        </row>
        <row r="51">
          <cell r="A51" t="str">
            <v>ESTS900-13</v>
          </cell>
          <cell r="C51" t="str">
            <v>Obrigatória</v>
          </cell>
          <cell r="D51" t="str">
            <v>AERO 2009A</v>
          </cell>
        </row>
        <row r="52">
          <cell r="A52" t="str">
            <v>ESTS901-13</v>
          </cell>
          <cell r="C52" t="str">
            <v>Obrigatória</v>
          </cell>
          <cell r="D52" t="str">
            <v>AERO 2009A</v>
          </cell>
        </row>
        <row r="53">
          <cell r="A53" t="str">
            <v>ESTS902-13</v>
          </cell>
          <cell r="C53" t="str">
            <v>Obrigatória</v>
          </cell>
          <cell r="D53" t="str">
            <v>AERO 2009A</v>
          </cell>
        </row>
        <row r="54">
          <cell r="A54" t="str">
            <v>ESTS903-13</v>
          </cell>
          <cell r="C54" t="str">
            <v>Obrigatória</v>
          </cell>
          <cell r="D54" t="str">
            <v>AERO 2009A</v>
          </cell>
        </row>
        <row r="55">
          <cell r="A55" t="str">
            <v>ESTS904-13</v>
          </cell>
          <cell r="C55" t="str">
            <v>Obrigatória</v>
          </cell>
          <cell r="D55" t="str">
            <v>AERO 2009A</v>
          </cell>
        </row>
        <row r="56">
          <cell r="A56" t="str">
            <v>ESTX009-13</v>
          </cell>
          <cell r="C56" t="str">
            <v>Obrigatória</v>
          </cell>
          <cell r="D56" t="str">
            <v>AERO 2009A</v>
          </cell>
        </row>
        <row r="57">
          <cell r="A57" t="str">
            <v>ESTX010-13</v>
          </cell>
          <cell r="C57" t="str">
            <v>Obrigatória</v>
          </cell>
          <cell r="D57" t="str">
            <v>AERO 2009A</v>
          </cell>
        </row>
        <row r="58">
          <cell r="A58" t="str">
            <v>ESTX012-13</v>
          </cell>
          <cell r="C58" t="str">
            <v>Obrigatória</v>
          </cell>
          <cell r="D58" t="str">
            <v>AERO 2009A</v>
          </cell>
        </row>
        <row r="59">
          <cell r="A59" t="str">
            <v>ESTX013-13</v>
          </cell>
          <cell r="C59" t="str">
            <v>Obrigatória</v>
          </cell>
          <cell r="D59" t="str">
            <v>AERO 2009A</v>
          </cell>
        </row>
        <row r="60">
          <cell r="A60" t="str">
            <v>ESTX014-13</v>
          </cell>
          <cell r="C60" t="str">
            <v>Obrigatória</v>
          </cell>
          <cell r="D60" t="str">
            <v>AERO 2009A</v>
          </cell>
        </row>
        <row r="61">
          <cell r="A61" t="str">
            <v>ESTX017-13</v>
          </cell>
          <cell r="C61" t="str">
            <v>Obrigatória</v>
          </cell>
          <cell r="D61" t="str">
            <v>AERO 2009A</v>
          </cell>
        </row>
        <row r="62">
          <cell r="A62" t="str">
            <v>ESTX018-13</v>
          </cell>
          <cell r="C62" t="str">
            <v>Obrigatória</v>
          </cell>
          <cell r="D62" t="str">
            <v>AERO 2009A</v>
          </cell>
        </row>
        <row r="63">
          <cell r="A63" t="str">
            <v>ESTX019-13</v>
          </cell>
          <cell r="C63" t="str">
            <v>Obrigatória</v>
          </cell>
          <cell r="D63" t="str">
            <v>AERO 2009A</v>
          </cell>
        </row>
        <row r="64">
          <cell r="A64" t="str">
            <v>ESTX020-13</v>
          </cell>
          <cell r="C64" t="str">
            <v>Obrigatória</v>
          </cell>
          <cell r="D64" t="str">
            <v>AERO 2009A</v>
          </cell>
        </row>
        <row r="65">
          <cell r="A65" t="str">
            <v>ESTX073-13</v>
          </cell>
          <cell r="C65" t="str">
            <v>Opção Limitada</v>
          </cell>
          <cell r="D65" t="str">
            <v>AERO 2009A</v>
          </cell>
        </row>
        <row r="66">
          <cell r="A66" t="str">
            <v>ESTX095-13</v>
          </cell>
          <cell r="C66" t="str">
            <v>Obrigatória</v>
          </cell>
          <cell r="D66" t="str">
            <v>AERO 2009A</v>
          </cell>
        </row>
        <row r="67">
          <cell r="A67" t="str">
            <v>ESTX104-13</v>
          </cell>
          <cell r="C67" t="str">
            <v>Obrigatória</v>
          </cell>
          <cell r="D67" t="str">
            <v>AERO 2009A</v>
          </cell>
        </row>
        <row r="68">
          <cell r="A68" t="str">
            <v>ESZA006-13</v>
          </cell>
          <cell r="C68" t="str">
            <v>Opção Limitada</v>
          </cell>
          <cell r="D68" t="str">
            <v>AERO 2009A</v>
          </cell>
        </row>
        <row r="69">
          <cell r="A69" t="str">
            <v>ESZA007-13</v>
          </cell>
          <cell r="C69" t="str">
            <v>Opção Limitada</v>
          </cell>
          <cell r="D69" t="str">
            <v>AERO 2009A</v>
          </cell>
        </row>
        <row r="70">
          <cell r="A70" t="str">
            <v>ESZS003-13</v>
          </cell>
          <cell r="C70" t="str">
            <v>Opção Limitada</v>
          </cell>
          <cell r="D70" t="str">
            <v>AERO 2009A</v>
          </cell>
        </row>
        <row r="71">
          <cell r="A71" t="str">
            <v>ESZS005-13</v>
          </cell>
          <cell r="C71" t="str">
            <v>Opção Limitada</v>
          </cell>
          <cell r="D71" t="str">
            <v>AERO 2009A</v>
          </cell>
        </row>
        <row r="72">
          <cell r="A72" t="str">
            <v>ESZS007-13</v>
          </cell>
          <cell r="C72" t="str">
            <v>Opção Limitada</v>
          </cell>
          <cell r="D72" t="str">
            <v>AERO 2009A</v>
          </cell>
        </row>
        <row r="73">
          <cell r="A73" t="str">
            <v>ESZS008-13</v>
          </cell>
          <cell r="C73" t="str">
            <v>Opção Limitada</v>
          </cell>
          <cell r="D73" t="str">
            <v>AERO 2009A</v>
          </cell>
        </row>
        <row r="74">
          <cell r="A74" t="str">
            <v>ESZS009-13</v>
          </cell>
          <cell r="C74" t="str">
            <v>Opção Limitada</v>
          </cell>
          <cell r="D74" t="str">
            <v>AERO 2009A</v>
          </cell>
        </row>
        <row r="75">
          <cell r="A75" t="str">
            <v>ESZS011-13</v>
          </cell>
          <cell r="C75" t="str">
            <v>Opção Limitada</v>
          </cell>
          <cell r="D75" t="str">
            <v>AERO 2009A</v>
          </cell>
        </row>
        <row r="76">
          <cell r="A76" t="str">
            <v>ESZS013-13</v>
          </cell>
          <cell r="C76" t="str">
            <v>Opção Limitada</v>
          </cell>
          <cell r="D76" t="str">
            <v>AERO 2009A</v>
          </cell>
        </row>
        <row r="77">
          <cell r="A77" t="str">
            <v>ESZS014-13</v>
          </cell>
          <cell r="C77" t="str">
            <v>Opção Limitada</v>
          </cell>
          <cell r="D77" t="str">
            <v>AERO 2009A</v>
          </cell>
        </row>
        <row r="78">
          <cell r="A78" t="str">
            <v>ESZS017-13</v>
          </cell>
          <cell r="C78" t="str">
            <v>Opção Limitada</v>
          </cell>
          <cell r="D78" t="str">
            <v>AERO 2009A</v>
          </cell>
        </row>
        <row r="79">
          <cell r="A79" t="str">
            <v>ESZS019-13</v>
          </cell>
          <cell r="C79" t="str">
            <v>Opção Limitada</v>
          </cell>
          <cell r="D79" t="str">
            <v>AERO 2009A</v>
          </cell>
        </row>
        <row r="80">
          <cell r="A80" t="str">
            <v>ESZS020-13</v>
          </cell>
          <cell r="C80" t="str">
            <v>Opção Limitada</v>
          </cell>
          <cell r="D80" t="str">
            <v>AERO 2009A</v>
          </cell>
        </row>
        <row r="81">
          <cell r="A81" t="str">
            <v>ESZS022-13</v>
          </cell>
          <cell r="C81" t="str">
            <v>Opção Limitada</v>
          </cell>
          <cell r="D81" t="str">
            <v>AERO 2009A</v>
          </cell>
        </row>
        <row r="82">
          <cell r="A82" t="str">
            <v>ESZS023-13</v>
          </cell>
          <cell r="C82" t="str">
            <v>Opção Limitada</v>
          </cell>
          <cell r="D82" t="str">
            <v>AERO 2009A</v>
          </cell>
        </row>
        <row r="83">
          <cell r="A83" t="str">
            <v>ESZS024-13</v>
          </cell>
          <cell r="C83" t="str">
            <v>Opção Limitada</v>
          </cell>
          <cell r="D83" t="str">
            <v>AERO 2009A</v>
          </cell>
        </row>
        <row r="84">
          <cell r="A84" t="str">
            <v>ESZS026-13</v>
          </cell>
          <cell r="C84" t="str">
            <v>Opção Limitada</v>
          </cell>
          <cell r="D84" t="str">
            <v>AERO 2009A</v>
          </cell>
        </row>
        <row r="85">
          <cell r="A85" t="str">
            <v>ESZS027-13</v>
          </cell>
          <cell r="C85" t="str">
            <v>Opção Limitada</v>
          </cell>
          <cell r="D85" t="str">
            <v>AERO 2009A</v>
          </cell>
        </row>
        <row r="86">
          <cell r="A86" t="str">
            <v>ESZX003-13</v>
          </cell>
          <cell r="C86" t="str">
            <v>Opção Limitada</v>
          </cell>
          <cell r="D86" t="str">
            <v>AERO 2009A</v>
          </cell>
        </row>
        <row r="87">
          <cell r="A87" t="str">
            <v>ESZX004-13</v>
          </cell>
          <cell r="C87" t="str">
            <v>Opção Limitada</v>
          </cell>
          <cell r="D87" t="str">
            <v>AERO 2009A</v>
          </cell>
        </row>
        <row r="88">
          <cell r="A88" t="str">
            <v>ESZX005-13</v>
          </cell>
          <cell r="C88" t="str">
            <v>Opção Limitada</v>
          </cell>
          <cell r="D88" t="str">
            <v>AERO 2009A</v>
          </cell>
        </row>
        <row r="89">
          <cell r="A89" t="str">
            <v>ESZX006-13</v>
          </cell>
          <cell r="C89" t="str">
            <v>Opção Limitada</v>
          </cell>
          <cell r="D89" t="str">
            <v>AERO 2009A</v>
          </cell>
        </row>
        <row r="90">
          <cell r="A90" t="str">
            <v>ESZX007-13</v>
          </cell>
          <cell r="C90" t="str">
            <v>Opção Limitada</v>
          </cell>
          <cell r="D90" t="str">
            <v>AERO 2009A</v>
          </cell>
        </row>
        <row r="91">
          <cell r="A91" t="str">
            <v>ESZX008-13</v>
          </cell>
          <cell r="C91" t="str">
            <v>Opção Limitada</v>
          </cell>
          <cell r="D91" t="str">
            <v>AERO 2009A</v>
          </cell>
        </row>
        <row r="92">
          <cell r="A92" t="str">
            <v>ESZX009-13</v>
          </cell>
          <cell r="C92" t="str">
            <v>Opção Limitada</v>
          </cell>
          <cell r="D92" t="str">
            <v>AERO 2009A</v>
          </cell>
        </row>
        <row r="93">
          <cell r="A93" t="str">
            <v>ESZX010-13</v>
          </cell>
          <cell r="C93" t="str">
            <v>Opção Limitada</v>
          </cell>
          <cell r="D93" t="str">
            <v>AERO 2009A</v>
          </cell>
        </row>
        <row r="94">
          <cell r="A94" t="str">
            <v>ESZX011-13</v>
          </cell>
          <cell r="C94" t="str">
            <v>Opção Limitada</v>
          </cell>
          <cell r="D94" t="str">
            <v>AERO 2009A</v>
          </cell>
        </row>
        <row r="95">
          <cell r="A95" t="str">
            <v>ESZX012-13</v>
          </cell>
          <cell r="C95" t="str">
            <v>Opção Limitada</v>
          </cell>
          <cell r="D95" t="str">
            <v>AERO 2009A</v>
          </cell>
        </row>
        <row r="96">
          <cell r="A96" t="str">
            <v>MCTB001-13</v>
          </cell>
          <cell r="C96" t="str">
            <v>Obrigatória</v>
          </cell>
          <cell r="D96" t="str">
            <v>AERO 2009A</v>
          </cell>
        </row>
        <row r="97">
          <cell r="A97" t="str">
            <v>MCTX033-13</v>
          </cell>
          <cell r="C97" t="str">
            <v>Obrigatória</v>
          </cell>
          <cell r="D97" t="str">
            <v>AERO 2009A</v>
          </cell>
        </row>
        <row r="98">
          <cell r="A98" t="str">
            <v>NHT3012-13</v>
          </cell>
          <cell r="C98" t="str">
            <v>Obrigatória</v>
          </cell>
          <cell r="D98" t="str">
            <v>AERO 2009A</v>
          </cell>
        </row>
        <row r="99">
          <cell r="A99" t="str">
            <v>BCJ0205-13</v>
          </cell>
          <cell r="C99" t="str">
            <v>Obrigatória</v>
          </cell>
          <cell r="D99" t="str">
            <v>AERO 2009N</v>
          </cell>
        </row>
        <row r="100">
          <cell r="A100" t="str">
            <v>BCJ0208-13</v>
          </cell>
          <cell r="C100" t="str">
            <v>Obrigatória</v>
          </cell>
          <cell r="D100" t="str">
            <v>AERO 2009N</v>
          </cell>
        </row>
        <row r="101">
          <cell r="A101" t="str">
            <v>BCJ0209-13</v>
          </cell>
          <cell r="C101" t="str">
            <v>Obrigatória</v>
          </cell>
          <cell r="D101" t="str">
            <v>AERO 2009N</v>
          </cell>
        </row>
        <row r="102">
          <cell r="A102" t="str">
            <v>BCK0103-13</v>
          </cell>
          <cell r="C102" t="str">
            <v>Obrigatória</v>
          </cell>
          <cell r="D102" t="str">
            <v>AERO 2009N</v>
          </cell>
        </row>
        <row r="103">
          <cell r="A103" t="str">
            <v>BCK0104-13</v>
          </cell>
          <cell r="C103" t="str">
            <v>Obrigatória</v>
          </cell>
          <cell r="D103" t="str">
            <v>AERO 2009N</v>
          </cell>
        </row>
        <row r="104">
          <cell r="A104" t="str">
            <v>BCL0306-13</v>
          </cell>
          <cell r="C104" t="str">
            <v>Obrigatória</v>
          </cell>
          <cell r="D104" t="str">
            <v>AERO 2009N</v>
          </cell>
        </row>
        <row r="105">
          <cell r="A105" t="str">
            <v>BCL0307-13</v>
          </cell>
          <cell r="C105" t="str">
            <v>Obrigatória</v>
          </cell>
          <cell r="D105" t="str">
            <v>AERO 2009N</v>
          </cell>
        </row>
        <row r="106">
          <cell r="A106" t="str">
            <v>BCL0308-13</v>
          </cell>
          <cell r="C106" t="str">
            <v>Obrigatória</v>
          </cell>
          <cell r="D106" t="str">
            <v>AERO 2009N</v>
          </cell>
        </row>
        <row r="107">
          <cell r="A107" t="str">
            <v>BCM0504-13</v>
          </cell>
          <cell r="C107" t="str">
            <v>Obrigatória</v>
          </cell>
          <cell r="D107" t="str">
            <v>AERO 2009N</v>
          </cell>
        </row>
        <row r="108">
          <cell r="A108" t="str">
            <v>BCM0505-13</v>
          </cell>
          <cell r="C108" t="str">
            <v>Obrigatória</v>
          </cell>
          <cell r="D108" t="str">
            <v>AERO 2009N</v>
          </cell>
        </row>
        <row r="109">
          <cell r="A109" t="str">
            <v>BCM0506-13</v>
          </cell>
          <cell r="C109" t="str">
            <v>Obrigatória</v>
          </cell>
          <cell r="D109" t="str">
            <v>AERO 2009N</v>
          </cell>
        </row>
        <row r="110">
          <cell r="A110" t="str">
            <v>BCN0402-13</v>
          </cell>
          <cell r="C110" t="str">
            <v>Obrigatória</v>
          </cell>
          <cell r="D110" t="str">
            <v>AERO 2009N</v>
          </cell>
        </row>
        <row r="111">
          <cell r="A111" t="str">
            <v>BCN0404-13</v>
          </cell>
          <cell r="C111" t="str">
            <v>Obrigatória</v>
          </cell>
          <cell r="D111" t="str">
            <v>AERO 2009N</v>
          </cell>
        </row>
        <row r="112">
          <cell r="A112" t="str">
            <v>BCN0405-13</v>
          </cell>
          <cell r="C112" t="str">
            <v>Obrigatória</v>
          </cell>
          <cell r="D112" t="str">
            <v>AERO 2009N</v>
          </cell>
        </row>
        <row r="113">
          <cell r="A113" t="str">
            <v>BCN0407-13</v>
          </cell>
          <cell r="C113" t="str">
            <v>Obrigatória</v>
          </cell>
          <cell r="D113" t="str">
            <v>AERO 2009N</v>
          </cell>
        </row>
        <row r="114">
          <cell r="A114" t="str">
            <v>BCS0001-13</v>
          </cell>
          <cell r="C114" t="str">
            <v>Obrigatória</v>
          </cell>
          <cell r="D114" t="str">
            <v>AERO 2009N</v>
          </cell>
        </row>
        <row r="115">
          <cell r="A115" t="str">
            <v>BIJ0207-13</v>
          </cell>
          <cell r="C115" t="str">
            <v>Obrigatória</v>
          </cell>
          <cell r="D115" t="str">
            <v>AERO 2009N</v>
          </cell>
        </row>
        <row r="116">
          <cell r="A116" t="str">
            <v>BIK0102-13</v>
          </cell>
          <cell r="C116" t="str">
            <v>Obrigatória</v>
          </cell>
          <cell r="D116" t="str">
            <v>AERO 2009N</v>
          </cell>
        </row>
        <row r="117">
          <cell r="A117" t="str">
            <v>BIL0304-13</v>
          </cell>
          <cell r="C117" t="str">
            <v>Obrigatória</v>
          </cell>
          <cell r="D117" t="str">
            <v>AERO 2009N</v>
          </cell>
        </row>
        <row r="118">
          <cell r="A118" t="str">
            <v>BIM0005-13</v>
          </cell>
          <cell r="C118" t="str">
            <v>Obrigatória</v>
          </cell>
          <cell r="D118" t="str">
            <v>AERO 2009N</v>
          </cell>
        </row>
        <row r="119">
          <cell r="A119" t="str">
            <v>BIN0003-13</v>
          </cell>
          <cell r="C119" t="str">
            <v>Obrigatória</v>
          </cell>
          <cell r="D119" t="str">
            <v>AERO 2009N</v>
          </cell>
        </row>
        <row r="120">
          <cell r="A120" t="str">
            <v>BIN0406-13</v>
          </cell>
          <cell r="C120" t="str">
            <v>Obrigatória</v>
          </cell>
          <cell r="D120" t="str">
            <v>AERO 2009N</v>
          </cell>
        </row>
        <row r="121">
          <cell r="A121" t="str">
            <v>BIQ0602-13</v>
          </cell>
          <cell r="C121" t="str">
            <v>Obrigatória</v>
          </cell>
          <cell r="D121" t="str">
            <v>AERO 2009N</v>
          </cell>
        </row>
        <row r="122">
          <cell r="A122" t="str">
            <v>BIR0004-13</v>
          </cell>
          <cell r="C122" t="str">
            <v>Obrigatória</v>
          </cell>
          <cell r="D122" t="str">
            <v>AERO 2009N</v>
          </cell>
        </row>
        <row r="123">
          <cell r="A123" t="str">
            <v>BIR0603-13</v>
          </cell>
          <cell r="C123" t="str">
            <v>Obrigatória</v>
          </cell>
          <cell r="D123" t="str">
            <v>AERO 2009N</v>
          </cell>
        </row>
        <row r="124">
          <cell r="A124" t="str">
            <v>BIS0002-13</v>
          </cell>
          <cell r="C124" t="str">
            <v>Obrigatória</v>
          </cell>
          <cell r="D124" t="str">
            <v>AERO 2009N</v>
          </cell>
        </row>
        <row r="125">
          <cell r="A125" t="str">
            <v>EN2212</v>
          </cell>
          <cell r="C125" t="str">
            <v>Obrigatória</v>
          </cell>
          <cell r="D125" t="str">
            <v>AERO 2009N</v>
          </cell>
        </row>
        <row r="126">
          <cell r="A126" t="str">
            <v>ESTA003-13</v>
          </cell>
          <cell r="C126" t="str">
            <v>Obrigatória</v>
          </cell>
          <cell r="D126" t="str">
            <v>AERO 2009N</v>
          </cell>
        </row>
        <row r="127">
          <cell r="A127" t="str">
            <v>ESTA008-13</v>
          </cell>
          <cell r="C127" t="str">
            <v>Obrigatória</v>
          </cell>
          <cell r="D127" t="str">
            <v>AERO 2009N</v>
          </cell>
        </row>
        <row r="128">
          <cell r="A128" t="str">
            <v>ESTA014-13</v>
          </cell>
          <cell r="C128" t="str">
            <v>Opção Limitada</v>
          </cell>
          <cell r="D128" t="str">
            <v>AERO 2009N</v>
          </cell>
        </row>
        <row r="129">
          <cell r="A129" t="str">
            <v>ESTE012-13</v>
          </cell>
          <cell r="C129" t="str">
            <v>Obrigatória</v>
          </cell>
          <cell r="D129" t="str">
            <v>AERO 2009N</v>
          </cell>
        </row>
        <row r="130">
          <cell r="A130" t="str">
            <v>ESTE013-13</v>
          </cell>
          <cell r="C130" t="str">
            <v>Obrigatória</v>
          </cell>
          <cell r="D130" t="str">
            <v>AERO 2009N</v>
          </cell>
        </row>
        <row r="131">
          <cell r="A131" t="str">
            <v>ESTI002-13</v>
          </cell>
          <cell r="C131" t="str">
            <v>Opção Limitada</v>
          </cell>
          <cell r="D131" t="str">
            <v>AERO 2009N</v>
          </cell>
        </row>
        <row r="132">
          <cell r="A132" t="str">
            <v>ESTM008-13</v>
          </cell>
          <cell r="C132" t="str">
            <v>Obrigatória</v>
          </cell>
          <cell r="D132" t="str">
            <v>AERO 2009N</v>
          </cell>
        </row>
        <row r="133">
          <cell r="A133" t="str">
            <v>ESTO001-13</v>
          </cell>
          <cell r="C133" t="str">
            <v>Obrigatória</v>
          </cell>
          <cell r="D133" t="str">
            <v>AERO 2009N</v>
          </cell>
        </row>
        <row r="134">
          <cell r="A134" t="str">
            <v>ESTO003-13</v>
          </cell>
          <cell r="C134" t="str">
            <v>Obrigatória</v>
          </cell>
          <cell r="D134" t="str">
            <v>AERO 2009N</v>
          </cell>
        </row>
        <row r="135">
          <cell r="A135" t="str">
            <v>ESTO004-13</v>
          </cell>
          <cell r="C135" t="str">
            <v>Obrigatória</v>
          </cell>
          <cell r="D135" t="str">
            <v>AERO 2009N</v>
          </cell>
        </row>
        <row r="136">
          <cell r="A136" t="str">
            <v>ESTO005-13</v>
          </cell>
          <cell r="C136" t="str">
            <v>Obrigatória</v>
          </cell>
          <cell r="D136" t="str">
            <v>AERO 2009N</v>
          </cell>
        </row>
        <row r="137">
          <cell r="A137" t="str">
            <v>ESTO006-13</v>
          </cell>
          <cell r="C137" t="str">
            <v>Obrigatória</v>
          </cell>
          <cell r="D137" t="str">
            <v>AERO 2009N</v>
          </cell>
        </row>
        <row r="138">
          <cell r="A138" t="str">
            <v>ESTO007-13</v>
          </cell>
          <cell r="C138" t="str">
            <v>Obrigatória</v>
          </cell>
          <cell r="D138" t="str">
            <v>AERO 2009N</v>
          </cell>
        </row>
        <row r="139">
          <cell r="A139" t="str">
            <v>ESTO008-13</v>
          </cell>
          <cell r="C139" t="str">
            <v>Obrigatória</v>
          </cell>
          <cell r="D139" t="str">
            <v>AERO 2009N</v>
          </cell>
        </row>
        <row r="140">
          <cell r="A140" t="str">
            <v>ESTO009-13</v>
          </cell>
          <cell r="C140" t="str">
            <v>Obrigatória</v>
          </cell>
          <cell r="D140" t="str">
            <v>AERO 2009N</v>
          </cell>
        </row>
        <row r="141">
          <cell r="A141" t="str">
            <v>ESTO010-13</v>
          </cell>
          <cell r="C141" t="str">
            <v>Obrigatória</v>
          </cell>
          <cell r="D141" t="str">
            <v>AERO 2009N</v>
          </cell>
        </row>
        <row r="142">
          <cell r="A142" t="str">
            <v>ESTO900-13</v>
          </cell>
          <cell r="C142" t="str">
            <v>Obrigatória</v>
          </cell>
          <cell r="D142" t="str">
            <v>AERO 2009N</v>
          </cell>
        </row>
        <row r="143">
          <cell r="A143" t="str">
            <v>ESTO901-13</v>
          </cell>
          <cell r="C143" t="str">
            <v>Obrigatória</v>
          </cell>
          <cell r="D143" t="str">
            <v>AERO 2009N</v>
          </cell>
        </row>
        <row r="144">
          <cell r="A144" t="str">
            <v>ESTS005-13</v>
          </cell>
          <cell r="C144" t="str">
            <v>Obrigatória</v>
          </cell>
          <cell r="D144" t="str">
            <v>AERO 2009N</v>
          </cell>
        </row>
        <row r="145">
          <cell r="A145" t="str">
            <v>ESTS012-13</v>
          </cell>
          <cell r="C145" t="str">
            <v>Obrigatória</v>
          </cell>
          <cell r="D145" t="str">
            <v>AERO 2009N</v>
          </cell>
        </row>
        <row r="146">
          <cell r="A146" t="str">
            <v>ESTS015-13</v>
          </cell>
          <cell r="C146" t="str">
            <v>Obrigatória</v>
          </cell>
          <cell r="D146" t="str">
            <v>AERO 2009N</v>
          </cell>
        </row>
        <row r="147">
          <cell r="A147" t="str">
            <v>ESTS016-13</v>
          </cell>
          <cell r="C147" t="str">
            <v>Obrigatória</v>
          </cell>
          <cell r="D147" t="str">
            <v>AERO 2009N</v>
          </cell>
        </row>
        <row r="148">
          <cell r="A148" t="str">
            <v>ESTS900-13</v>
          </cell>
          <cell r="C148" t="str">
            <v>Obrigatória</v>
          </cell>
          <cell r="D148" t="str">
            <v>AERO 2009N</v>
          </cell>
        </row>
        <row r="149">
          <cell r="A149" t="str">
            <v>ESTS901-13</v>
          </cell>
          <cell r="C149" t="str">
            <v>Obrigatória</v>
          </cell>
          <cell r="D149" t="str">
            <v>AERO 2009N</v>
          </cell>
        </row>
        <row r="150">
          <cell r="A150" t="str">
            <v>ESTS902-13</v>
          </cell>
          <cell r="C150" t="str">
            <v>Obrigatória</v>
          </cell>
          <cell r="D150" t="str">
            <v>AERO 2009N</v>
          </cell>
        </row>
        <row r="151">
          <cell r="A151" t="str">
            <v>ESTS903-13</v>
          </cell>
          <cell r="C151" t="str">
            <v>Obrigatória</v>
          </cell>
          <cell r="D151" t="str">
            <v>AERO 2009N</v>
          </cell>
        </row>
        <row r="152">
          <cell r="A152" t="str">
            <v>ESTS904-13</v>
          </cell>
          <cell r="C152" t="str">
            <v>Obrigatória</v>
          </cell>
          <cell r="D152" t="str">
            <v>AERO 2009N</v>
          </cell>
        </row>
        <row r="153">
          <cell r="A153" t="str">
            <v>ESTX009-13</v>
          </cell>
          <cell r="C153" t="str">
            <v>Obrigatória</v>
          </cell>
          <cell r="D153" t="str">
            <v>AERO 2009N</v>
          </cell>
        </row>
        <row r="154">
          <cell r="A154" t="str">
            <v>ESTX010-13</v>
          </cell>
          <cell r="C154" t="str">
            <v>Obrigatória</v>
          </cell>
          <cell r="D154" t="str">
            <v>AERO 2009N</v>
          </cell>
        </row>
        <row r="155">
          <cell r="A155" t="str">
            <v>ESTX012-13</v>
          </cell>
          <cell r="C155" t="str">
            <v>Obrigatória</v>
          </cell>
          <cell r="D155" t="str">
            <v>AERO 2009N</v>
          </cell>
        </row>
        <row r="156">
          <cell r="A156" t="str">
            <v>ESTX013-13</v>
          </cell>
          <cell r="C156" t="str">
            <v>Obrigatória</v>
          </cell>
          <cell r="D156" t="str">
            <v>AERO 2009N</v>
          </cell>
        </row>
        <row r="157">
          <cell r="A157" t="str">
            <v>ESTX014-13</v>
          </cell>
          <cell r="C157" t="str">
            <v>Obrigatória</v>
          </cell>
          <cell r="D157" t="str">
            <v>AERO 2009N</v>
          </cell>
        </row>
        <row r="158">
          <cell r="A158" t="str">
            <v>ESTX017-13</v>
          </cell>
          <cell r="C158" t="str">
            <v>Obrigatória</v>
          </cell>
          <cell r="D158" t="str">
            <v>AERO 2009N</v>
          </cell>
        </row>
        <row r="159">
          <cell r="A159" t="str">
            <v>ESTX018-13</v>
          </cell>
          <cell r="C159" t="str">
            <v>Obrigatória</v>
          </cell>
          <cell r="D159" t="str">
            <v>AERO 2009N</v>
          </cell>
        </row>
        <row r="160">
          <cell r="A160" t="str">
            <v>ESTX019-13</v>
          </cell>
          <cell r="C160" t="str">
            <v>Obrigatória</v>
          </cell>
          <cell r="D160" t="str">
            <v>AERO 2009N</v>
          </cell>
        </row>
        <row r="161">
          <cell r="A161" t="str">
            <v>ESTX020-13</v>
          </cell>
          <cell r="C161" t="str">
            <v>Obrigatória</v>
          </cell>
          <cell r="D161" t="str">
            <v>AERO 2009N</v>
          </cell>
        </row>
        <row r="162">
          <cell r="A162" t="str">
            <v>ESTX073-13</v>
          </cell>
          <cell r="C162" t="str">
            <v>Opção Limitada</v>
          </cell>
          <cell r="D162" t="str">
            <v>AERO 2009N</v>
          </cell>
        </row>
        <row r="163">
          <cell r="A163" t="str">
            <v>ESTX095-13</v>
          </cell>
          <cell r="C163" t="str">
            <v>Obrigatória</v>
          </cell>
          <cell r="D163" t="str">
            <v>AERO 2009N</v>
          </cell>
        </row>
        <row r="164">
          <cell r="A164" t="str">
            <v>ESTX104-13</v>
          </cell>
          <cell r="C164" t="str">
            <v>Obrigatória</v>
          </cell>
          <cell r="D164" t="str">
            <v>AERO 2009N</v>
          </cell>
        </row>
        <row r="165">
          <cell r="A165" t="str">
            <v>ESZA006-13</v>
          </cell>
          <cell r="C165" t="str">
            <v>Opção Limitada</v>
          </cell>
          <cell r="D165" t="str">
            <v>AERO 2009N</v>
          </cell>
        </row>
        <row r="166">
          <cell r="A166" t="str">
            <v>ESZA007-13</v>
          </cell>
          <cell r="C166" t="str">
            <v>Opção Limitada</v>
          </cell>
          <cell r="D166" t="str">
            <v>AERO 2009N</v>
          </cell>
        </row>
        <row r="167">
          <cell r="A167" t="str">
            <v>ESZS003-13</v>
          </cell>
          <cell r="C167" t="str">
            <v>Opção Limitada</v>
          </cell>
          <cell r="D167" t="str">
            <v>AERO 2009N</v>
          </cell>
        </row>
        <row r="168">
          <cell r="A168" t="str">
            <v>ESZS005-13</v>
          </cell>
          <cell r="C168" t="str">
            <v>Opção Limitada</v>
          </cell>
          <cell r="D168" t="str">
            <v>AERO 2009N</v>
          </cell>
        </row>
        <row r="169">
          <cell r="A169" t="str">
            <v>ESZS007-13</v>
          </cell>
          <cell r="C169" t="str">
            <v>Opção Limitada</v>
          </cell>
          <cell r="D169" t="str">
            <v>AERO 2009N</v>
          </cell>
        </row>
        <row r="170">
          <cell r="A170" t="str">
            <v>ESZS008-13</v>
          </cell>
          <cell r="C170" t="str">
            <v>Opção Limitada</v>
          </cell>
          <cell r="D170" t="str">
            <v>AERO 2009N</v>
          </cell>
        </row>
        <row r="171">
          <cell r="A171" t="str">
            <v>ESZS009-13</v>
          </cell>
          <cell r="C171" t="str">
            <v>Opção Limitada</v>
          </cell>
          <cell r="D171" t="str">
            <v>AERO 2009N</v>
          </cell>
        </row>
        <row r="172">
          <cell r="A172" t="str">
            <v>ESZS011-13</v>
          </cell>
          <cell r="C172" t="str">
            <v>Opção Limitada</v>
          </cell>
          <cell r="D172" t="str">
            <v>AERO 2009N</v>
          </cell>
        </row>
        <row r="173">
          <cell r="A173" t="str">
            <v>ESZS013-13</v>
          </cell>
          <cell r="C173" t="str">
            <v>Opção Limitada</v>
          </cell>
          <cell r="D173" t="str">
            <v>AERO 2009N</v>
          </cell>
        </row>
        <row r="174">
          <cell r="A174" t="str">
            <v>ESZS014-13</v>
          </cell>
          <cell r="C174" t="str">
            <v>Opção Limitada</v>
          </cell>
          <cell r="D174" t="str">
            <v>AERO 2009N</v>
          </cell>
        </row>
        <row r="175">
          <cell r="A175" t="str">
            <v>ESZS017-13</v>
          </cell>
          <cell r="C175" t="str">
            <v>Opção Limitada</v>
          </cell>
          <cell r="D175" t="str">
            <v>AERO 2009N</v>
          </cell>
        </row>
        <row r="176">
          <cell r="A176" t="str">
            <v>ESZS019-13</v>
          </cell>
          <cell r="C176" t="str">
            <v>Opção Limitada</v>
          </cell>
          <cell r="D176" t="str">
            <v>AERO 2009N</v>
          </cell>
        </row>
        <row r="177">
          <cell r="A177" t="str">
            <v>ESZS020-13</v>
          </cell>
          <cell r="C177" t="str">
            <v>Opção Limitada</v>
          </cell>
          <cell r="D177" t="str">
            <v>AERO 2009N</v>
          </cell>
        </row>
        <row r="178">
          <cell r="A178" t="str">
            <v>ESZS022-13</v>
          </cell>
          <cell r="C178" t="str">
            <v>Opção Limitada</v>
          </cell>
          <cell r="D178" t="str">
            <v>AERO 2009N</v>
          </cell>
        </row>
        <row r="179">
          <cell r="A179" t="str">
            <v>ESZS023-13</v>
          </cell>
          <cell r="C179" t="str">
            <v>Opção Limitada</v>
          </cell>
          <cell r="D179" t="str">
            <v>AERO 2009N</v>
          </cell>
        </row>
        <row r="180">
          <cell r="A180" t="str">
            <v>ESZS024-13</v>
          </cell>
          <cell r="C180" t="str">
            <v>Opção Limitada</v>
          </cell>
          <cell r="D180" t="str">
            <v>AERO 2009N</v>
          </cell>
        </row>
        <row r="181">
          <cell r="A181" t="str">
            <v>ESZS026-13</v>
          </cell>
          <cell r="C181" t="str">
            <v>Opção Limitada</v>
          </cell>
          <cell r="D181" t="str">
            <v>AERO 2009N</v>
          </cell>
        </row>
        <row r="182">
          <cell r="A182" t="str">
            <v>ESZS027-13</v>
          </cell>
          <cell r="C182" t="str">
            <v>Opção Limitada</v>
          </cell>
          <cell r="D182" t="str">
            <v>AERO 2009N</v>
          </cell>
        </row>
        <row r="183">
          <cell r="A183" t="str">
            <v>ESZX003-13</v>
          </cell>
          <cell r="C183" t="str">
            <v>Opção Limitada</v>
          </cell>
          <cell r="D183" t="str">
            <v>AERO 2009N</v>
          </cell>
        </row>
        <row r="184">
          <cell r="A184" t="str">
            <v>ESZX004-13</v>
          </cell>
          <cell r="C184" t="str">
            <v>Opção Limitada</v>
          </cell>
          <cell r="D184" t="str">
            <v>AERO 2009N</v>
          </cell>
        </row>
        <row r="185">
          <cell r="A185" t="str">
            <v>ESZX005-13</v>
          </cell>
          <cell r="C185" t="str">
            <v>Opção Limitada</v>
          </cell>
          <cell r="D185" t="str">
            <v>AERO 2009N</v>
          </cell>
        </row>
        <row r="186">
          <cell r="A186" t="str">
            <v>ESZX006-13</v>
          </cell>
          <cell r="C186" t="str">
            <v>Opção Limitada</v>
          </cell>
          <cell r="D186" t="str">
            <v>AERO 2009N</v>
          </cell>
        </row>
        <row r="187">
          <cell r="A187" t="str">
            <v>ESZX007-13</v>
          </cell>
          <cell r="C187" t="str">
            <v>Opção Limitada</v>
          </cell>
          <cell r="D187" t="str">
            <v>AERO 2009N</v>
          </cell>
        </row>
        <row r="188">
          <cell r="A188" t="str">
            <v>ESZX008-13</v>
          </cell>
          <cell r="C188" t="str">
            <v>Opção Limitada</v>
          </cell>
          <cell r="D188" t="str">
            <v>AERO 2009N</v>
          </cell>
        </row>
        <row r="189">
          <cell r="A189" t="str">
            <v>ESZX009-13</v>
          </cell>
          <cell r="C189" t="str">
            <v>Opção Limitada</v>
          </cell>
          <cell r="D189" t="str">
            <v>AERO 2009N</v>
          </cell>
        </row>
        <row r="190">
          <cell r="A190" t="str">
            <v>ESZX010-13</v>
          </cell>
          <cell r="C190" t="str">
            <v>Opção Limitada</v>
          </cell>
          <cell r="D190" t="str">
            <v>AERO 2009N</v>
          </cell>
        </row>
        <row r="191">
          <cell r="A191" t="str">
            <v>ESZX011-13</v>
          </cell>
          <cell r="C191" t="str">
            <v>Opção Limitada</v>
          </cell>
          <cell r="D191" t="str">
            <v>AERO 2009N</v>
          </cell>
        </row>
        <row r="192">
          <cell r="A192" t="str">
            <v>ESZX012-13</v>
          </cell>
          <cell r="C192" t="str">
            <v>Opção Limitada</v>
          </cell>
          <cell r="D192" t="str">
            <v>AERO 2009N</v>
          </cell>
        </row>
        <row r="193">
          <cell r="A193" t="str">
            <v>MCTB001-13</v>
          </cell>
          <cell r="C193" t="str">
            <v>Obrigatória</v>
          </cell>
          <cell r="D193" t="str">
            <v>AERO 2009N</v>
          </cell>
        </row>
        <row r="194">
          <cell r="A194" t="str">
            <v>MCTX033-13</v>
          </cell>
          <cell r="C194" t="str">
            <v>Obrigatória</v>
          </cell>
          <cell r="D194" t="str">
            <v>AERO 2009N</v>
          </cell>
        </row>
        <row r="195">
          <cell r="A195" t="str">
            <v>BCJ0205-13</v>
          </cell>
          <cell r="C195" t="str">
            <v>Obrigatória</v>
          </cell>
          <cell r="D195" t="str">
            <v>AERO 2013A</v>
          </cell>
        </row>
        <row r="196">
          <cell r="A196" t="str">
            <v>BCJ0208-13</v>
          </cell>
          <cell r="C196" t="str">
            <v>Obrigatória</v>
          </cell>
          <cell r="D196" t="str">
            <v>AERO 2013A</v>
          </cell>
        </row>
        <row r="197">
          <cell r="A197" t="str">
            <v>BCJ0209-13</v>
          </cell>
          <cell r="C197" t="str">
            <v>Obrigatória</v>
          </cell>
          <cell r="D197" t="str">
            <v>AERO 2013A</v>
          </cell>
        </row>
        <row r="198">
          <cell r="A198" t="str">
            <v>BCK0103-13</v>
          </cell>
          <cell r="C198" t="str">
            <v>Obrigatória</v>
          </cell>
          <cell r="D198" t="str">
            <v>AERO 2013A</v>
          </cell>
        </row>
        <row r="199">
          <cell r="A199" t="str">
            <v>BCK0104-13</v>
          </cell>
          <cell r="C199" t="str">
            <v>Opção Limitada</v>
          </cell>
          <cell r="D199" t="str">
            <v>AERO 2013A</v>
          </cell>
        </row>
        <row r="200">
          <cell r="A200" t="str">
            <v>BCL0306-13</v>
          </cell>
          <cell r="C200" t="str">
            <v>Opção Limitada</v>
          </cell>
          <cell r="D200" t="str">
            <v>AERO 2013A</v>
          </cell>
        </row>
        <row r="201">
          <cell r="A201" t="str">
            <v>BCL0307-13</v>
          </cell>
          <cell r="C201" t="str">
            <v>Obrigatória</v>
          </cell>
          <cell r="D201" t="str">
            <v>AERO 2013A</v>
          </cell>
        </row>
        <row r="202">
          <cell r="A202" t="str">
            <v>BCL0308-13</v>
          </cell>
          <cell r="C202" t="str">
            <v>Obrigatória</v>
          </cell>
          <cell r="D202" t="str">
            <v>AERO 2013A</v>
          </cell>
        </row>
        <row r="203">
          <cell r="A203" t="str">
            <v>BCM0504-13</v>
          </cell>
          <cell r="C203" t="str">
            <v>Obrigatória</v>
          </cell>
          <cell r="D203" t="str">
            <v>AERO 2013A</v>
          </cell>
        </row>
        <row r="204">
          <cell r="A204" t="str">
            <v>BCM0505-13</v>
          </cell>
          <cell r="C204" t="str">
            <v>Obrigatória</v>
          </cell>
          <cell r="D204" t="str">
            <v>AERO 2013A</v>
          </cell>
        </row>
        <row r="205">
          <cell r="A205" t="str">
            <v>BCM0506-13</v>
          </cell>
          <cell r="C205" t="str">
            <v>Opção Limitada</v>
          </cell>
          <cell r="D205" t="str">
            <v>AERO 2013A</v>
          </cell>
        </row>
        <row r="206">
          <cell r="A206" t="str">
            <v>BCN0402-08</v>
          </cell>
          <cell r="C206" t="str">
            <v>Obrigatória</v>
          </cell>
          <cell r="D206" t="str">
            <v>AERO 2013A</v>
          </cell>
        </row>
        <row r="207">
          <cell r="A207" t="str">
            <v>BCN0404-13</v>
          </cell>
          <cell r="C207" t="str">
            <v>Opção Limitada</v>
          </cell>
          <cell r="D207" t="str">
            <v>AERO 2013A</v>
          </cell>
        </row>
        <row r="208">
          <cell r="A208" t="str">
            <v>BCN0405-13</v>
          </cell>
          <cell r="C208" t="str">
            <v>Obrigatória</v>
          </cell>
          <cell r="D208" t="str">
            <v>AERO 2013A</v>
          </cell>
        </row>
        <row r="209">
          <cell r="A209" t="str">
            <v>BCN0407-06</v>
          </cell>
          <cell r="C209" t="str">
            <v>Obrigatória</v>
          </cell>
          <cell r="D209" t="str">
            <v>AERO 2013A</v>
          </cell>
        </row>
        <row r="210">
          <cell r="A210" t="str">
            <v>BCS0001-13</v>
          </cell>
          <cell r="C210" t="str">
            <v>Obrigatória</v>
          </cell>
          <cell r="D210" t="str">
            <v>AERO 2013A</v>
          </cell>
        </row>
        <row r="211">
          <cell r="A211" t="str">
            <v>BIJ0207-13</v>
          </cell>
          <cell r="C211" t="str">
            <v>Opção Limitada</v>
          </cell>
          <cell r="D211" t="str">
            <v>AERO 2013A</v>
          </cell>
        </row>
        <row r="212">
          <cell r="A212" t="str">
            <v>BIK0102-13</v>
          </cell>
          <cell r="C212" t="str">
            <v>Opção Limitada</v>
          </cell>
          <cell r="D212" t="str">
            <v>AERO 2013A</v>
          </cell>
        </row>
        <row r="213">
          <cell r="A213" t="str">
            <v>BIL0304-13</v>
          </cell>
          <cell r="C213" t="str">
            <v>Opção Limitada</v>
          </cell>
          <cell r="D213" t="str">
            <v>AERO 2013A</v>
          </cell>
        </row>
        <row r="214">
          <cell r="A214" t="str">
            <v>BIM0005-13</v>
          </cell>
          <cell r="C214" t="str">
            <v>Opção Limitada</v>
          </cell>
          <cell r="D214" t="str">
            <v>AERO 2013A</v>
          </cell>
        </row>
        <row r="215">
          <cell r="A215" t="str">
            <v>BIN0003-13</v>
          </cell>
          <cell r="C215" t="str">
            <v>Opção Limitada</v>
          </cell>
          <cell r="D215" t="str">
            <v>AERO 2013A</v>
          </cell>
        </row>
        <row r="216">
          <cell r="A216" t="str">
            <v>BIN0406-13</v>
          </cell>
          <cell r="C216" t="str">
            <v>Obrigatória</v>
          </cell>
          <cell r="D216" t="str">
            <v>AERO 2013A</v>
          </cell>
        </row>
        <row r="217">
          <cell r="A217" t="str">
            <v>BIQ0602-13</v>
          </cell>
          <cell r="C217" t="str">
            <v>Obrigatória</v>
          </cell>
          <cell r="D217" t="str">
            <v>AERO 2013A</v>
          </cell>
        </row>
        <row r="218">
          <cell r="A218" t="str">
            <v>BIR0004-13</v>
          </cell>
          <cell r="C218" t="str">
            <v>Obrigatória</v>
          </cell>
          <cell r="D218" t="str">
            <v>AERO 2013A</v>
          </cell>
        </row>
        <row r="219">
          <cell r="A219" t="str">
            <v>BIR0603-13</v>
          </cell>
          <cell r="C219" t="str">
            <v>Obrigatória</v>
          </cell>
          <cell r="D219" t="str">
            <v>AERO 2013A</v>
          </cell>
        </row>
        <row r="220">
          <cell r="A220" t="str">
            <v>BIS0002-13</v>
          </cell>
          <cell r="C220" t="str">
            <v>Obrigatória</v>
          </cell>
          <cell r="D220" t="str">
            <v>AERO 2013A</v>
          </cell>
        </row>
        <row r="221">
          <cell r="A221" t="str">
            <v>ESTA001-13</v>
          </cell>
          <cell r="C221" t="str">
            <v>Opção Limitada</v>
          </cell>
          <cell r="D221" t="str">
            <v>AERO 2013A</v>
          </cell>
        </row>
        <row r="222">
          <cell r="A222" t="str">
            <v>ESTA003-13</v>
          </cell>
          <cell r="C222" t="str">
            <v>Obrigatória</v>
          </cell>
          <cell r="D222" t="str">
            <v>AERO 2013A</v>
          </cell>
        </row>
        <row r="223">
          <cell r="A223" t="str">
            <v>ESTA008-13</v>
          </cell>
          <cell r="C223" t="str">
            <v>Obrigatória</v>
          </cell>
          <cell r="D223" t="str">
            <v>AERO 2013A</v>
          </cell>
        </row>
        <row r="224">
          <cell r="A224" t="str">
            <v>ESTA014-13</v>
          </cell>
          <cell r="C224" t="str">
            <v>Opção Limitada</v>
          </cell>
          <cell r="D224" t="str">
            <v>AERO 2013A</v>
          </cell>
        </row>
        <row r="225">
          <cell r="A225" t="str">
            <v>ESTE012-13</v>
          </cell>
          <cell r="C225" t="str">
            <v>Opção Limitada</v>
          </cell>
          <cell r="D225" t="str">
            <v>AERO 2013A</v>
          </cell>
        </row>
        <row r="226">
          <cell r="A226" t="str">
            <v>ESTE013-13</v>
          </cell>
          <cell r="C226" t="str">
            <v>Opção Limitada</v>
          </cell>
          <cell r="D226" t="str">
            <v>AERO 2013A</v>
          </cell>
        </row>
        <row r="227">
          <cell r="A227" t="str">
            <v>ESTI002-13</v>
          </cell>
          <cell r="C227" t="str">
            <v>Opção Limitada</v>
          </cell>
          <cell r="D227" t="str">
            <v>AERO 2013A</v>
          </cell>
        </row>
        <row r="228">
          <cell r="A228" t="str">
            <v>ESTI003-13</v>
          </cell>
          <cell r="C228" t="str">
            <v>Obrigatória</v>
          </cell>
          <cell r="D228" t="str">
            <v>AERO 2013A</v>
          </cell>
        </row>
        <row r="229">
          <cell r="A229" t="str">
            <v>ESTO001-13</v>
          </cell>
          <cell r="C229" t="str">
            <v>Obrigatória</v>
          </cell>
          <cell r="D229" t="str">
            <v>AERO 2013A</v>
          </cell>
        </row>
        <row r="230">
          <cell r="A230" t="str">
            <v>ESTO002-13</v>
          </cell>
          <cell r="C230" t="str">
            <v>Obrigatória</v>
          </cell>
          <cell r="D230" t="str">
            <v>AERO 2013A</v>
          </cell>
        </row>
        <row r="231">
          <cell r="A231" t="str">
            <v>ESTO003-13</v>
          </cell>
          <cell r="C231" t="str">
            <v>Obrigatória</v>
          </cell>
          <cell r="D231" t="str">
            <v>AERO 2013A</v>
          </cell>
        </row>
        <row r="232">
          <cell r="A232" t="str">
            <v>ESTO004-13</v>
          </cell>
          <cell r="C232" t="str">
            <v>Obrigatória</v>
          </cell>
          <cell r="D232" t="str">
            <v>AERO 2013A</v>
          </cell>
        </row>
        <row r="233">
          <cell r="A233" t="str">
            <v>ESTO005-13</v>
          </cell>
          <cell r="C233" t="str">
            <v>Obrigatória</v>
          </cell>
          <cell r="D233" t="str">
            <v>AERO 2013A</v>
          </cell>
        </row>
        <row r="234">
          <cell r="A234" t="str">
            <v>ESTO006-13</v>
          </cell>
          <cell r="C234" t="str">
            <v>Obrigatória</v>
          </cell>
          <cell r="D234" t="str">
            <v>AERO 2013A</v>
          </cell>
        </row>
        <row r="235">
          <cell r="A235" t="str">
            <v>ESTO007-13</v>
          </cell>
          <cell r="C235" t="str">
            <v>Obrigatória</v>
          </cell>
          <cell r="D235" t="str">
            <v>AERO 2013A</v>
          </cell>
        </row>
        <row r="236">
          <cell r="A236" t="str">
            <v>ESTO008-13</v>
          </cell>
          <cell r="C236" t="str">
            <v>Obrigatória</v>
          </cell>
          <cell r="D236" t="str">
            <v>AERO 2013A</v>
          </cell>
        </row>
        <row r="237">
          <cell r="A237" t="str">
            <v>ESTO009-13</v>
          </cell>
          <cell r="C237" t="str">
            <v>Obrigatória</v>
          </cell>
          <cell r="D237" t="str">
            <v>AERO 2013A</v>
          </cell>
        </row>
        <row r="238">
          <cell r="A238" t="str">
            <v>ESTO010-13</v>
          </cell>
          <cell r="C238" t="str">
            <v>Obrigatória</v>
          </cell>
          <cell r="D238" t="str">
            <v>AERO 2013A</v>
          </cell>
        </row>
        <row r="239">
          <cell r="A239" t="str">
            <v>ESTO900-13</v>
          </cell>
          <cell r="C239" t="str">
            <v>Obrigatória</v>
          </cell>
          <cell r="D239" t="str">
            <v>AERO 2013A</v>
          </cell>
        </row>
        <row r="240">
          <cell r="A240" t="str">
            <v>ESTO901-13</v>
          </cell>
          <cell r="C240" t="str">
            <v>Obrigatória</v>
          </cell>
          <cell r="D240" t="str">
            <v>AERO 2013A</v>
          </cell>
        </row>
        <row r="241">
          <cell r="A241" t="str">
            <v>ESTS001-13</v>
          </cell>
          <cell r="C241" t="str">
            <v>Obrigatória</v>
          </cell>
          <cell r="D241" t="str">
            <v>AERO 2013A</v>
          </cell>
        </row>
        <row r="242">
          <cell r="A242" t="str">
            <v>ESTS002-13</v>
          </cell>
          <cell r="C242" t="str">
            <v>Obrigatória</v>
          </cell>
          <cell r="D242" t="str">
            <v>AERO 2013A</v>
          </cell>
        </row>
        <row r="243">
          <cell r="A243" t="str">
            <v>ESTS003-13</v>
          </cell>
          <cell r="C243" t="str">
            <v>Obrigatória</v>
          </cell>
          <cell r="D243" t="str">
            <v>AERO 2013A</v>
          </cell>
        </row>
        <row r="244">
          <cell r="A244" t="str">
            <v>ESTS004-13</v>
          </cell>
          <cell r="C244" t="str">
            <v>Obrigatória</v>
          </cell>
          <cell r="D244" t="str">
            <v>AERO 2013A</v>
          </cell>
        </row>
        <row r="245">
          <cell r="A245" t="str">
            <v>ESTS005-13</v>
          </cell>
          <cell r="C245" t="str">
            <v>Obrigatória</v>
          </cell>
          <cell r="D245" t="str">
            <v>AERO 2013A</v>
          </cell>
        </row>
        <row r="246">
          <cell r="A246" t="str">
            <v>ESTS006-13</v>
          </cell>
          <cell r="C246" t="str">
            <v>Obrigatória</v>
          </cell>
          <cell r="D246" t="str">
            <v>AERO 2013A</v>
          </cell>
        </row>
        <row r="247">
          <cell r="A247" t="str">
            <v>ESTS007-13</v>
          </cell>
          <cell r="C247" t="str">
            <v>Obrigatória</v>
          </cell>
          <cell r="D247" t="str">
            <v>AERO 2013A</v>
          </cell>
        </row>
        <row r="248">
          <cell r="A248" t="str">
            <v>ESTS008-13</v>
          </cell>
          <cell r="C248" t="str">
            <v>Obrigatória</v>
          </cell>
          <cell r="D248" t="str">
            <v>AERO 2013A</v>
          </cell>
        </row>
        <row r="249">
          <cell r="A249" t="str">
            <v>ESTS009-13</v>
          </cell>
          <cell r="C249" t="str">
            <v>Obrigatória</v>
          </cell>
          <cell r="D249" t="str">
            <v>AERO 2013A</v>
          </cell>
        </row>
        <row r="250">
          <cell r="A250" t="str">
            <v>ESTS010-13</v>
          </cell>
          <cell r="C250" t="str">
            <v>Obrigatória</v>
          </cell>
          <cell r="D250" t="str">
            <v>AERO 2013A</v>
          </cell>
        </row>
        <row r="251">
          <cell r="A251" t="str">
            <v>ESTS011-13</v>
          </cell>
          <cell r="C251" t="str">
            <v>Obrigatória</v>
          </cell>
          <cell r="D251" t="str">
            <v>AERO 2013A</v>
          </cell>
        </row>
        <row r="252">
          <cell r="A252" t="str">
            <v>ESTS012-13</v>
          </cell>
          <cell r="C252" t="str">
            <v>Obrigatória</v>
          </cell>
          <cell r="D252" t="str">
            <v>AERO 2013A</v>
          </cell>
        </row>
        <row r="253">
          <cell r="A253" t="str">
            <v>ESTS013-13</v>
          </cell>
          <cell r="C253" t="str">
            <v>Obrigatória</v>
          </cell>
          <cell r="D253" t="str">
            <v>AERO 2013A</v>
          </cell>
        </row>
        <row r="254">
          <cell r="A254" t="str">
            <v>ESTS014-13</v>
          </cell>
          <cell r="C254" t="str">
            <v>Obrigatória</v>
          </cell>
          <cell r="D254" t="str">
            <v>AERO 2013A</v>
          </cell>
        </row>
        <row r="255">
          <cell r="A255" t="str">
            <v>ESTS015-13</v>
          </cell>
          <cell r="C255" t="str">
            <v>Obrigatória</v>
          </cell>
          <cell r="D255" t="str">
            <v>AERO 2013A</v>
          </cell>
        </row>
        <row r="256">
          <cell r="A256" t="str">
            <v>ESTS016-13</v>
          </cell>
          <cell r="C256" t="str">
            <v>Obrigatória</v>
          </cell>
          <cell r="D256" t="str">
            <v>AERO 2013A</v>
          </cell>
        </row>
        <row r="257">
          <cell r="A257" t="str">
            <v>ESTS017-13</v>
          </cell>
          <cell r="C257" t="str">
            <v>Obrigatória</v>
          </cell>
          <cell r="D257" t="str">
            <v>AERO 2013A</v>
          </cell>
        </row>
        <row r="258">
          <cell r="A258" t="str">
            <v>ESTS018-13</v>
          </cell>
          <cell r="C258" t="str">
            <v>Obrigatória</v>
          </cell>
          <cell r="D258" t="str">
            <v>AERO 2013A</v>
          </cell>
        </row>
        <row r="259">
          <cell r="A259" t="str">
            <v>ESTS900-13</v>
          </cell>
          <cell r="C259" t="str">
            <v>Obrigatória</v>
          </cell>
          <cell r="D259" t="str">
            <v>AERO 2013A</v>
          </cell>
        </row>
        <row r="260">
          <cell r="A260" t="str">
            <v>ESTS901-13</v>
          </cell>
          <cell r="C260" t="str">
            <v>Obrigatória</v>
          </cell>
          <cell r="D260" t="str">
            <v>AERO 2013A</v>
          </cell>
        </row>
        <row r="261">
          <cell r="A261" t="str">
            <v>ESTS902-13</v>
          </cell>
          <cell r="C261" t="str">
            <v>Obrigatória</v>
          </cell>
          <cell r="D261" t="str">
            <v>AERO 2013A</v>
          </cell>
        </row>
        <row r="262">
          <cell r="A262" t="str">
            <v>ESTS903-13</v>
          </cell>
          <cell r="C262" t="str">
            <v>Obrigatória</v>
          </cell>
          <cell r="D262" t="str">
            <v>AERO 2013A</v>
          </cell>
        </row>
        <row r="263">
          <cell r="A263" t="str">
            <v>ESTS904-13</v>
          </cell>
          <cell r="C263" t="str">
            <v>Obrigatória</v>
          </cell>
          <cell r="D263" t="str">
            <v>AERO 2013A</v>
          </cell>
        </row>
        <row r="264">
          <cell r="A264" t="str">
            <v>ESZA006-13</v>
          </cell>
          <cell r="C264" t="str">
            <v>Opção Limitada</v>
          </cell>
          <cell r="D264" t="str">
            <v>AERO 2013A</v>
          </cell>
        </row>
        <row r="265">
          <cell r="A265" t="str">
            <v>ESZA007-13</v>
          </cell>
          <cell r="C265" t="str">
            <v>Opção Limitada</v>
          </cell>
          <cell r="D265" t="str">
            <v>AERO 2013A</v>
          </cell>
        </row>
        <row r="266">
          <cell r="A266" t="str">
            <v>ESZS001-13</v>
          </cell>
          <cell r="C266" t="str">
            <v>Opção Limitada</v>
          </cell>
          <cell r="D266" t="str">
            <v>AERO 2013A</v>
          </cell>
        </row>
        <row r="267">
          <cell r="A267" t="str">
            <v>ESZS002-13</v>
          </cell>
          <cell r="C267" t="str">
            <v>Opção Limitada</v>
          </cell>
          <cell r="D267" t="str">
            <v>AERO 2013A</v>
          </cell>
        </row>
        <row r="268">
          <cell r="A268" t="str">
            <v>ESZS003-13</v>
          </cell>
          <cell r="C268" t="str">
            <v>Opção Limitada</v>
          </cell>
          <cell r="D268" t="str">
            <v>AERO 2013A</v>
          </cell>
        </row>
        <row r="269">
          <cell r="A269" t="str">
            <v>ESZS004-13</v>
          </cell>
          <cell r="C269" t="str">
            <v>Opção Limitada</v>
          </cell>
          <cell r="D269" t="str">
            <v>AERO 2013A</v>
          </cell>
        </row>
        <row r="270">
          <cell r="A270" t="str">
            <v>ESZS005-13</v>
          </cell>
          <cell r="C270" t="str">
            <v>Opção Limitada</v>
          </cell>
          <cell r="D270" t="str">
            <v>AERO 2013A</v>
          </cell>
        </row>
        <row r="271">
          <cell r="A271" t="str">
            <v>ESZS006-13</v>
          </cell>
          <cell r="C271" t="str">
            <v>Opção Limitada</v>
          </cell>
          <cell r="D271" t="str">
            <v>AERO 2013A</v>
          </cell>
        </row>
        <row r="272">
          <cell r="A272" t="str">
            <v>ESZS007-13</v>
          </cell>
          <cell r="C272" t="str">
            <v>Opção Limitada</v>
          </cell>
          <cell r="D272" t="str">
            <v>AERO 2013A</v>
          </cell>
        </row>
        <row r="273">
          <cell r="A273" t="str">
            <v>ESZS008-13</v>
          </cell>
          <cell r="C273" t="str">
            <v>Opção Limitada</v>
          </cell>
          <cell r="D273" t="str">
            <v>AERO 2013A</v>
          </cell>
        </row>
        <row r="274">
          <cell r="A274" t="str">
            <v>ESZS009-13</v>
          </cell>
          <cell r="C274" t="str">
            <v>Opção Limitada</v>
          </cell>
          <cell r="D274" t="str">
            <v>AERO 2013A</v>
          </cell>
        </row>
        <row r="275">
          <cell r="A275" t="str">
            <v>ESZS010-13</v>
          </cell>
          <cell r="C275" t="str">
            <v>Opção Limitada</v>
          </cell>
          <cell r="D275" t="str">
            <v>AERO 2013A</v>
          </cell>
        </row>
        <row r="276">
          <cell r="A276" t="str">
            <v>ESZS011-13</v>
          </cell>
          <cell r="C276" t="str">
            <v>Opção Limitada</v>
          </cell>
          <cell r="D276" t="str">
            <v>AERO 2013A</v>
          </cell>
        </row>
        <row r="277">
          <cell r="A277" t="str">
            <v>ESZS012-13</v>
          </cell>
          <cell r="C277" t="str">
            <v>Opção Limitada</v>
          </cell>
          <cell r="D277" t="str">
            <v>AERO 2013A</v>
          </cell>
        </row>
        <row r="278">
          <cell r="A278" t="str">
            <v>ESZS013-13</v>
          </cell>
          <cell r="C278" t="str">
            <v>Opção Limitada</v>
          </cell>
          <cell r="D278" t="str">
            <v>AERO 2013A</v>
          </cell>
        </row>
        <row r="279">
          <cell r="A279" t="str">
            <v>ESZS014-13</v>
          </cell>
          <cell r="C279" t="str">
            <v>Opção Limitada</v>
          </cell>
          <cell r="D279" t="str">
            <v>AERO 2013A</v>
          </cell>
        </row>
        <row r="280">
          <cell r="A280" t="str">
            <v>ESZS015-13</v>
          </cell>
          <cell r="C280" t="str">
            <v>Opção Limitada</v>
          </cell>
          <cell r="D280" t="str">
            <v>AERO 2013A</v>
          </cell>
        </row>
        <row r="281">
          <cell r="A281" t="str">
            <v>ESZS016-13</v>
          </cell>
          <cell r="C281" t="str">
            <v>Opção Limitada</v>
          </cell>
          <cell r="D281" t="str">
            <v>AERO 2013A</v>
          </cell>
        </row>
        <row r="282">
          <cell r="A282" t="str">
            <v>ESZS017-13</v>
          </cell>
          <cell r="C282" t="str">
            <v>Opção Limitada</v>
          </cell>
          <cell r="D282" t="str">
            <v>AERO 2013A</v>
          </cell>
        </row>
        <row r="283">
          <cell r="A283" t="str">
            <v>ESZS018-13</v>
          </cell>
          <cell r="C283" t="str">
            <v>Opção Limitada</v>
          </cell>
          <cell r="D283" t="str">
            <v>AERO 2013A</v>
          </cell>
        </row>
        <row r="284">
          <cell r="A284" t="str">
            <v>ESZS019-13</v>
          </cell>
          <cell r="C284" t="str">
            <v>Opção Limitada</v>
          </cell>
          <cell r="D284" t="str">
            <v>AERO 2013A</v>
          </cell>
        </row>
        <row r="285">
          <cell r="A285" t="str">
            <v>ESZS020-13</v>
          </cell>
          <cell r="C285" t="str">
            <v>Opção Limitada</v>
          </cell>
          <cell r="D285" t="str">
            <v>AERO 2013A</v>
          </cell>
        </row>
        <row r="286">
          <cell r="A286" t="str">
            <v>ESZS021-13</v>
          </cell>
          <cell r="C286" t="str">
            <v>Opção Limitada</v>
          </cell>
          <cell r="D286" t="str">
            <v>AERO 2013A</v>
          </cell>
        </row>
        <row r="287">
          <cell r="A287" t="str">
            <v>ESZS022-13</v>
          </cell>
          <cell r="C287" t="str">
            <v>Opção Limitada</v>
          </cell>
          <cell r="D287" t="str">
            <v>AERO 2013A</v>
          </cell>
        </row>
        <row r="288">
          <cell r="A288" t="str">
            <v>ESZS023-13</v>
          </cell>
          <cell r="C288" t="str">
            <v>Opção Limitada</v>
          </cell>
          <cell r="D288" t="str">
            <v>AERO 2013A</v>
          </cell>
        </row>
        <row r="289">
          <cell r="A289" t="str">
            <v>ESZS024-13</v>
          </cell>
          <cell r="C289" t="str">
            <v>Opção Limitada</v>
          </cell>
          <cell r="D289" t="str">
            <v>AERO 2013A</v>
          </cell>
        </row>
        <row r="290">
          <cell r="A290" t="str">
            <v>ESZS025-13</v>
          </cell>
          <cell r="C290" t="str">
            <v>Opção Limitada</v>
          </cell>
          <cell r="D290" t="str">
            <v>AERO 2013A</v>
          </cell>
        </row>
        <row r="291">
          <cell r="A291" t="str">
            <v>ESZS026-13</v>
          </cell>
          <cell r="C291" t="str">
            <v>Opção Limitada</v>
          </cell>
          <cell r="D291" t="str">
            <v>AERO 2013A</v>
          </cell>
        </row>
        <row r="292">
          <cell r="A292" t="str">
            <v>ESZS027-13</v>
          </cell>
          <cell r="C292" t="str">
            <v>Opção Limitada</v>
          </cell>
          <cell r="D292" t="str">
            <v>AERO 2013A</v>
          </cell>
        </row>
        <row r="293">
          <cell r="A293" t="str">
            <v>MCTB001-13</v>
          </cell>
          <cell r="C293" t="str">
            <v>Obrigatória</v>
          </cell>
          <cell r="D293" t="str">
            <v>AERO 2013A</v>
          </cell>
        </row>
        <row r="294">
          <cell r="A294" t="str">
            <v>MCTB009-13</v>
          </cell>
          <cell r="C294" t="str">
            <v>Obrigatória</v>
          </cell>
          <cell r="D294" t="str">
            <v>AERO 2013A</v>
          </cell>
        </row>
        <row r="295">
          <cell r="A295" t="str">
            <v>NHT3012-13</v>
          </cell>
          <cell r="C295" t="str">
            <v>Obrigatória</v>
          </cell>
          <cell r="D295" t="str">
            <v>AERO 2013A</v>
          </cell>
        </row>
        <row r="296">
          <cell r="A296" t="str">
            <v>BCJ0205-13</v>
          </cell>
          <cell r="C296" t="str">
            <v>Obrigatória</v>
          </cell>
          <cell r="D296" t="str">
            <v>AERO 2013N</v>
          </cell>
        </row>
        <row r="297">
          <cell r="A297" t="str">
            <v>BCJ0208-13</v>
          </cell>
          <cell r="C297" t="str">
            <v>Obrigatória</v>
          </cell>
          <cell r="D297" t="str">
            <v>AERO 2013N</v>
          </cell>
        </row>
        <row r="298">
          <cell r="A298" t="str">
            <v>BCJ0209-13</v>
          </cell>
          <cell r="C298" t="str">
            <v>Obrigatória</v>
          </cell>
          <cell r="D298" t="str">
            <v>AERO 2013N</v>
          </cell>
        </row>
        <row r="299">
          <cell r="A299" t="str">
            <v>BCK0103-13</v>
          </cell>
          <cell r="C299" t="str">
            <v>Obrigatória</v>
          </cell>
          <cell r="D299" t="str">
            <v>AERO 2013N</v>
          </cell>
        </row>
        <row r="300">
          <cell r="A300" t="str">
            <v>BCK0104-13</v>
          </cell>
          <cell r="C300" t="str">
            <v>Obrigatória</v>
          </cell>
          <cell r="D300" t="str">
            <v>AERO 2013N</v>
          </cell>
        </row>
        <row r="301">
          <cell r="A301" t="str">
            <v>BCL0306-13</v>
          </cell>
          <cell r="C301" t="str">
            <v>Obrigatória</v>
          </cell>
          <cell r="D301" t="str">
            <v>AERO 2013N</v>
          </cell>
        </row>
        <row r="302">
          <cell r="A302" t="str">
            <v>BCL0307-13</v>
          </cell>
          <cell r="C302" t="str">
            <v>Obrigatória</v>
          </cell>
          <cell r="D302" t="str">
            <v>AERO 2013N</v>
          </cell>
        </row>
        <row r="303">
          <cell r="A303" t="str">
            <v>BCL0308-13</v>
          </cell>
          <cell r="C303" t="str">
            <v>Obrigatória</v>
          </cell>
          <cell r="D303" t="str">
            <v>AERO 2013N</v>
          </cell>
        </row>
        <row r="304">
          <cell r="A304" t="str">
            <v>BCM0504-13</v>
          </cell>
          <cell r="C304" t="str">
            <v>Obrigatória</v>
          </cell>
          <cell r="D304" t="str">
            <v>AERO 2013N</v>
          </cell>
        </row>
        <row r="305">
          <cell r="A305" t="str">
            <v>BCM0505-13</v>
          </cell>
          <cell r="C305" t="str">
            <v>Obrigatória</v>
          </cell>
          <cell r="D305" t="str">
            <v>AERO 2013N</v>
          </cell>
        </row>
        <row r="306">
          <cell r="A306" t="str">
            <v>BCM0506-13</v>
          </cell>
          <cell r="C306" t="str">
            <v>Obrigatória</v>
          </cell>
          <cell r="D306" t="str">
            <v>AERO 2013N</v>
          </cell>
        </row>
        <row r="307">
          <cell r="A307" t="str">
            <v>BCN0402-13</v>
          </cell>
          <cell r="C307" t="str">
            <v>Obrigatória</v>
          </cell>
          <cell r="D307" t="str">
            <v>AERO 2013N</v>
          </cell>
        </row>
        <row r="308">
          <cell r="A308" t="str">
            <v>BCN0404-13</v>
          </cell>
          <cell r="C308" t="str">
            <v>Obrigatória</v>
          </cell>
          <cell r="D308" t="str">
            <v>AERO 2013N</v>
          </cell>
        </row>
        <row r="309">
          <cell r="A309" t="str">
            <v>BCN0405-13</v>
          </cell>
          <cell r="C309" t="str">
            <v>Obrigatória</v>
          </cell>
          <cell r="D309" t="str">
            <v>AERO 2013N</v>
          </cell>
        </row>
        <row r="310">
          <cell r="A310" t="str">
            <v>BCN0407-13</v>
          </cell>
          <cell r="C310" t="str">
            <v>Obrigatória</v>
          </cell>
          <cell r="D310" t="str">
            <v>AERO 2013N</v>
          </cell>
        </row>
        <row r="311">
          <cell r="A311" t="str">
            <v>BCS0001-13</v>
          </cell>
          <cell r="C311" t="str">
            <v>Obrigatória</v>
          </cell>
          <cell r="D311" t="str">
            <v>AERO 2013N</v>
          </cell>
        </row>
        <row r="312">
          <cell r="A312" t="str">
            <v>BIJ0207-13</v>
          </cell>
          <cell r="C312" t="str">
            <v>Obrigatória</v>
          </cell>
          <cell r="D312" t="str">
            <v>AERO 2013N</v>
          </cell>
        </row>
        <row r="313">
          <cell r="A313" t="str">
            <v>BIK0102-13</v>
          </cell>
          <cell r="C313" t="str">
            <v>Obrigatória</v>
          </cell>
          <cell r="D313" t="str">
            <v>AERO 2013N</v>
          </cell>
        </row>
        <row r="314">
          <cell r="A314" t="str">
            <v>BIL0304-13</v>
          </cell>
          <cell r="C314" t="str">
            <v>Obrigatória</v>
          </cell>
          <cell r="D314" t="str">
            <v>AERO 2013N</v>
          </cell>
        </row>
        <row r="315">
          <cell r="A315" t="str">
            <v>BIM0005-13</v>
          </cell>
          <cell r="C315" t="str">
            <v>Obrigatória</v>
          </cell>
          <cell r="D315" t="str">
            <v>AERO 2013N</v>
          </cell>
        </row>
        <row r="316">
          <cell r="A316" t="str">
            <v>BIN0003-13</v>
          </cell>
          <cell r="C316" t="str">
            <v>Obrigatória</v>
          </cell>
          <cell r="D316" t="str">
            <v>AERO 2013N</v>
          </cell>
        </row>
        <row r="317">
          <cell r="A317" t="str">
            <v>BIN0406-13</v>
          </cell>
          <cell r="C317" t="str">
            <v>Obrigatória</v>
          </cell>
          <cell r="D317" t="str">
            <v>AERO 2013N</v>
          </cell>
        </row>
        <row r="318">
          <cell r="A318" t="str">
            <v>BIQ0602-13</v>
          </cell>
          <cell r="C318" t="str">
            <v>Obrigatória</v>
          </cell>
          <cell r="D318" t="str">
            <v>AERO 2013N</v>
          </cell>
        </row>
        <row r="319">
          <cell r="A319" t="str">
            <v>BIR0004-13</v>
          </cell>
          <cell r="C319" t="str">
            <v>Obrigatória</v>
          </cell>
          <cell r="D319" t="str">
            <v>AERO 2013N</v>
          </cell>
        </row>
        <row r="320">
          <cell r="A320" t="str">
            <v>BIR0603-13</v>
          </cell>
          <cell r="C320" t="str">
            <v>Obrigatória</v>
          </cell>
          <cell r="D320" t="str">
            <v>AERO 2013N</v>
          </cell>
        </row>
        <row r="321">
          <cell r="A321" t="str">
            <v>BIS0002-13</v>
          </cell>
          <cell r="C321" t="str">
            <v>Obrigatória</v>
          </cell>
          <cell r="D321" t="str">
            <v>AERO 2013N</v>
          </cell>
        </row>
        <row r="322">
          <cell r="A322" t="str">
            <v>ESTA001-13</v>
          </cell>
          <cell r="C322" t="str">
            <v>Opção Limitada</v>
          </cell>
          <cell r="D322" t="str">
            <v>AERO 2013N</v>
          </cell>
        </row>
        <row r="323">
          <cell r="A323" t="str">
            <v>ESTA003-13</v>
          </cell>
          <cell r="C323" t="str">
            <v>Obrigatória</v>
          </cell>
          <cell r="D323" t="str">
            <v>AERO 2013N</v>
          </cell>
        </row>
        <row r="324">
          <cell r="A324" t="str">
            <v>ESTA008-13</v>
          </cell>
          <cell r="C324" t="str">
            <v>Obrigatória</v>
          </cell>
          <cell r="D324" t="str">
            <v>AERO 2013N</v>
          </cell>
        </row>
        <row r="325">
          <cell r="A325" t="str">
            <v>ESTA014-13</v>
          </cell>
          <cell r="C325" t="str">
            <v>Opção Limitada</v>
          </cell>
          <cell r="D325" t="str">
            <v>AERO 2013N</v>
          </cell>
        </row>
        <row r="326">
          <cell r="A326" t="str">
            <v>ESTE012-13</v>
          </cell>
          <cell r="C326" t="str">
            <v>Opção Limitada</v>
          </cell>
          <cell r="D326" t="str">
            <v>AERO 2013N</v>
          </cell>
        </row>
        <row r="327">
          <cell r="A327" t="str">
            <v>ESTE013-13</v>
          </cell>
          <cell r="C327" t="str">
            <v>Opção Limitada</v>
          </cell>
          <cell r="D327" t="str">
            <v>AERO 2013N</v>
          </cell>
        </row>
        <row r="328">
          <cell r="A328" t="str">
            <v>ESTI002-13</v>
          </cell>
          <cell r="C328" t="str">
            <v>Opção Limitada</v>
          </cell>
          <cell r="D328" t="str">
            <v>AERO 2013N</v>
          </cell>
        </row>
        <row r="329">
          <cell r="A329" t="str">
            <v>ESTI003-13</v>
          </cell>
          <cell r="C329" t="str">
            <v>Obrigatória</v>
          </cell>
          <cell r="D329" t="str">
            <v>AERO 2013N</v>
          </cell>
        </row>
        <row r="330">
          <cell r="A330" t="str">
            <v>ESTO001-13</v>
          </cell>
          <cell r="C330" t="str">
            <v>Obrigatória</v>
          </cell>
          <cell r="D330" t="str">
            <v>AERO 2013N</v>
          </cell>
        </row>
        <row r="331">
          <cell r="A331" t="str">
            <v>ESTO002-13</v>
          </cell>
          <cell r="C331" t="str">
            <v>Obrigatória</v>
          </cell>
          <cell r="D331" t="str">
            <v>AERO 2013N</v>
          </cell>
        </row>
        <row r="332">
          <cell r="A332" t="str">
            <v>ESTO003-13</v>
          </cell>
          <cell r="C332" t="str">
            <v>Obrigatória</v>
          </cell>
          <cell r="D332" t="str">
            <v>AERO 2013N</v>
          </cell>
        </row>
        <row r="333">
          <cell r="A333" t="str">
            <v>ESTO004-13</v>
          </cell>
          <cell r="C333" t="str">
            <v>Obrigatória</v>
          </cell>
          <cell r="D333" t="str">
            <v>AERO 2013N</v>
          </cell>
        </row>
        <row r="334">
          <cell r="A334" t="str">
            <v>ESTO005-13</v>
          </cell>
          <cell r="C334" t="str">
            <v>Obrigatória</v>
          </cell>
          <cell r="D334" t="str">
            <v>AERO 2013N</v>
          </cell>
        </row>
        <row r="335">
          <cell r="A335" t="str">
            <v>ESTO006-13</v>
          </cell>
          <cell r="C335" t="str">
            <v>Obrigatória</v>
          </cell>
          <cell r="D335" t="str">
            <v>AERO 2013N</v>
          </cell>
        </row>
        <row r="336">
          <cell r="A336" t="str">
            <v>ESTO007-13</v>
          </cell>
          <cell r="C336" t="str">
            <v>Obrigatória</v>
          </cell>
          <cell r="D336" t="str">
            <v>AERO 2013N</v>
          </cell>
        </row>
        <row r="337">
          <cell r="A337" t="str">
            <v>ESTO008-13</v>
          </cell>
          <cell r="C337" t="str">
            <v>Obrigatória</v>
          </cell>
          <cell r="D337" t="str">
            <v>AERO 2013N</v>
          </cell>
        </row>
        <row r="338">
          <cell r="A338" t="str">
            <v>ESTO009-13</v>
          </cell>
          <cell r="C338" t="str">
            <v>Obrigatória</v>
          </cell>
          <cell r="D338" t="str">
            <v>AERO 2013N</v>
          </cell>
        </row>
        <row r="339">
          <cell r="A339" t="str">
            <v>ESTO010-13</v>
          </cell>
          <cell r="C339" t="str">
            <v>Obrigatória</v>
          </cell>
          <cell r="D339" t="str">
            <v>AERO 2013N</v>
          </cell>
        </row>
        <row r="340">
          <cell r="A340" t="str">
            <v>ESTO900-13</v>
          </cell>
          <cell r="C340" t="str">
            <v>Obrigatória</v>
          </cell>
          <cell r="D340" t="str">
            <v>AERO 2013N</v>
          </cell>
        </row>
        <row r="341">
          <cell r="A341" t="str">
            <v>ESTO901-13</v>
          </cell>
          <cell r="C341" t="str">
            <v>Obrigatória</v>
          </cell>
          <cell r="D341" t="str">
            <v>AERO 2013N</v>
          </cell>
        </row>
        <row r="342">
          <cell r="A342" t="str">
            <v>ESTS001-13</v>
          </cell>
          <cell r="C342" t="str">
            <v>Obrigatória</v>
          </cell>
          <cell r="D342" t="str">
            <v>AERO 2013N</v>
          </cell>
        </row>
        <row r="343">
          <cell r="A343" t="str">
            <v>ESTS002-13</v>
          </cell>
          <cell r="C343" t="str">
            <v>Obrigatória</v>
          </cell>
          <cell r="D343" t="str">
            <v>AERO 2013N</v>
          </cell>
        </row>
        <row r="344">
          <cell r="A344" t="str">
            <v>ESTS003-13</v>
          </cell>
          <cell r="C344" t="str">
            <v>Obrigatória</v>
          </cell>
          <cell r="D344" t="str">
            <v>AERO 2013N</v>
          </cell>
        </row>
        <row r="345">
          <cell r="A345" t="str">
            <v>ESTS004-13</v>
          </cell>
          <cell r="C345" t="str">
            <v>Obrigatória</v>
          </cell>
          <cell r="D345" t="str">
            <v>AERO 2013N</v>
          </cell>
        </row>
        <row r="346">
          <cell r="A346" t="str">
            <v>ESTS005-13</v>
          </cell>
          <cell r="C346" t="str">
            <v>Obrigatória</v>
          </cell>
          <cell r="D346" t="str">
            <v>AERO 2013N</v>
          </cell>
        </row>
        <row r="347">
          <cell r="A347" t="str">
            <v>ESTS006-13</v>
          </cell>
          <cell r="C347" t="str">
            <v>Obrigatória</v>
          </cell>
          <cell r="D347" t="str">
            <v>AERO 2013N</v>
          </cell>
        </row>
        <row r="348">
          <cell r="A348" t="str">
            <v>ESTS007-13</v>
          </cell>
          <cell r="C348" t="str">
            <v>Obrigatória</v>
          </cell>
          <cell r="D348" t="str">
            <v>AERO 2013N</v>
          </cell>
        </row>
        <row r="349">
          <cell r="A349" t="str">
            <v>ESTS008-13</v>
          </cell>
          <cell r="C349" t="str">
            <v>Obrigatória</v>
          </cell>
          <cell r="D349" t="str">
            <v>AERO 2013N</v>
          </cell>
        </row>
        <row r="350">
          <cell r="A350" t="str">
            <v>ESTS009-13</v>
          </cell>
          <cell r="C350" t="str">
            <v>Obrigatória</v>
          </cell>
          <cell r="D350" t="str">
            <v>AERO 2013N</v>
          </cell>
        </row>
        <row r="351">
          <cell r="A351" t="str">
            <v>ESTS010-13</v>
          </cell>
          <cell r="C351" t="str">
            <v>Obrigatória</v>
          </cell>
          <cell r="D351" t="str">
            <v>AERO 2013N</v>
          </cell>
        </row>
        <row r="352">
          <cell r="A352" t="str">
            <v>ESTS011-13</v>
          </cell>
          <cell r="C352" t="str">
            <v>Obrigatória</v>
          </cell>
          <cell r="D352" t="str">
            <v>AERO 2013N</v>
          </cell>
        </row>
        <row r="353">
          <cell r="A353" t="str">
            <v>ESTS012-13</v>
          </cell>
          <cell r="C353" t="str">
            <v>Obrigatória</v>
          </cell>
          <cell r="D353" t="str">
            <v>AERO 2013N</v>
          </cell>
        </row>
        <row r="354">
          <cell r="A354" t="str">
            <v>ESTS013-13</v>
          </cell>
          <cell r="C354" t="str">
            <v>Obrigatória</v>
          </cell>
          <cell r="D354" t="str">
            <v>AERO 2013N</v>
          </cell>
        </row>
        <row r="355">
          <cell r="A355" t="str">
            <v>ESTS014-13</v>
          </cell>
          <cell r="C355" t="str">
            <v>Obrigatória</v>
          </cell>
          <cell r="D355" t="str">
            <v>AERO 2013N</v>
          </cell>
        </row>
        <row r="356">
          <cell r="A356" t="str">
            <v>ESTS015-13</v>
          </cell>
          <cell r="C356" t="str">
            <v>Obrigatória</v>
          </cell>
          <cell r="D356" t="str">
            <v>AERO 2013N</v>
          </cell>
        </row>
        <row r="357">
          <cell r="A357" t="str">
            <v>ESTS016-13</v>
          </cell>
          <cell r="C357" t="str">
            <v>Obrigatória</v>
          </cell>
          <cell r="D357" t="str">
            <v>AERO 2013N</v>
          </cell>
        </row>
        <row r="358">
          <cell r="A358" t="str">
            <v>ESTS017-13</v>
          </cell>
          <cell r="C358" t="str">
            <v>Obrigatória</v>
          </cell>
          <cell r="D358" t="str">
            <v>AERO 2013N</v>
          </cell>
        </row>
        <row r="359">
          <cell r="A359" t="str">
            <v>ESTS018-13</v>
          </cell>
          <cell r="C359" t="str">
            <v>Obrigatória</v>
          </cell>
          <cell r="D359" t="str">
            <v>AERO 2013N</v>
          </cell>
        </row>
        <row r="360">
          <cell r="A360" t="str">
            <v>ESTS900-13</v>
          </cell>
          <cell r="C360" t="str">
            <v>Obrigatória</v>
          </cell>
          <cell r="D360" t="str">
            <v>AERO 2013N</v>
          </cell>
        </row>
        <row r="361">
          <cell r="A361" t="str">
            <v>ESTS901-13</v>
          </cell>
          <cell r="C361" t="str">
            <v>Obrigatória</v>
          </cell>
          <cell r="D361" t="str">
            <v>AERO 2013N</v>
          </cell>
        </row>
        <row r="362">
          <cell r="A362" t="str">
            <v>ESTS902-13</v>
          </cell>
          <cell r="C362" t="str">
            <v>Obrigatória</v>
          </cell>
          <cell r="D362" t="str">
            <v>AERO 2013N</v>
          </cell>
        </row>
        <row r="363">
          <cell r="A363" t="str">
            <v>ESTS903-13</v>
          </cell>
          <cell r="C363" t="str">
            <v>Obrigatória</v>
          </cell>
          <cell r="D363" t="str">
            <v>AERO 2013N</v>
          </cell>
        </row>
        <row r="364">
          <cell r="A364" t="str">
            <v>ESTS904-13</v>
          </cell>
          <cell r="C364" t="str">
            <v>Obrigatória</v>
          </cell>
          <cell r="D364" t="str">
            <v>AERO 2013N</v>
          </cell>
        </row>
        <row r="365">
          <cell r="A365" t="str">
            <v>ESZA006-13</v>
          </cell>
          <cell r="C365" t="str">
            <v>Opção Limitada</v>
          </cell>
          <cell r="D365" t="str">
            <v>AERO 2013N</v>
          </cell>
        </row>
        <row r="366">
          <cell r="A366" t="str">
            <v>ESZA007-13</v>
          </cell>
          <cell r="C366" t="str">
            <v>Opção Limitada</v>
          </cell>
          <cell r="D366" t="str">
            <v>AERO 2013N</v>
          </cell>
        </row>
        <row r="367">
          <cell r="A367" t="str">
            <v>ESZS001-13</v>
          </cell>
          <cell r="C367" t="str">
            <v>Opção Limitada</v>
          </cell>
          <cell r="D367" t="str">
            <v>AERO 2013N</v>
          </cell>
        </row>
        <row r="368">
          <cell r="A368" t="str">
            <v>ESZS002-13</v>
          </cell>
          <cell r="C368" t="str">
            <v>Opção Limitada</v>
          </cell>
          <cell r="D368" t="str">
            <v>AERO 2013N</v>
          </cell>
        </row>
        <row r="369">
          <cell r="A369" t="str">
            <v>ESZS003-13</v>
          </cell>
          <cell r="C369" t="str">
            <v>Opção Limitada</v>
          </cell>
          <cell r="D369" t="str">
            <v>AERO 2013N</v>
          </cell>
        </row>
        <row r="370">
          <cell r="A370" t="str">
            <v>ESZS004-13</v>
          </cell>
          <cell r="C370" t="str">
            <v>Opção Limitada</v>
          </cell>
          <cell r="D370" t="str">
            <v>AERO 2013N</v>
          </cell>
        </row>
        <row r="371">
          <cell r="A371" t="str">
            <v>ESZS005-13</v>
          </cell>
          <cell r="C371" t="str">
            <v>Opção Limitada</v>
          </cell>
          <cell r="D371" t="str">
            <v>AERO 2013N</v>
          </cell>
        </row>
        <row r="372">
          <cell r="A372" t="str">
            <v>ESZS006-13</v>
          </cell>
          <cell r="C372" t="str">
            <v>Opção Limitada</v>
          </cell>
          <cell r="D372" t="str">
            <v>AERO 2013N</v>
          </cell>
        </row>
        <row r="373">
          <cell r="A373" t="str">
            <v>ESZS007-13</v>
          </cell>
          <cell r="C373" t="str">
            <v>Opção Limitada</v>
          </cell>
          <cell r="D373" t="str">
            <v>AERO 2013N</v>
          </cell>
        </row>
        <row r="374">
          <cell r="A374" t="str">
            <v>ESZS008-13</v>
          </cell>
          <cell r="C374" t="str">
            <v>Opção Limitada</v>
          </cell>
          <cell r="D374" t="str">
            <v>AERO 2013N</v>
          </cell>
        </row>
        <row r="375">
          <cell r="A375" t="str">
            <v>ESZS009-13</v>
          </cell>
          <cell r="C375" t="str">
            <v>Opção Limitada</v>
          </cell>
          <cell r="D375" t="str">
            <v>AERO 2013N</v>
          </cell>
        </row>
        <row r="376">
          <cell r="A376" t="str">
            <v>ESZS010-13</v>
          </cell>
          <cell r="C376" t="str">
            <v>Opção Limitada</v>
          </cell>
          <cell r="D376" t="str">
            <v>AERO 2013N</v>
          </cell>
        </row>
        <row r="377">
          <cell r="A377" t="str">
            <v>ESZS011-13</v>
          </cell>
          <cell r="C377" t="str">
            <v>Opção Limitada</v>
          </cell>
          <cell r="D377" t="str">
            <v>AERO 2013N</v>
          </cell>
        </row>
        <row r="378">
          <cell r="A378" t="str">
            <v>ESZS012-13</v>
          </cell>
          <cell r="C378" t="str">
            <v>Opção Limitada</v>
          </cell>
          <cell r="D378" t="str">
            <v>AERO 2013N</v>
          </cell>
        </row>
        <row r="379">
          <cell r="A379" t="str">
            <v>ESZS013-13</v>
          </cell>
          <cell r="C379" t="str">
            <v>Opção Limitada</v>
          </cell>
          <cell r="D379" t="str">
            <v>AERO 2013N</v>
          </cell>
        </row>
        <row r="380">
          <cell r="A380" t="str">
            <v>ESZS014-13</v>
          </cell>
          <cell r="C380" t="str">
            <v>Opção Limitada</v>
          </cell>
          <cell r="D380" t="str">
            <v>AERO 2013N</v>
          </cell>
        </row>
        <row r="381">
          <cell r="A381" t="str">
            <v>ESZS015-13</v>
          </cell>
          <cell r="C381" t="str">
            <v>Opção Limitada</v>
          </cell>
          <cell r="D381" t="str">
            <v>AERO 2013N</v>
          </cell>
        </row>
        <row r="382">
          <cell r="A382" t="str">
            <v>ESZS016-13</v>
          </cell>
          <cell r="C382" t="str">
            <v>Opção Limitada</v>
          </cell>
          <cell r="D382" t="str">
            <v>AERO 2013N</v>
          </cell>
        </row>
        <row r="383">
          <cell r="A383" t="str">
            <v>ESZS017-13</v>
          </cell>
          <cell r="C383" t="str">
            <v>Opção Limitada</v>
          </cell>
          <cell r="D383" t="str">
            <v>AERO 2013N</v>
          </cell>
        </row>
        <row r="384">
          <cell r="A384" t="str">
            <v>ESZS018-13</v>
          </cell>
          <cell r="C384" t="str">
            <v>Opção Limitada</v>
          </cell>
          <cell r="D384" t="str">
            <v>AERO 2013N</v>
          </cell>
        </row>
        <row r="385">
          <cell r="A385" t="str">
            <v>ESZS019-13</v>
          </cell>
          <cell r="C385" t="str">
            <v>Opção Limitada</v>
          </cell>
          <cell r="D385" t="str">
            <v>AERO 2013N</v>
          </cell>
        </row>
        <row r="386">
          <cell r="A386" t="str">
            <v>ESZS020-13</v>
          </cell>
          <cell r="C386" t="str">
            <v>Opção Limitada</v>
          </cell>
          <cell r="D386" t="str">
            <v>AERO 2013N</v>
          </cell>
        </row>
        <row r="387">
          <cell r="A387" t="str">
            <v>ESZS021-13</v>
          </cell>
          <cell r="C387" t="str">
            <v>Opção Limitada</v>
          </cell>
          <cell r="D387" t="str">
            <v>AERO 2013N</v>
          </cell>
        </row>
        <row r="388">
          <cell r="A388" t="str">
            <v>ESZS022-13</v>
          </cell>
          <cell r="C388" t="str">
            <v>Opção Limitada</v>
          </cell>
          <cell r="D388" t="str">
            <v>AERO 2013N</v>
          </cell>
        </row>
        <row r="389">
          <cell r="A389" t="str">
            <v>ESZS023-13</v>
          </cell>
          <cell r="C389" t="str">
            <v>Opção Limitada</v>
          </cell>
          <cell r="D389" t="str">
            <v>AERO 2013N</v>
          </cell>
        </row>
        <row r="390">
          <cell r="A390" t="str">
            <v>ESZS024-13</v>
          </cell>
          <cell r="C390" t="str">
            <v>Opção Limitada</v>
          </cell>
          <cell r="D390" t="str">
            <v>AERO 2013N</v>
          </cell>
        </row>
        <row r="391">
          <cell r="A391" t="str">
            <v>ESZS025-13</v>
          </cell>
          <cell r="C391" t="str">
            <v>Opção Limitada</v>
          </cell>
          <cell r="D391" t="str">
            <v>AERO 2013N</v>
          </cell>
        </row>
        <row r="392">
          <cell r="A392" t="str">
            <v>ESZS026-13</v>
          </cell>
          <cell r="C392" t="str">
            <v>Opção Limitada</v>
          </cell>
          <cell r="D392" t="str">
            <v>AERO 2013N</v>
          </cell>
        </row>
        <row r="393">
          <cell r="A393" t="str">
            <v>ESZS027-13</v>
          </cell>
          <cell r="C393" t="str">
            <v>Opção Limitada</v>
          </cell>
          <cell r="D393" t="str">
            <v>AERO 2013N</v>
          </cell>
        </row>
        <row r="394">
          <cell r="A394" t="str">
            <v>MCTB001-13</v>
          </cell>
          <cell r="C394" t="str">
            <v>Obrigatória</v>
          </cell>
          <cell r="D394" t="str">
            <v>AERO 2013N</v>
          </cell>
        </row>
        <row r="395">
          <cell r="A395" t="str">
            <v>MCTB009-13</v>
          </cell>
          <cell r="C395" t="str">
            <v>Obrigatória</v>
          </cell>
          <cell r="D395" t="str">
            <v>AERO 2013N</v>
          </cell>
        </row>
        <row r="396">
          <cell r="A396" t="str">
            <v>BCJ0203-15</v>
          </cell>
          <cell r="C396" t="str">
            <v>Obrigatória</v>
          </cell>
          <cell r="D396" t="str">
            <v>AERO 2017A</v>
          </cell>
        </row>
        <row r="397">
          <cell r="A397" t="str">
            <v>BCJ0204-15</v>
          </cell>
          <cell r="C397" t="str">
            <v>Obrigatória</v>
          </cell>
          <cell r="D397" t="str">
            <v>AERO 2017A</v>
          </cell>
        </row>
        <row r="398">
          <cell r="A398" t="str">
            <v>BCJ0205-15</v>
          </cell>
          <cell r="C398" t="str">
            <v>Obrigatória</v>
          </cell>
          <cell r="D398" t="str">
            <v>AERO 2017A</v>
          </cell>
        </row>
        <row r="399">
          <cell r="A399" t="str">
            <v>BCK0103-15</v>
          </cell>
          <cell r="C399" t="str">
            <v>Obrigatória</v>
          </cell>
          <cell r="D399" t="str">
            <v>AERO 2017A</v>
          </cell>
        </row>
        <row r="400">
          <cell r="A400" t="str">
            <v>BCK0104-15</v>
          </cell>
          <cell r="C400" t="str">
            <v>Opção Limitada</v>
          </cell>
          <cell r="D400" t="str">
            <v>AERO 2017A</v>
          </cell>
        </row>
        <row r="401">
          <cell r="A401" t="str">
            <v>BCL0306-15</v>
          </cell>
          <cell r="C401" t="str">
            <v>Opção Limitada</v>
          </cell>
          <cell r="D401" t="str">
            <v>AERO 2017A</v>
          </cell>
        </row>
        <row r="402">
          <cell r="A402" t="str">
            <v>BCL0307-15</v>
          </cell>
          <cell r="C402" t="str">
            <v>Obrigatória</v>
          </cell>
          <cell r="D402" t="str">
            <v>AERO 2017A</v>
          </cell>
        </row>
        <row r="403">
          <cell r="A403" t="str">
            <v>BCL0308-15</v>
          </cell>
          <cell r="C403" t="str">
            <v>Obrigatória</v>
          </cell>
          <cell r="D403" t="str">
            <v>AERO 2017A</v>
          </cell>
        </row>
        <row r="404">
          <cell r="A404" t="str">
            <v>BCM0504-15</v>
          </cell>
          <cell r="C404" t="str">
            <v>Obrigatória</v>
          </cell>
          <cell r="D404" t="str">
            <v>AERO 2017A</v>
          </cell>
        </row>
        <row r="405">
          <cell r="A405" t="str">
            <v>BCM0505-15</v>
          </cell>
          <cell r="C405" t="str">
            <v>Obrigatória</v>
          </cell>
          <cell r="D405" t="str">
            <v>AERO 2017A</v>
          </cell>
        </row>
        <row r="406">
          <cell r="A406" t="str">
            <v>BCM0506-15</v>
          </cell>
          <cell r="C406" t="str">
            <v>Opção Limitada</v>
          </cell>
          <cell r="D406" t="str">
            <v>AERO 2017A</v>
          </cell>
        </row>
        <row r="407">
          <cell r="A407" t="str">
            <v>BCN0402-08</v>
          </cell>
          <cell r="C407" t="str">
            <v>Obrigatória</v>
          </cell>
          <cell r="D407" t="str">
            <v>AERO 2017A</v>
          </cell>
        </row>
        <row r="408">
          <cell r="A408" t="str">
            <v>BCN0404-15</v>
          </cell>
          <cell r="C408" t="str">
            <v>Opção Limitada</v>
          </cell>
          <cell r="D408" t="str">
            <v>AERO 2017A</v>
          </cell>
        </row>
        <row r="409">
          <cell r="A409" t="str">
            <v>BCN0405-15</v>
          </cell>
          <cell r="C409" t="str">
            <v>Obrigatória</v>
          </cell>
          <cell r="D409" t="str">
            <v>AERO 2017A</v>
          </cell>
        </row>
        <row r="410">
          <cell r="A410" t="str">
            <v>BCN0407-06</v>
          </cell>
          <cell r="C410" t="str">
            <v>Obrigatória</v>
          </cell>
          <cell r="D410" t="str">
            <v>AERO 2017A</v>
          </cell>
        </row>
        <row r="411">
          <cell r="A411" t="str">
            <v>BCS0001-15</v>
          </cell>
          <cell r="C411" t="str">
            <v>Obrigatória</v>
          </cell>
          <cell r="D411" t="str">
            <v>AERO 2017A</v>
          </cell>
        </row>
        <row r="412">
          <cell r="A412" t="str">
            <v>BCS0002-15</v>
          </cell>
          <cell r="C412" t="str">
            <v>Obrigatória</v>
          </cell>
          <cell r="D412" t="str">
            <v>AERO 2017A</v>
          </cell>
        </row>
        <row r="413">
          <cell r="A413" t="str">
            <v>BIJ0207-15</v>
          </cell>
          <cell r="C413" t="str">
            <v>Opção Limitada</v>
          </cell>
          <cell r="D413" t="str">
            <v>AERO 2017A</v>
          </cell>
        </row>
        <row r="414">
          <cell r="A414" t="str">
            <v>BIK0102-15</v>
          </cell>
          <cell r="C414" t="str">
            <v>Opção Limitada</v>
          </cell>
          <cell r="D414" t="str">
            <v>AERO 2017A</v>
          </cell>
        </row>
        <row r="415">
          <cell r="A415" t="str">
            <v>BIL0304-15</v>
          </cell>
          <cell r="C415" t="str">
            <v>Opção Limitada</v>
          </cell>
          <cell r="D415" t="str">
            <v>AERO 2017A</v>
          </cell>
        </row>
        <row r="416">
          <cell r="A416" t="str">
            <v>BIN0406-15</v>
          </cell>
          <cell r="C416" t="str">
            <v>Obrigatória</v>
          </cell>
          <cell r="D416" t="str">
            <v>AERO 2017A</v>
          </cell>
        </row>
        <row r="417">
          <cell r="A417" t="str">
            <v>BIQ0602-15</v>
          </cell>
          <cell r="C417" t="str">
            <v>Obrigatória</v>
          </cell>
          <cell r="D417" t="str">
            <v>AERO 2017A</v>
          </cell>
        </row>
        <row r="418">
          <cell r="A418" t="str">
            <v>BIR0004-15</v>
          </cell>
          <cell r="C418" t="str">
            <v>Obrigatória</v>
          </cell>
          <cell r="D418" t="str">
            <v>AERO 2017A</v>
          </cell>
        </row>
        <row r="419">
          <cell r="A419" t="str">
            <v>BIR0603-15</v>
          </cell>
          <cell r="C419" t="str">
            <v>Obrigatória</v>
          </cell>
          <cell r="D419" t="str">
            <v>AERO 2017A</v>
          </cell>
        </row>
        <row r="420">
          <cell r="A420" t="str">
            <v>BIS0003-15</v>
          </cell>
          <cell r="C420" t="str">
            <v>Opção Limitada</v>
          </cell>
          <cell r="D420" t="str">
            <v>AERO 2017A</v>
          </cell>
        </row>
        <row r="421">
          <cell r="A421" t="str">
            <v>BIS0005-15</v>
          </cell>
          <cell r="C421" t="str">
            <v>Opção Limitada</v>
          </cell>
          <cell r="D421" t="str">
            <v>AERO 2017A</v>
          </cell>
        </row>
        <row r="422">
          <cell r="A422" t="str">
            <v>ESTA001-17</v>
          </cell>
          <cell r="C422" t="str">
            <v>Opção Limitada</v>
          </cell>
          <cell r="D422" t="str">
            <v>AERO 2017A</v>
          </cell>
        </row>
        <row r="423">
          <cell r="A423" t="str">
            <v>ESTA002-17</v>
          </cell>
          <cell r="C423" t="str">
            <v>Opção Limitada</v>
          </cell>
          <cell r="D423" t="str">
            <v>AERO 2017A</v>
          </cell>
        </row>
        <row r="424">
          <cell r="A424" t="str">
            <v>ESTA003-17</v>
          </cell>
          <cell r="C424" t="str">
            <v>Obrigatória</v>
          </cell>
          <cell r="D424" t="str">
            <v>AERO 2017A</v>
          </cell>
        </row>
        <row r="425">
          <cell r="A425" t="str">
            <v>ESTA008-17</v>
          </cell>
          <cell r="C425" t="str">
            <v>Obrigatória</v>
          </cell>
          <cell r="D425" t="str">
            <v>AERO 2017A</v>
          </cell>
        </row>
        <row r="426">
          <cell r="A426" t="str">
            <v>ESTA014-17</v>
          </cell>
          <cell r="C426" t="str">
            <v>Opção Limitada</v>
          </cell>
          <cell r="D426" t="str">
            <v>AERO 2017A</v>
          </cell>
        </row>
        <row r="427">
          <cell r="A427" t="str">
            <v>ESTA020-17</v>
          </cell>
          <cell r="C427" t="str">
            <v>Opção Limitada</v>
          </cell>
          <cell r="D427" t="str">
            <v>AERO 2017A</v>
          </cell>
        </row>
        <row r="428">
          <cell r="A428" t="str">
            <v>ESTI002-17</v>
          </cell>
          <cell r="C428" t="str">
            <v>Opção Limitada</v>
          </cell>
          <cell r="D428" t="str">
            <v>AERO 2017A</v>
          </cell>
        </row>
        <row r="429">
          <cell r="A429" t="str">
            <v>ESTI003-17</v>
          </cell>
          <cell r="C429" t="str">
            <v>Obrigatória</v>
          </cell>
          <cell r="D429" t="str">
            <v>AERO 2017A</v>
          </cell>
        </row>
        <row r="430">
          <cell r="A430" t="str">
            <v>ESTO001-17</v>
          </cell>
          <cell r="C430" t="str">
            <v>Obrigatória</v>
          </cell>
          <cell r="D430" t="str">
            <v>AERO 2017A</v>
          </cell>
        </row>
        <row r="431">
          <cell r="A431" t="str">
            <v>ESTO004-17</v>
          </cell>
          <cell r="C431" t="str">
            <v>Opção Limitada</v>
          </cell>
          <cell r="D431" t="str">
            <v>AERO 2017A</v>
          </cell>
        </row>
        <row r="432">
          <cell r="A432" t="str">
            <v>ESTO005-17</v>
          </cell>
          <cell r="C432" t="str">
            <v>Obrigatória</v>
          </cell>
          <cell r="D432" t="str">
            <v>AERO 2017A</v>
          </cell>
        </row>
        <row r="433">
          <cell r="A433" t="str">
            <v>ESTO006-17</v>
          </cell>
          <cell r="C433" t="str">
            <v>Obrigatória</v>
          </cell>
          <cell r="D433" t="str">
            <v>AERO 2017A</v>
          </cell>
        </row>
        <row r="434">
          <cell r="A434" t="str">
            <v>ESTO008-17</v>
          </cell>
          <cell r="C434" t="str">
            <v>Obrigatória</v>
          </cell>
          <cell r="D434" t="str">
            <v>AERO 2017A</v>
          </cell>
        </row>
        <row r="435">
          <cell r="A435" t="str">
            <v>ESTO011-17</v>
          </cell>
          <cell r="C435" t="str">
            <v>Obrigatória</v>
          </cell>
          <cell r="D435" t="str">
            <v>AERO 2017A</v>
          </cell>
        </row>
        <row r="436">
          <cell r="A436" t="str">
            <v>ESTO012-17</v>
          </cell>
          <cell r="C436" t="str">
            <v>Obrigatória</v>
          </cell>
          <cell r="D436" t="str">
            <v>AERO 2017A</v>
          </cell>
        </row>
        <row r="437">
          <cell r="A437" t="str">
            <v>ESTO013-17</v>
          </cell>
          <cell r="C437" t="str">
            <v>Obrigatória</v>
          </cell>
          <cell r="D437" t="str">
            <v>AERO 2017A</v>
          </cell>
        </row>
        <row r="438">
          <cell r="A438" t="str">
            <v>ESTO014-17</v>
          </cell>
          <cell r="C438" t="str">
            <v>Obrigatória</v>
          </cell>
          <cell r="D438" t="str">
            <v>AERO 2017A</v>
          </cell>
        </row>
        <row r="439">
          <cell r="A439" t="str">
            <v>ESTO015-17</v>
          </cell>
          <cell r="C439" t="str">
            <v>Obrigatória</v>
          </cell>
          <cell r="D439" t="str">
            <v>AERO 2017A</v>
          </cell>
        </row>
        <row r="440">
          <cell r="A440" t="str">
            <v>ESTO017-17</v>
          </cell>
          <cell r="C440" t="str">
            <v>Opção Limitada</v>
          </cell>
          <cell r="D440" t="str">
            <v>AERO 2017A</v>
          </cell>
        </row>
        <row r="441">
          <cell r="A441" t="str">
            <v>ESTO902-17</v>
          </cell>
          <cell r="C441" t="str">
            <v>Obrigatória</v>
          </cell>
          <cell r="D441" t="str">
            <v>AERO 2017A</v>
          </cell>
        </row>
        <row r="442">
          <cell r="A442" t="str">
            <v>ESTO903-17</v>
          </cell>
          <cell r="C442" t="str">
            <v>Obrigatória</v>
          </cell>
          <cell r="D442" t="str">
            <v>AERO 2017A</v>
          </cell>
        </row>
        <row r="443">
          <cell r="A443" t="str">
            <v>ESTS001-17</v>
          </cell>
          <cell r="C443" t="str">
            <v>Obrigatória</v>
          </cell>
          <cell r="D443" t="str">
            <v>AERO 2017A</v>
          </cell>
        </row>
        <row r="444">
          <cell r="A444" t="str">
            <v>ESTS002-17</v>
          </cell>
          <cell r="C444" t="str">
            <v>Obrigatória</v>
          </cell>
          <cell r="D444" t="str">
            <v>AERO 2017A</v>
          </cell>
        </row>
        <row r="445">
          <cell r="A445" t="str">
            <v>ESTS003-17</v>
          </cell>
          <cell r="C445" t="str">
            <v>Obrigatória</v>
          </cell>
          <cell r="D445" t="str">
            <v>AERO 2017A</v>
          </cell>
        </row>
        <row r="446">
          <cell r="A446" t="str">
            <v>ESTS004-17</v>
          </cell>
          <cell r="C446" t="str">
            <v>Obrigatória</v>
          </cell>
          <cell r="D446" t="str">
            <v>AERO 2017A</v>
          </cell>
        </row>
        <row r="447">
          <cell r="A447" t="str">
            <v>ESTS005-17</v>
          </cell>
          <cell r="C447" t="str">
            <v>Obrigatória</v>
          </cell>
          <cell r="D447" t="str">
            <v>AERO 2017A</v>
          </cell>
        </row>
        <row r="448">
          <cell r="A448" t="str">
            <v>ESTS006-17</v>
          </cell>
          <cell r="C448" t="str">
            <v>Obrigatória</v>
          </cell>
          <cell r="D448" t="str">
            <v>AERO 2017A</v>
          </cell>
        </row>
        <row r="449">
          <cell r="A449" t="str">
            <v>ESTS007-17</v>
          </cell>
          <cell r="C449" t="str">
            <v>Obrigatória</v>
          </cell>
          <cell r="D449" t="str">
            <v>AERO 2017A</v>
          </cell>
        </row>
        <row r="450">
          <cell r="A450" t="str">
            <v>ESTS008-17</v>
          </cell>
          <cell r="C450" t="str">
            <v>Obrigatória</v>
          </cell>
          <cell r="D450" t="str">
            <v>AERO 2017A</v>
          </cell>
        </row>
        <row r="451">
          <cell r="A451" t="str">
            <v>ESTS009-17</v>
          </cell>
          <cell r="C451" t="str">
            <v>Obrigatória</v>
          </cell>
          <cell r="D451" t="str">
            <v>AERO 2017A</v>
          </cell>
        </row>
        <row r="452">
          <cell r="A452" t="str">
            <v>ESTS010-17</v>
          </cell>
          <cell r="C452" t="str">
            <v>Obrigatória</v>
          </cell>
          <cell r="D452" t="str">
            <v>AERO 2017A</v>
          </cell>
        </row>
        <row r="453">
          <cell r="A453" t="str">
            <v>ESTS011-17</v>
          </cell>
          <cell r="C453" t="str">
            <v>Obrigatória</v>
          </cell>
          <cell r="D453" t="str">
            <v>AERO 2017A</v>
          </cell>
        </row>
        <row r="454">
          <cell r="A454" t="str">
            <v>ESTS012-17</v>
          </cell>
          <cell r="C454" t="str">
            <v>Obrigatória</v>
          </cell>
          <cell r="D454" t="str">
            <v>AERO 2017A</v>
          </cell>
        </row>
        <row r="455">
          <cell r="A455" t="str">
            <v>ESTS013-17</v>
          </cell>
          <cell r="C455" t="str">
            <v>Obrigatória</v>
          </cell>
          <cell r="D455" t="str">
            <v>AERO 2017A</v>
          </cell>
        </row>
        <row r="456">
          <cell r="A456" t="str">
            <v>ESTS015-17</v>
          </cell>
          <cell r="C456" t="str">
            <v>Obrigatória</v>
          </cell>
          <cell r="D456" t="str">
            <v>AERO 2017A</v>
          </cell>
        </row>
        <row r="457">
          <cell r="A457" t="str">
            <v>ESTS016-17</v>
          </cell>
          <cell r="C457" t="str">
            <v>Obrigatória</v>
          </cell>
          <cell r="D457" t="str">
            <v>AERO 2017A</v>
          </cell>
        </row>
        <row r="458">
          <cell r="A458" t="str">
            <v>ESTS017-17</v>
          </cell>
          <cell r="C458" t="str">
            <v>Obrigatória</v>
          </cell>
          <cell r="D458" t="str">
            <v>AERO 2017A</v>
          </cell>
        </row>
        <row r="459">
          <cell r="A459" t="str">
            <v>ESTS018-17</v>
          </cell>
          <cell r="C459" t="str">
            <v>Obrigatória</v>
          </cell>
          <cell r="D459" t="str">
            <v>AERO 2017A</v>
          </cell>
        </row>
        <row r="460">
          <cell r="A460" t="str">
            <v>ESTS019-17</v>
          </cell>
          <cell r="C460" t="str">
            <v>Obrigatória</v>
          </cell>
          <cell r="D460" t="str">
            <v>AERO 2017A</v>
          </cell>
        </row>
        <row r="461">
          <cell r="A461" t="str">
            <v>ESTS902-17</v>
          </cell>
          <cell r="C461" t="str">
            <v>Obrigatória</v>
          </cell>
          <cell r="D461" t="str">
            <v>AERO 2017A</v>
          </cell>
        </row>
        <row r="462">
          <cell r="A462" t="str">
            <v>ESTS903-17</v>
          </cell>
          <cell r="C462" t="str">
            <v>Obrigatória</v>
          </cell>
          <cell r="D462" t="str">
            <v>AERO 2017A</v>
          </cell>
        </row>
        <row r="463">
          <cell r="A463" t="str">
            <v>ESTS904-17</v>
          </cell>
          <cell r="C463" t="str">
            <v>Obrigatória</v>
          </cell>
          <cell r="D463" t="str">
            <v>AERO 2017A</v>
          </cell>
        </row>
        <row r="464">
          <cell r="A464" t="str">
            <v>ESTS905-17</v>
          </cell>
          <cell r="C464" t="str">
            <v>Obrigatória</v>
          </cell>
          <cell r="D464" t="str">
            <v>AERO 2017A</v>
          </cell>
        </row>
        <row r="465">
          <cell r="A465" t="str">
            <v>ESZA006-17</v>
          </cell>
          <cell r="C465" t="str">
            <v>Opção Limitada</v>
          </cell>
          <cell r="D465" t="str">
            <v>AERO 2017A</v>
          </cell>
        </row>
        <row r="466">
          <cell r="A466" t="str">
            <v>ESZA007-17</v>
          </cell>
          <cell r="C466" t="str">
            <v>Opção Limitada</v>
          </cell>
          <cell r="D466" t="str">
            <v>AERO 2017A</v>
          </cell>
        </row>
        <row r="467">
          <cell r="A467" t="str">
            <v>ESZS001-17</v>
          </cell>
          <cell r="C467" t="str">
            <v>Opção Limitada</v>
          </cell>
          <cell r="D467" t="str">
            <v>AERO 2017A</v>
          </cell>
        </row>
        <row r="468">
          <cell r="A468" t="str">
            <v>ESZS002-17</v>
          </cell>
          <cell r="C468" t="str">
            <v>Opção Limitada</v>
          </cell>
          <cell r="D468" t="str">
            <v>AERO 2017A</v>
          </cell>
        </row>
        <row r="469">
          <cell r="A469" t="str">
            <v>ESZS003-17</v>
          </cell>
          <cell r="C469" t="str">
            <v>Opção Limitada</v>
          </cell>
          <cell r="D469" t="str">
            <v>AERO 2017A</v>
          </cell>
        </row>
        <row r="470">
          <cell r="A470" t="str">
            <v>ESZS004-17</v>
          </cell>
          <cell r="C470" t="str">
            <v>Opção Limitada</v>
          </cell>
          <cell r="D470" t="str">
            <v>AERO 2017A</v>
          </cell>
        </row>
        <row r="471">
          <cell r="A471" t="str">
            <v>ESZS006-17</v>
          </cell>
          <cell r="C471" t="str">
            <v>Opção Limitada</v>
          </cell>
          <cell r="D471" t="str">
            <v>AERO 2017A</v>
          </cell>
        </row>
        <row r="472">
          <cell r="A472" t="str">
            <v>ESZS008-17</v>
          </cell>
          <cell r="C472" t="str">
            <v>Opção Limitada</v>
          </cell>
          <cell r="D472" t="str">
            <v>AERO 2017A</v>
          </cell>
        </row>
        <row r="473">
          <cell r="A473" t="str">
            <v>ESZS010-17</v>
          </cell>
          <cell r="C473" t="str">
            <v>Opção Limitada</v>
          </cell>
          <cell r="D473" t="str">
            <v>AERO 2017A</v>
          </cell>
        </row>
        <row r="474">
          <cell r="A474" t="str">
            <v>ESZS011-17</v>
          </cell>
          <cell r="C474" t="str">
            <v>Opção Limitada</v>
          </cell>
          <cell r="D474" t="str">
            <v>AERO 2017A</v>
          </cell>
        </row>
        <row r="475">
          <cell r="A475" t="str">
            <v>ESZS012-17</v>
          </cell>
          <cell r="C475" t="str">
            <v>Opção Limitada</v>
          </cell>
          <cell r="D475" t="str">
            <v>AERO 2017A</v>
          </cell>
        </row>
        <row r="476">
          <cell r="A476" t="str">
            <v>ESZS014-17</v>
          </cell>
          <cell r="C476" t="str">
            <v>Opção Limitada</v>
          </cell>
          <cell r="D476" t="str">
            <v>AERO 2017A</v>
          </cell>
        </row>
        <row r="477">
          <cell r="A477" t="str">
            <v>ESZS015-17</v>
          </cell>
          <cell r="C477" t="str">
            <v>Opção Limitada</v>
          </cell>
          <cell r="D477" t="str">
            <v>AERO 2017A</v>
          </cell>
        </row>
        <row r="478">
          <cell r="A478" t="str">
            <v>ESZS016-17</v>
          </cell>
          <cell r="C478" t="str">
            <v>Opção Limitada</v>
          </cell>
          <cell r="D478" t="str">
            <v>AERO 2017A</v>
          </cell>
        </row>
        <row r="479">
          <cell r="A479" t="str">
            <v>ESZS018-17</v>
          </cell>
          <cell r="C479" t="str">
            <v>Opção Limitada</v>
          </cell>
          <cell r="D479" t="str">
            <v>AERO 2017A</v>
          </cell>
        </row>
        <row r="480">
          <cell r="A480" t="str">
            <v>ESZS019-17</v>
          </cell>
          <cell r="C480" t="str">
            <v>Opção Limitada</v>
          </cell>
          <cell r="D480" t="str">
            <v>AERO 2017A</v>
          </cell>
        </row>
        <row r="481">
          <cell r="A481" t="str">
            <v>ESZS021-17</v>
          </cell>
          <cell r="C481" t="str">
            <v>Opção Limitada</v>
          </cell>
          <cell r="D481" t="str">
            <v>AERO 2017A</v>
          </cell>
        </row>
        <row r="482">
          <cell r="A482" t="str">
            <v>ESZS025-17</v>
          </cell>
          <cell r="C482" t="str">
            <v>Opção Limitada</v>
          </cell>
          <cell r="D482" t="str">
            <v>AERO 2017A</v>
          </cell>
        </row>
        <row r="483">
          <cell r="A483" t="str">
            <v>ESZS028-17</v>
          </cell>
          <cell r="C483" t="str">
            <v>Opção Limitada</v>
          </cell>
          <cell r="D483" t="str">
            <v>AERO 2017A</v>
          </cell>
        </row>
        <row r="484">
          <cell r="A484" t="str">
            <v>ESZS029-17</v>
          </cell>
          <cell r="C484" t="str">
            <v>Opção Limitada</v>
          </cell>
          <cell r="D484" t="str">
            <v>AERO 2017A</v>
          </cell>
        </row>
        <row r="485">
          <cell r="A485" t="str">
            <v>ESZS030-17</v>
          </cell>
          <cell r="C485" t="str">
            <v>Opção Limitada</v>
          </cell>
          <cell r="D485" t="str">
            <v>AERO 2017A</v>
          </cell>
        </row>
        <row r="486">
          <cell r="A486" t="str">
            <v>ESZS031-17</v>
          </cell>
          <cell r="C486" t="str">
            <v>Opção Limitada</v>
          </cell>
          <cell r="D486" t="str">
            <v>AERO 2017A</v>
          </cell>
        </row>
        <row r="487">
          <cell r="A487" t="str">
            <v>ESZS032-17</v>
          </cell>
          <cell r="C487" t="str">
            <v>Opção Limitada</v>
          </cell>
          <cell r="D487" t="str">
            <v>AERO 2017A</v>
          </cell>
        </row>
        <row r="488">
          <cell r="A488" t="str">
            <v>ESZS033-17</v>
          </cell>
          <cell r="C488" t="str">
            <v>Opção Limitada</v>
          </cell>
          <cell r="D488" t="str">
            <v>AERO 2017A</v>
          </cell>
        </row>
        <row r="489">
          <cell r="A489" t="str">
            <v>ESZS034-17</v>
          </cell>
          <cell r="C489" t="str">
            <v>Opção Limitada</v>
          </cell>
          <cell r="D489" t="str">
            <v>AERO 2017A</v>
          </cell>
        </row>
        <row r="490">
          <cell r="A490" t="str">
            <v>ESZS035-17</v>
          </cell>
          <cell r="C490" t="str">
            <v>Opção Limitada</v>
          </cell>
          <cell r="D490" t="str">
            <v>AERO 2017A</v>
          </cell>
        </row>
        <row r="491">
          <cell r="A491" t="str">
            <v>MCTB001-17</v>
          </cell>
          <cell r="C491" t="str">
            <v>Obrigatória</v>
          </cell>
          <cell r="D491" t="str">
            <v>AERO 2017A</v>
          </cell>
        </row>
        <row r="492">
          <cell r="A492" t="str">
            <v>MCTB009-17</v>
          </cell>
          <cell r="C492" t="str">
            <v>Obrigatória</v>
          </cell>
          <cell r="D492" t="str">
            <v>AERO 2017A</v>
          </cell>
        </row>
        <row r="493">
          <cell r="A493" t="str">
            <v>MCTB010-13</v>
          </cell>
          <cell r="C493" t="str">
            <v>Obrigatória</v>
          </cell>
          <cell r="D493" t="str">
            <v>AERO 2017A</v>
          </cell>
        </row>
        <row r="494">
          <cell r="A494" t="str">
            <v>NHT3012-13</v>
          </cell>
          <cell r="C494" t="str">
            <v>Obrigatória</v>
          </cell>
          <cell r="D494" t="str">
            <v>AERO 2017A</v>
          </cell>
        </row>
        <row r="495">
          <cell r="A495" t="str">
            <v>BCJ0203-15</v>
          </cell>
          <cell r="C495" t="str">
            <v>Obrigatória</v>
          </cell>
          <cell r="D495" t="str">
            <v>AERO 2017N</v>
          </cell>
        </row>
        <row r="496">
          <cell r="A496" t="str">
            <v>BCJ0204-15</v>
          </cell>
          <cell r="C496" t="str">
            <v>Obrigatória</v>
          </cell>
          <cell r="D496" t="str">
            <v>AERO 2017N</v>
          </cell>
        </row>
        <row r="497">
          <cell r="A497" t="str">
            <v>BCJ0205-15</v>
          </cell>
          <cell r="C497" t="str">
            <v>Obrigatória</v>
          </cell>
          <cell r="D497" t="str">
            <v>AERO 2017N</v>
          </cell>
        </row>
        <row r="498">
          <cell r="A498" t="str">
            <v>BCK0103-15</v>
          </cell>
          <cell r="C498" t="str">
            <v>Obrigatória</v>
          </cell>
          <cell r="D498" t="str">
            <v>AERO 2017N</v>
          </cell>
        </row>
        <row r="499">
          <cell r="A499" t="str">
            <v>BCK0104-15</v>
          </cell>
          <cell r="C499" t="str">
            <v>Obrigatória</v>
          </cell>
          <cell r="D499" t="str">
            <v>AERO 2017N</v>
          </cell>
        </row>
        <row r="500">
          <cell r="A500" t="str">
            <v>BCL0306-15</v>
          </cell>
          <cell r="C500" t="str">
            <v>Obrigatória</v>
          </cell>
          <cell r="D500" t="str">
            <v>AERO 2017N</v>
          </cell>
        </row>
        <row r="501">
          <cell r="A501" t="str">
            <v>BCL0307-15</v>
          </cell>
          <cell r="C501" t="str">
            <v>Obrigatória</v>
          </cell>
          <cell r="D501" t="str">
            <v>AERO 2017N</v>
          </cell>
        </row>
        <row r="502">
          <cell r="A502" t="str">
            <v>BCL0308-15</v>
          </cell>
          <cell r="C502" t="str">
            <v>Obrigatória</v>
          </cell>
          <cell r="D502" t="str">
            <v>AERO 2017N</v>
          </cell>
        </row>
        <row r="503">
          <cell r="A503" t="str">
            <v>BCM0504-15</v>
          </cell>
          <cell r="C503" t="str">
            <v>Obrigatória</v>
          </cell>
          <cell r="D503" t="str">
            <v>AERO 2017N</v>
          </cell>
        </row>
        <row r="504">
          <cell r="A504" t="str">
            <v>BCM0505-15</v>
          </cell>
          <cell r="C504" t="str">
            <v>Obrigatória</v>
          </cell>
          <cell r="D504" t="str">
            <v>AERO 2017N</v>
          </cell>
        </row>
        <row r="505">
          <cell r="A505" t="str">
            <v>BCM0506-15</v>
          </cell>
          <cell r="C505" t="str">
            <v>Obrigatória</v>
          </cell>
          <cell r="D505" t="str">
            <v>AERO 2017N</v>
          </cell>
        </row>
        <row r="506">
          <cell r="A506" t="str">
            <v>BCN0402-15</v>
          </cell>
          <cell r="C506" t="str">
            <v>Obrigatória</v>
          </cell>
          <cell r="D506" t="str">
            <v>AERO 2017N</v>
          </cell>
        </row>
        <row r="507">
          <cell r="A507" t="str">
            <v>BCN0404-15</v>
          </cell>
          <cell r="C507" t="str">
            <v>Obrigatória</v>
          </cell>
          <cell r="D507" t="str">
            <v>AERO 2017N</v>
          </cell>
        </row>
        <row r="508">
          <cell r="A508" t="str">
            <v>BCN0405-15</v>
          </cell>
          <cell r="C508" t="str">
            <v>Obrigatória</v>
          </cell>
          <cell r="D508" t="str">
            <v>AERO 2017N</v>
          </cell>
        </row>
        <row r="509">
          <cell r="A509" t="str">
            <v>BCN0407-15</v>
          </cell>
          <cell r="C509" t="str">
            <v>Obrigatória</v>
          </cell>
          <cell r="D509" t="str">
            <v>AERO 2017N</v>
          </cell>
        </row>
        <row r="510">
          <cell r="A510" t="str">
            <v>BCS0001-15</v>
          </cell>
          <cell r="C510" t="str">
            <v>Obrigatória</v>
          </cell>
          <cell r="D510" t="str">
            <v>AERO 2017N</v>
          </cell>
        </row>
        <row r="511">
          <cell r="A511" t="str">
            <v>BCS0002-15</v>
          </cell>
          <cell r="C511" t="str">
            <v>Obrigatória</v>
          </cell>
          <cell r="D511" t="str">
            <v>AERO 2017N</v>
          </cell>
        </row>
        <row r="512">
          <cell r="A512" t="str">
            <v>BIJ0207-15</v>
          </cell>
          <cell r="C512" t="str">
            <v>Obrigatória</v>
          </cell>
          <cell r="D512" t="str">
            <v>AERO 2017N</v>
          </cell>
        </row>
        <row r="513">
          <cell r="A513" t="str">
            <v>BIK0102-15</v>
          </cell>
          <cell r="C513" t="str">
            <v>Obrigatória</v>
          </cell>
          <cell r="D513" t="str">
            <v>AERO 2017N</v>
          </cell>
        </row>
        <row r="514">
          <cell r="A514" t="str">
            <v>BIL0304-15</v>
          </cell>
          <cell r="C514" t="str">
            <v>Obrigatória</v>
          </cell>
          <cell r="D514" t="str">
            <v>AERO 2017N</v>
          </cell>
        </row>
        <row r="515">
          <cell r="A515" t="str">
            <v>BIN0406-15</v>
          </cell>
          <cell r="C515" t="str">
            <v>Obrigatória</v>
          </cell>
          <cell r="D515" t="str">
            <v>AERO 2017N</v>
          </cell>
        </row>
        <row r="516">
          <cell r="A516" t="str">
            <v>BIQ0602-15</v>
          </cell>
          <cell r="C516" t="str">
            <v>Obrigatória</v>
          </cell>
          <cell r="D516" t="str">
            <v>AERO 2017N</v>
          </cell>
        </row>
        <row r="517">
          <cell r="A517" t="str">
            <v>BIR0004-15</v>
          </cell>
          <cell r="C517" t="str">
            <v>Obrigatória</v>
          </cell>
          <cell r="D517" t="str">
            <v>AERO 2017N</v>
          </cell>
        </row>
        <row r="518">
          <cell r="A518" t="str">
            <v>BIR0603-15</v>
          </cell>
          <cell r="C518" t="str">
            <v>Obrigatória</v>
          </cell>
          <cell r="D518" t="str">
            <v>AERO 2017N</v>
          </cell>
        </row>
        <row r="519">
          <cell r="A519" t="str">
            <v>BIS0003-15</v>
          </cell>
          <cell r="C519" t="str">
            <v>Obrigatória</v>
          </cell>
          <cell r="D519" t="str">
            <v>AERO 2017N</v>
          </cell>
        </row>
        <row r="520">
          <cell r="A520" t="str">
            <v>BIS0005-15</v>
          </cell>
          <cell r="C520" t="str">
            <v>Obrigatória</v>
          </cell>
          <cell r="D520" t="str">
            <v>AERO 2017N</v>
          </cell>
        </row>
        <row r="521">
          <cell r="A521" t="str">
            <v>ESTA001-17</v>
          </cell>
          <cell r="C521" t="str">
            <v>Opção Limitada</v>
          </cell>
          <cell r="D521" t="str">
            <v>AERO 2017N</v>
          </cell>
        </row>
        <row r="522">
          <cell r="A522" t="str">
            <v>ESTA002-17</v>
          </cell>
          <cell r="C522" t="str">
            <v>Opção Limitada</v>
          </cell>
          <cell r="D522" t="str">
            <v>AERO 2017N</v>
          </cell>
        </row>
        <row r="523">
          <cell r="A523" t="str">
            <v>ESTA003-17</v>
          </cell>
          <cell r="C523" t="str">
            <v>Obrigatória</v>
          </cell>
          <cell r="D523" t="str">
            <v>AERO 2017N</v>
          </cell>
        </row>
        <row r="524">
          <cell r="A524" t="str">
            <v>ESTA008-17</v>
          </cell>
          <cell r="C524" t="str">
            <v>Obrigatória</v>
          </cell>
          <cell r="D524" t="str">
            <v>AERO 2017N</v>
          </cell>
        </row>
        <row r="525">
          <cell r="A525" t="str">
            <v>ESTA014-17</v>
          </cell>
          <cell r="C525" t="str">
            <v>Opção Limitada</v>
          </cell>
          <cell r="D525" t="str">
            <v>AERO 2017N</v>
          </cell>
        </row>
        <row r="526">
          <cell r="A526" t="str">
            <v>ESTA020-17</v>
          </cell>
          <cell r="C526" t="str">
            <v>Opção Limitada</v>
          </cell>
          <cell r="D526" t="str">
            <v>AERO 2017N</v>
          </cell>
        </row>
        <row r="527">
          <cell r="A527" t="str">
            <v>ESTI002-17</v>
          </cell>
          <cell r="C527" t="str">
            <v>Opção Limitada</v>
          </cell>
          <cell r="D527" t="str">
            <v>AERO 2017N</v>
          </cell>
        </row>
        <row r="528">
          <cell r="A528" t="str">
            <v>ESTI003-17</v>
          </cell>
          <cell r="C528" t="str">
            <v>Obrigatória</v>
          </cell>
          <cell r="D528" t="str">
            <v>AERO 2017N</v>
          </cell>
        </row>
        <row r="529">
          <cell r="A529" t="str">
            <v>ESTO001-17</v>
          </cell>
          <cell r="C529" t="str">
            <v>Obrigatória</v>
          </cell>
          <cell r="D529" t="str">
            <v>AERO 2017N</v>
          </cell>
        </row>
        <row r="530">
          <cell r="A530" t="str">
            <v>ESTO004-17</v>
          </cell>
          <cell r="C530" t="str">
            <v>Opção Limitada</v>
          </cell>
          <cell r="D530" t="str">
            <v>AERO 2017N</v>
          </cell>
        </row>
        <row r="531">
          <cell r="A531" t="str">
            <v>ESTO005-17</v>
          </cell>
          <cell r="C531" t="str">
            <v>Obrigatória</v>
          </cell>
          <cell r="D531" t="str">
            <v>AERO 2017N</v>
          </cell>
        </row>
        <row r="532">
          <cell r="A532" t="str">
            <v>ESTO006-17</v>
          </cell>
          <cell r="C532" t="str">
            <v>Obrigatória</v>
          </cell>
          <cell r="D532" t="str">
            <v>AERO 2017N</v>
          </cell>
        </row>
        <row r="533">
          <cell r="A533" t="str">
            <v>ESTO008-17</v>
          </cell>
          <cell r="C533" t="str">
            <v>Obrigatória</v>
          </cell>
          <cell r="D533" t="str">
            <v>AERO 2017N</v>
          </cell>
        </row>
        <row r="534">
          <cell r="A534" t="str">
            <v>ESTO011-17</v>
          </cell>
          <cell r="C534" t="str">
            <v>Obrigatória</v>
          </cell>
          <cell r="D534" t="str">
            <v>AERO 2017N</v>
          </cell>
        </row>
        <row r="535">
          <cell r="A535" t="str">
            <v>ESTO012-17</v>
          </cell>
          <cell r="C535" t="str">
            <v>Obrigatória</v>
          </cell>
          <cell r="D535" t="str">
            <v>AERO 2017N</v>
          </cell>
        </row>
        <row r="536">
          <cell r="A536" t="str">
            <v>ESTO013-17</v>
          </cell>
          <cell r="C536" t="str">
            <v>Obrigatória</v>
          </cell>
          <cell r="D536" t="str">
            <v>AERO 2017N</v>
          </cell>
        </row>
        <row r="537">
          <cell r="A537" t="str">
            <v>ESTO014-17</v>
          </cell>
          <cell r="C537" t="str">
            <v>Obrigatória</v>
          </cell>
          <cell r="D537" t="str">
            <v>AERO 2017N</v>
          </cell>
        </row>
        <row r="538">
          <cell r="A538" t="str">
            <v>ESTO015-17</v>
          </cell>
          <cell r="C538" t="str">
            <v>Obrigatória</v>
          </cell>
          <cell r="D538" t="str">
            <v>AERO 2017N</v>
          </cell>
        </row>
        <row r="539">
          <cell r="A539" t="str">
            <v>ESTO017-17</v>
          </cell>
          <cell r="C539" t="str">
            <v>Opção Limitada</v>
          </cell>
          <cell r="D539" t="str">
            <v>AERO 2017N</v>
          </cell>
        </row>
        <row r="540">
          <cell r="A540" t="str">
            <v>ESTO902-17</v>
          </cell>
          <cell r="C540" t="str">
            <v>Obrigatória</v>
          </cell>
          <cell r="D540" t="str">
            <v>AERO 2017N</v>
          </cell>
        </row>
        <row r="541">
          <cell r="A541" t="str">
            <v>ESTO903-17</v>
          </cell>
          <cell r="C541" t="str">
            <v>Obrigatória</v>
          </cell>
          <cell r="D541" t="str">
            <v>AERO 2017N</v>
          </cell>
        </row>
        <row r="542">
          <cell r="A542" t="str">
            <v>ESTS001-17</v>
          </cell>
          <cell r="C542" t="str">
            <v>Obrigatória</v>
          </cell>
          <cell r="D542" t="str">
            <v>AERO 2017N</v>
          </cell>
        </row>
        <row r="543">
          <cell r="A543" t="str">
            <v>ESTS002-17</v>
          </cell>
          <cell r="C543" t="str">
            <v>Obrigatória</v>
          </cell>
          <cell r="D543" t="str">
            <v>AERO 2017N</v>
          </cell>
        </row>
        <row r="544">
          <cell r="A544" t="str">
            <v>ESTS003-17</v>
          </cell>
          <cell r="C544" t="str">
            <v>Obrigatória</v>
          </cell>
          <cell r="D544" t="str">
            <v>AERO 2017N</v>
          </cell>
        </row>
        <row r="545">
          <cell r="A545" t="str">
            <v>ESTS004-17</v>
          </cell>
          <cell r="C545" t="str">
            <v>Obrigatória</v>
          </cell>
          <cell r="D545" t="str">
            <v>AERO 2017N</v>
          </cell>
        </row>
        <row r="546">
          <cell r="A546" t="str">
            <v>ESTS005-17</v>
          </cell>
          <cell r="C546" t="str">
            <v>Obrigatória</v>
          </cell>
          <cell r="D546" t="str">
            <v>AERO 2017N</v>
          </cell>
        </row>
        <row r="547">
          <cell r="A547" t="str">
            <v>ESTS006-17</v>
          </cell>
          <cell r="C547" t="str">
            <v>Obrigatória</v>
          </cell>
          <cell r="D547" t="str">
            <v>AERO 2017N</v>
          </cell>
        </row>
        <row r="548">
          <cell r="A548" t="str">
            <v>ESTS007-17</v>
          </cell>
          <cell r="C548" t="str">
            <v>Obrigatória</v>
          </cell>
          <cell r="D548" t="str">
            <v>AERO 2017N</v>
          </cell>
        </row>
        <row r="549">
          <cell r="A549" t="str">
            <v>ESTS008-17</v>
          </cell>
          <cell r="C549" t="str">
            <v>Obrigatória</v>
          </cell>
          <cell r="D549" t="str">
            <v>AERO 2017N</v>
          </cell>
        </row>
        <row r="550">
          <cell r="A550" t="str">
            <v>ESTS009-17</v>
          </cell>
          <cell r="C550" t="str">
            <v>Obrigatória</v>
          </cell>
          <cell r="D550" t="str">
            <v>AERO 2017N</v>
          </cell>
        </row>
        <row r="551">
          <cell r="A551" t="str">
            <v>ESTS010-17</v>
          </cell>
          <cell r="C551" t="str">
            <v>Obrigatória</v>
          </cell>
          <cell r="D551" t="str">
            <v>AERO 2017N</v>
          </cell>
        </row>
        <row r="552">
          <cell r="A552" t="str">
            <v>ESTS011-17</v>
          </cell>
          <cell r="C552" t="str">
            <v>Obrigatória</v>
          </cell>
          <cell r="D552" t="str">
            <v>AERO 2017N</v>
          </cell>
        </row>
        <row r="553">
          <cell r="A553" t="str">
            <v>ESTS012-17</v>
          </cell>
          <cell r="C553" t="str">
            <v>Obrigatória</v>
          </cell>
          <cell r="D553" t="str">
            <v>AERO 2017N</v>
          </cell>
        </row>
        <row r="554">
          <cell r="A554" t="str">
            <v>ESTS013-17</v>
          </cell>
          <cell r="C554" t="str">
            <v>Obrigatória</v>
          </cell>
          <cell r="D554" t="str">
            <v>AERO 2017N</v>
          </cell>
        </row>
        <row r="555">
          <cell r="A555" t="str">
            <v>ESTS015-17</v>
          </cell>
          <cell r="C555" t="str">
            <v>Obrigatória</v>
          </cell>
          <cell r="D555" t="str">
            <v>AERO 2017N</v>
          </cell>
        </row>
        <row r="556">
          <cell r="A556" t="str">
            <v>ESTS016-17</v>
          </cell>
          <cell r="C556" t="str">
            <v>Obrigatória</v>
          </cell>
          <cell r="D556" t="str">
            <v>AERO 2017N</v>
          </cell>
        </row>
        <row r="557">
          <cell r="A557" t="str">
            <v>ESTS017-17</v>
          </cell>
          <cell r="C557" t="str">
            <v>Obrigatória</v>
          </cell>
          <cell r="D557" t="str">
            <v>AERO 2017N</v>
          </cell>
        </row>
        <row r="558">
          <cell r="A558" t="str">
            <v>ESTS018-17</v>
          </cell>
          <cell r="C558" t="str">
            <v>Obrigatória</v>
          </cell>
          <cell r="D558" t="str">
            <v>AERO 2017N</v>
          </cell>
        </row>
        <row r="559">
          <cell r="A559" t="str">
            <v>ESTS019-17</v>
          </cell>
          <cell r="C559" t="str">
            <v>Obrigatória</v>
          </cell>
          <cell r="D559" t="str">
            <v>AERO 2017N</v>
          </cell>
        </row>
        <row r="560">
          <cell r="A560" t="str">
            <v>ESTS902-17</v>
          </cell>
          <cell r="C560" t="str">
            <v>Obrigatória</v>
          </cell>
          <cell r="D560" t="str">
            <v>AERO 2017N</v>
          </cell>
        </row>
        <row r="561">
          <cell r="A561" t="str">
            <v>ESTS903-17</v>
          </cell>
          <cell r="C561" t="str">
            <v>Obrigatória</v>
          </cell>
          <cell r="D561" t="str">
            <v>AERO 2017N</v>
          </cell>
        </row>
        <row r="562">
          <cell r="A562" t="str">
            <v>ESTS904-17</v>
          </cell>
          <cell r="C562" t="str">
            <v>Obrigatória</v>
          </cell>
          <cell r="D562" t="str">
            <v>AERO 2017N</v>
          </cell>
        </row>
        <row r="563">
          <cell r="A563" t="str">
            <v>ESTS905-17</v>
          </cell>
          <cell r="C563" t="str">
            <v>Obrigatória</v>
          </cell>
          <cell r="D563" t="str">
            <v>AERO 2017N</v>
          </cell>
        </row>
        <row r="564">
          <cell r="A564" t="str">
            <v>ESZA006-17</v>
          </cell>
          <cell r="C564" t="str">
            <v>Opção Limitada</v>
          </cell>
          <cell r="D564" t="str">
            <v>AERO 2017N</v>
          </cell>
        </row>
        <row r="565">
          <cell r="A565" t="str">
            <v>ESZA007-17</v>
          </cell>
          <cell r="C565" t="str">
            <v>Opção Limitada</v>
          </cell>
          <cell r="D565" t="str">
            <v>AERO 2017N</v>
          </cell>
        </row>
        <row r="566">
          <cell r="A566" t="str">
            <v>ESZS001-17</v>
          </cell>
          <cell r="C566" t="str">
            <v>Opção Limitada</v>
          </cell>
          <cell r="D566" t="str">
            <v>AERO 2017N</v>
          </cell>
        </row>
        <row r="567">
          <cell r="A567" t="str">
            <v>ESZS002-17</v>
          </cell>
          <cell r="C567" t="str">
            <v>Opção Limitada</v>
          </cell>
          <cell r="D567" t="str">
            <v>AERO 2017N</v>
          </cell>
        </row>
        <row r="568">
          <cell r="A568" t="str">
            <v>ESZS003-17</v>
          </cell>
          <cell r="C568" t="str">
            <v>Opção Limitada</v>
          </cell>
          <cell r="D568" t="str">
            <v>AERO 2017N</v>
          </cell>
        </row>
        <row r="569">
          <cell r="A569" t="str">
            <v>ESZS004-17</v>
          </cell>
          <cell r="C569" t="str">
            <v>Opção Limitada</v>
          </cell>
          <cell r="D569" t="str">
            <v>AERO 2017N</v>
          </cell>
        </row>
        <row r="570">
          <cell r="A570" t="str">
            <v>ESZS006-17</v>
          </cell>
          <cell r="C570" t="str">
            <v>Opção Limitada</v>
          </cell>
          <cell r="D570" t="str">
            <v>AERO 2017N</v>
          </cell>
        </row>
        <row r="571">
          <cell r="A571" t="str">
            <v>ESZS008-17</v>
          </cell>
          <cell r="C571" t="str">
            <v>Opção Limitada</v>
          </cell>
          <cell r="D571" t="str">
            <v>AERO 2017N</v>
          </cell>
        </row>
        <row r="572">
          <cell r="A572" t="str">
            <v>ESZS010-17</v>
          </cell>
          <cell r="C572" t="str">
            <v>Opção Limitada</v>
          </cell>
          <cell r="D572" t="str">
            <v>AERO 2017N</v>
          </cell>
        </row>
        <row r="573">
          <cell r="A573" t="str">
            <v>ESZS011-17</v>
          </cell>
          <cell r="C573" t="str">
            <v>Opção Limitada</v>
          </cell>
          <cell r="D573" t="str">
            <v>AERO 2017N</v>
          </cell>
        </row>
        <row r="574">
          <cell r="A574" t="str">
            <v>ESZS012-17</v>
          </cell>
          <cell r="C574" t="str">
            <v>Opção Limitada</v>
          </cell>
          <cell r="D574" t="str">
            <v>AERO 2017N</v>
          </cell>
        </row>
        <row r="575">
          <cell r="A575" t="str">
            <v>ESZS014-17</v>
          </cell>
          <cell r="C575" t="str">
            <v>Opção Limitada</v>
          </cell>
          <cell r="D575" t="str">
            <v>AERO 2017N</v>
          </cell>
        </row>
        <row r="576">
          <cell r="A576" t="str">
            <v>ESZS015-17</v>
          </cell>
          <cell r="C576" t="str">
            <v>Opção Limitada</v>
          </cell>
          <cell r="D576" t="str">
            <v>AERO 2017N</v>
          </cell>
        </row>
        <row r="577">
          <cell r="A577" t="str">
            <v>ESZS016-17</v>
          </cell>
          <cell r="C577" t="str">
            <v>Opção Limitada</v>
          </cell>
          <cell r="D577" t="str">
            <v>AERO 2017N</v>
          </cell>
        </row>
        <row r="578">
          <cell r="A578" t="str">
            <v>ESZS018-17</v>
          </cell>
          <cell r="C578" t="str">
            <v>Opção Limitada</v>
          </cell>
          <cell r="D578" t="str">
            <v>AERO 2017N</v>
          </cell>
        </row>
        <row r="579">
          <cell r="A579" t="str">
            <v>ESZS019-17</v>
          </cell>
          <cell r="C579" t="str">
            <v>Opção Limitada</v>
          </cell>
          <cell r="D579" t="str">
            <v>AERO 2017N</v>
          </cell>
        </row>
        <row r="580">
          <cell r="A580" t="str">
            <v>ESZS021-17</v>
          </cell>
          <cell r="C580" t="str">
            <v>Opção Limitada</v>
          </cell>
          <cell r="D580" t="str">
            <v>AERO 2017N</v>
          </cell>
        </row>
        <row r="581">
          <cell r="A581" t="str">
            <v>ESZS025-17</v>
          </cell>
          <cell r="C581" t="str">
            <v>Opção Limitada</v>
          </cell>
          <cell r="D581" t="str">
            <v>AERO 2017N</v>
          </cell>
        </row>
        <row r="582">
          <cell r="A582" t="str">
            <v>ESZS028-17</v>
          </cell>
          <cell r="C582" t="str">
            <v>Opção Limitada</v>
          </cell>
          <cell r="D582" t="str">
            <v>AERO 2017N</v>
          </cell>
        </row>
        <row r="583">
          <cell r="A583" t="str">
            <v>ESZS029-17</v>
          </cell>
          <cell r="C583" t="str">
            <v>Opção Limitada</v>
          </cell>
          <cell r="D583" t="str">
            <v>AERO 2017N</v>
          </cell>
        </row>
        <row r="584">
          <cell r="A584" t="str">
            <v>ESZS030-17</v>
          </cell>
          <cell r="C584" t="str">
            <v>Opção Limitada</v>
          </cell>
          <cell r="D584" t="str">
            <v>AERO 2017N</v>
          </cell>
        </row>
        <row r="585">
          <cell r="A585" t="str">
            <v>ESZS031-17</v>
          </cell>
          <cell r="C585" t="str">
            <v>Opção Limitada</v>
          </cell>
          <cell r="D585" t="str">
            <v>AERO 2017N</v>
          </cell>
        </row>
        <row r="586">
          <cell r="A586" t="str">
            <v>ESZS032-17</v>
          </cell>
          <cell r="C586" t="str">
            <v>Opção Limitada</v>
          </cell>
          <cell r="D586" t="str">
            <v>AERO 2017N</v>
          </cell>
        </row>
        <row r="587">
          <cell r="A587" t="str">
            <v>ESZS033-17</v>
          </cell>
          <cell r="C587" t="str">
            <v>Opção Limitada</v>
          </cell>
          <cell r="D587" t="str">
            <v>AERO 2017N</v>
          </cell>
        </row>
        <row r="588">
          <cell r="A588" t="str">
            <v>ESZS034-17</v>
          </cell>
          <cell r="C588" t="str">
            <v>Opção Limitada</v>
          </cell>
          <cell r="D588" t="str">
            <v>AERO 2017N</v>
          </cell>
        </row>
        <row r="589">
          <cell r="A589" t="str">
            <v>ESZS035-17</v>
          </cell>
          <cell r="C589" t="str">
            <v>Opção Limitada</v>
          </cell>
          <cell r="D589" t="str">
            <v>AERO 2017N</v>
          </cell>
        </row>
        <row r="590">
          <cell r="A590" t="str">
            <v>MCTB001-17</v>
          </cell>
          <cell r="C590" t="str">
            <v>Obrigatória</v>
          </cell>
          <cell r="D590" t="str">
            <v>AERO 2017N</v>
          </cell>
        </row>
        <row r="591">
          <cell r="A591" t="str">
            <v>MCTB009-17</v>
          </cell>
          <cell r="C591" t="str">
            <v>Obrigatória</v>
          </cell>
          <cell r="D591" t="str">
            <v>AERO 2017N</v>
          </cell>
        </row>
        <row r="592">
          <cell r="A592" t="str">
            <v>MCTB010-13</v>
          </cell>
          <cell r="C592" t="str">
            <v>Obrigatória</v>
          </cell>
          <cell r="D592" t="str">
            <v>AERO 2017N</v>
          </cell>
        </row>
        <row r="593">
          <cell r="A593" t="str">
            <v>BCJ0205-13</v>
          </cell>
          <cell r="C593" t="str">
            <v>Obrigatória</v>
          </cell>
          <cell r="D593" t="str">
            <v>AMB 2009A</v>
          </cell>
        </row>
        <row r="594">
          <cell r="A594" t="str">
            <v>BCJ0208-13</v>
          </cell>
          <cell r="C594" t="str">
            <v>Obrigatória</v>
          </cell>
          <cell r="D594" t="str">
            <v>AMB 2009A</v>
          </cell>
        </row>
        <row r="595">
          <cell r="A595" t="str">
            <v>BCJ0209-13</v>
          </cell>
          <cell r="C595" t="str">
            <v>Obrigatória</v>
          </cell>
          <cell r="D595" t="str">
            <v>AMB 2009A</v>
          </cell>
        </row>
        <row r="596">
          <cell r="A596" t="str">
            <v>BCK0103-13</v>
          </cell>
          <cell r="C596" t="str">
            <v>Obrigatória</v>
          </cell>
          <cell r="D596" t="str">
            <v>AMB 2009A</v>
          </cell>
        </row>
        <row r="597">
          <cell r="A597" t="str">
            <v>BCK0104-13</v>
          </cell>
          <cell r="C597" t="str">
            <v>Opção Limitada</v>
          </cell>
          <cell r="D597" t="str">
            <v>AMB 2009A</v>
          </cell>
        </row>
        <row r="598">
          <cell r="A598" t="str">
            <v>BCL0306-13</v>
          </cell>
          <cell r="C598" t="str">
            <v>Opção Limitada</v>
          </cell>
          <cell r="D598" t="str">
            <v>AMB 2009A</v>
          </cell>
        </row>
        <row r="599">
          <cell r="A599" t="str">
            <v>BCL0307-13</v>
          </cell>
          <cell r="C599" t="str">
            <v>Obrigatória</v>
          </cell>
          <cell r="D599" t="str">
            <v>AMB 2009A</v>
          </cell>
        </row>
        <row r="600">
          <cell r="A600" t="str">
            <v>BCL0308-13</v>
          </cell>
          <cell r="C600" t="str">
            <v>Obrigatória</v>
          </cell>
          <cell r="D600" t="str">
            <v>AMB 2009A</v>
          </cell>
        </row>
        <row r="601">
          <cell r="A601" t="str">
            <v>BCM0504-13</v>
          </cell>
          <cell r="C601" t="str">
            <v>Obrigatória</v>
          </cell>
          <cell r="D601" t="str">
            <v>AMB 2009A</v>
          </cell>
        </row>
        <row r="602">
          <cell r="A602" t="str">
            <v>BCM0505-13</v>
          </cell>
          <cell r="C602" t="str">
            <v>Obrigatória</v>
          </cell>
          <cell r="D602" t="str">
            <v>AMB 2009A</v>
          </cell>
        </row>
        <row r="603">
          <cell r="A603" t="str">
            <v>BCM0506-13</v>
          </cell>
          <cell r="C603" t="str">
            <v>Opção Limitada</v>
          </cell>
          <cell r="D603" t="str">
            <v>AMB 2009A</v>
          </cell>
        </row>
        <row r="604">
          <cell r="A604" t="str">
            <v>BCN0402-08</v>
          </cell>
          <cell r="C604" t="str">
            <v>Obrigatória</v>
          </cell>
          <cell r="D604" t="str">
            <v>AMB 2009A</v>
          </cell>
        </row>
        <row r="605">
          <cell r="A605" t="str">
            <v>BCN0404-13</v>
          </cell>
          <cell r="C605" t="str">
            <v>Opção Limitada</v>
          </cell>
          <cell r="D605" t="str">
            <v>AMB 2009A</v>
          </cell>
        </row>
        <row r="606">
          <cell r="A606" t="str">
            <v>BCN0405-13</v>
          </cell>
          <cell r="C606" t="str">
            <v>Obrigatória</v>
          </cell>
          <cell r="D606" t="str">
            <v>AMB 2009A</v>
          </cell>
        </row>
        <row r="607">
          <cell r="A607" t="str">
            <v>BCN0407-06</v>
          </cell>
          <cell r="C607" t="str">
            <v>Obrigatória</v>
          </cell>
          <cell r="D607" t="str">
            <v>AMB 2009A</v>
          </cell>
        </row>
        <row r="608">
          <cell r="A608" t="str">
            <v>BCS0001-13</v>
          </cell>
          <cell r="C608" t="str">
            <v>Obrigatória</v>
          </cell>
          <cell r="D608" t="str">
            <v>AMB 2009A</v>
          </cell>
        </row>
        <row r="609">
          <cell r="A609" t="str">
            <v>BIJ0207-13</v>
          </cell>
          <cell r="C609" t="str">
            <v>Opção Limitada</v>
          </cell>
          <cell r="D609" t="str">
            <v>AMB 2009A</v>
          </cell>
        </row>
        <row r="610">
          <cell r="A610" t="str">
            <v>BIK0102-13</v>
          </cell>
          <cell r="C610" t="str">
            <v>Opção Limitada</v>
          </cell>
          <cell r="D610" t="str">
            <v>AMB 2009A</v>
          </cell>
        </row>
        <row r="611">
          <cell r="A611" t="str">
            <v>BIL0304-13</v>
          </cell>
          <cell r="C611" t="str">
            <v>Opção Limitada</v>
          </cell>
          <cell r="D611" t="str">
            <v>AMB 2009A</v>
          </cell>
        </row>
        <row r="612">
          <cell r="A612" t="str">
            <v>BIM0005-13</v>
          </cell>
          <cell r="C612" t="str">
            <v>Opção Limitada</v>
          </cell>
          <cell r="D612" t="str">
            <v>AMB 2009A</v>
          </cell>
        </row>
        <row r="613">
          <cell r="A613" t="str">
            <v>BIN0003-13</v>
          </cell>
          <cell r="C613" t="str">
            <v>Opção Limitada</v>
          </cell>
          <cell r="D613" t="str">
            <v>AMB 2009A</v>
          </cell>
        </row>
        <row r="614">
          <cell r="A614" t="str">
            <v>BIN0406-13</v>
          </cell>
          <cell r="C614" t="str">
            <v>Obrigatória</v>
          </cell>
          <cell r="D614" t="str">
            <v>AMB 2009A</v>
          </cell>
        </row>
        <row r="615">
          <cell r="A615" t="str">
            <v>BIQ0602-13</v>
          </cell>
          <cell r="C615" t="str">
            <v>Obrigatória</v>
          </cell>
          <cell r="D615" t="str">
            <v>AMB 2009A</v>
          </cell>
        </row>
        <row r="616">
          <cell r="A616" t="str">
            <v>BIR0004-13</v>
          </cell>
          <cell r="C616" t="str">
            <v>Obrigatória</v>
          </cell>
          <cell r="D616" t="str">
            <v>AMB 2009A</v>
          </cell>
        </row>
        <row r="617">
          <cell r="A617" t="str">
            <v>BIR0603-13</v>
          </cell>
          <cell r="C617" t="str">
            <v>Obrigatória</v>
          </cell>
          <cell r="D617" t="str">
            <v>AMB 2009A</v>
          </cell>
        </row>
        <row r="618">
          <cell r="A618" t="str">
            <v>BIS0002-13</v>
          </cell>
          <cell r="C618" t="str">
            <v>Obrigatória</v>
          </cell>
          <cell r="D618" t="str">
            <v>AMB 2009A</v>
          </cell>
        </row>
        <row r="619">
          <cell r="A619" t="str">
            <v>ESTO001-13</v>
          </cell>
          <cell r="C619" t="str">
            <v>Obrigatória</v>
          </cell>
          <cell r="D619" t="str">
            <v>AMB 2009A</v>
          </cell>
        </row>
        <row r="620">
          <cell r="A620" t="str">
            <v>ESTO003-13</v>
          </cell>
          <cell r="C620" t="str">
            <v>Obrigatória</v>
          </cell>
          <cell r="D620" t="str">
            <v>AMB 2009A</v>
          </cell>
        </row>
        <row r="621">
          <cell r="A621" t="str">
            <v>ESTO004-13</v>
          </cell>
          <cell r="C621" t="str">
            <v>Obrigatória</v>
          </cell>
          <cell r="D621" t="str">
            <v>AMB 2009A</v>
          </cell>
        </row>
        <row r="622">
          <cell r="A622" t="str">
            <v>ESTO005-13</v>
          </cell>
          <cell r="C622" t="str">
            <v>Obrigatória</v>
          </cell>
          <cell r="D622" t="str">
            <v>AMB 2009A</v>
          </cell>
        </row>
        <row r="623">
          <cell r="A623" t="str">
            <v>ESTO006-13</v>
          </cell>
          <cell r="C623" t="str">
            <v>Obrigatória</v>
          </cell>
          <cell r="D623" t="str">
            <v>AMB 2009A</v>
          </cell>
        </row>
        <row r="624">
          <cell r="A624" t="str">
            <v>ESTO007-13</v>
          </cell>
          <cell r="C624" t="str">
            <v>Obrigatória</v>
          </cell>
          <cell r="D624" t="str">
            <v>AMB 2009A</v>
          </cell>
        </row>
        <row r="625">
          <cell r="A625" t="str">
            <v>ESTO008-13</v>
          </cell>
          <cell r="C625" t="str">
            <v>Obrigatória</v>
          </cell>
          <cell r="D625" t="str">
            <v>AMB 2009A</v>
          </cell>
        </row>
        <row r="626">
          <cell r="A626" t="str">
            <v>ESTO009-13</v>
          </cell>
          <cell r="C626" t="str">
            <v>Obrigatória</v>
          </cell>
          <cell r="D626" t="str">
            <v>AMB 2009A</v>
          </cell>
        </row>
        <row r="627">
          <cell r="A627" t="str">
            <v>ESTO010-13</v>
          </cell>
          <cell r="C627" t="str">
            <v>Obrigatória</v>
          </cell>
          <cell r="D627" t="str">
            <v>AMB 2009A</v>
          </cell>
        </row>
        <row r="628">
          <cell r="A628" t="str">
            <v>ESTO900-13</v>
          </cell>
          <cell r="C628" t="str">
            <v>Obrigatória</v>
          </cell>
          <cell r="D628" t="str">
            <v>AMB 2009A</v>
          </cell>
        </row>
        <row r="629">
          <cell r="A629" t="str">
            <v>ESTO901-13</v>
          </cell>
          <cell r="C629" t="str">
            <v>Obrigatória</v>
          </cell>
          <cell r="D629" t="str">
            <v>AMB 2009A</v>
          </cell>
        </row>
        <row r="630">
          <cell r="A630" t="str">
            <v>ESTU004-13</v>
          </cell>
          <cell r="C630" t="str">
            <v>Obrigatória</v>
          </cell>
          <cell r="D630" t="str">
            <v>AMB 2009A</v>
          </cell>
        </row>
        <row r="631">
          <cell r="A631" t="str">
            <v>ESTU005-13</v>
          </cell>
          <cell r="C631" t="str">
            <v>Obrigatória</v>
          </cell>
          <cell r="D631" t="str">
            <v>AMB 2009A</v>
          </cell>
        </row>
        <row r="632">
          <cell r="A632" t="str">
            <v>ESTU009-13</v>
          </cell>
          <cell r="C632" t="str">
            <v>Obrigatória</v>
          </cell>
          <cell r="D632" t="str">
            <v>AMB 2009A</v>
          </cell>
        </row>
        <row r="633">
          <cell r="A633" t="str">
            <v>ESTU010-13</v>
          </cell>
          <cell r="C633" t="str">
            <v>Obrigatória</v>
          </cell>
          <cell r="D633" t="str">
            <v>AMB 2009A</v>
          </cell>
        </row>
        <row r="634">
          <cell r="A634" t="str">
            <v>ESTU011-13</v>
          </cell>
          <cell r="C634" t="str">
            <v>Obrigatória</v>
          </cell>
          <cell r="D634" t="str">
            <v>AMB 2009A</v>
          </cell>
        </row>
        <row r="635">
          <cell r="A635" t="str">
            <v>ESTU012-13</v>
          </cell>
          <cell r="C635" t="str">
            <v>Obrigatória</v>
          </cell>
          <cell r="D635" t="str">
            <v>AMB 2009A</v>
          </cell>
        </row>
        <row r="636">
          <cell r="A636" t="str">
            <v>ESTU015-13</v>
          </cell>
          <cell r="C636" t="str">
            <v>Obrigatória</v>
          </cell>
          <cell r="D636" t="str">
            <v>AMB 2009A</v>
          </cell>
        </row>
        <row r="637">
          <cell r="A637" t="str">
            <v>ESTU016-13</v>
          </cell>
          <cell r="C637" t="str">
            <v>Obrigatória</v>
          </cell>
          <cell r="D637" t="str">
            <v>AMB 2009A</v>
          </cell>
        </row>
        <row r="638">
          <cell r="A638" t="str">
            <v>ESTU019-13</v>
          </cell>
          <cell r="C638" t="str">
            <v>Obrigatória</v>
          </cell>
          <cell r="D638" t="str">
            <v>AMB 2009A</v>
          </cell>
        </row>
        <row r="639">
          <cell r="A639" t="str">
            <v>ESTU020-13</v>
          </cell>
          <cell r="C639" t="str">
            <v>Obrigatória</v>
          </cell>
          <cell r="D639" t="str">
            <v>AMB 2009A</v>
          </cell>
        </row>
        <row r="640">
          <cell r="A640" t="str">
            <v>ESTU900-13</v>
          </cell>
          <cell r="C640" t="str">
            <v>Obrigatória</v>
          </cell>
          <cell r="D640" t="str">
            <v>AMB 2009A</v>
          </cell>
        </row>
        <row r="641">
          <cell r="A641" t="str">
            <v>ESTU901-13</v>
          </cell>
          <cell r="C641" t="str">
            <v>Obrigatória</v>
          </cell>
          <cell r="D641" t="str">
            <v>AMB 2009A</v>
          </cell>
        </row>
        <row r="642">
          <cell r="A642" t="str">
            <v>ESTU902-13</v>
          </cell>
          <cell r="C642" t="str">
            <v>Obrigatória</v>
          </cell>
          <cell r="D642" t="str">
            <v>AMB 2009A</v>
          </cell>
        </row>
        <row r="643">
          <cell r="A643" t="str">
            <v>ESTU903-13</v>
          </cell>
          <cell r="C643" t="str">
            <v>Obrigatória</v>
          </cell>
          <cell r="D643" t="str">
            <v>AMB 2009A</v>
          </cell>
        </row>
        <row r="644">
          <cell r="A644" t="str">
            <v>ESTU904-13</v>
          </cell>
          <cell r="C644" t="str">
            <v>Obrigatória</v>
          </cell>
          <cell r="D644" t="str">
            <v>AMB 2009A</v>
          </cell>
        </row>
        <row r="645">
          <cell r="A645" t="str">
            <v>ESTX001-13</v>
          </cell>
          <cell r="C645" t="str">
            <v>Obrigatória</v>
          </cell>
          <cell r="D645" t="str">
            <v>AMB 2009A</v>
          </cell>
        </row>
        <row r="646">
          <cell r="A646" t="str">
            <v>ESTX002-13</v>
          </cell>
          <cell r="C646" t="str">
            <v>Obrigatória</v>
          </cell>
          <cell r="D646" t="str">
            <v>AMB 2009A</v>
          </cell>
        </row>
        <row r="647">
          <cell r="A647" t="str">
            <v>ESTX003-13</v>
          </cell>
          <cell r="C647" t="str">
            <v>Obrigatória</v>
          </cell>
          <cell r="D647" t="str">
            <v>AMB 2009A</v>
          </cell>
        </row>
        <row r="648">
          <cell r="A648" t="str">
            <v>ESTX004-13</v>
          </cell>
          <cell r="C648" t="str">
            <v>Obrigatória</v>
          </cell>
          <cell r="D648" t="str">
            <v>AMB 2009A</v>
          </cell>
        </row>
        <row r="649">
          <cell r="A649" t="str">
            <v>ESTX005-13</v>
          </cell>
          <cell r="C649" t="str">
            <v>Obrigatória</v>
          </cell>
          <cell r="D649" t="str">
            <v>AMB 2009A</v>
          </cell>
        </row>
        <row r="650">
          <cell r="A650" t="str">
            <v>ESTX088-13</v>
          </cell>
          <cell r="C650" t="str">
            <v>Obrigatória</v>
          </cell>
          <cell r="D650" t="str">
            <v>AMB 2009A</v>
          </cell>
        </row>
        <row r="651">
          <cell r="A651" t="str">
            <v>ESTX089-13</v>
          </cell>
          <cell r="C651" t="str">
            <v>Obrigatória</v>
          </cell>
          <cell r="D651" t="str">
            <v>AMB 2009A</v>
          </cell>
        </row>
        <row r="652">
          <cell r="A652" t="str">
            <v>ESTX090-13</v>
          </cell>
          <cell r="C652" t="str">
            <v>Obrigatória</v>
          </cell>
          <cell r="D652" t="str">
            <v>AMB 2009A</v>
          </cell>
        </row>
        <row r="653">
          <cell r="A653" t="str">
            <v>ESTX091-13</v>
          </cell>
          <cell r="C653" t="str">
            <v>Obrigatória</v>
          </cell>
          <cell r="D653" t="str">
            <v>AMB 2009A</v>
          </cell>
        </row>
        <row r="654">
          <cell r="A654" t="str">
            <v>ESTX092-13</v>
          </cell>
          <cell r="C654" t="str">
            <v>Obrigatória</v>
          </cell>
          <cell r="D654" t="str">
            <v>AMB 2009A</v>
          </cell>
        </row>
        <row r="655">
          <cell r="A655" t="str">
            <v>ESTX093-13</v>
          </cell>
          <cell r="C655" t="str">
            <v>Obrigatória</v>
          </cell>
          <cell r="D655" t="str">
            <v>AMB 2009A</v>
          </cell>
        </row>
        <row r="656">
          <cell r="A656" t="str">
            <v>ESTX104-13</v>
          </cell>
          <cell r="C656" t="str">
            <v>Obrigatória</v>
          </cell>
          <cell r="D656" t="str">
            <v>AMB 2009A</v>
          </cell>
        </row>
        <row r="657">
          <cell r="A657" t="str">
            <v>MCTB001-13</v>
          </cell>
          <cell r="C657" t="str">
            <v>Obrigatória</v>
          </cell>
          <cell r="D657" t="str">
            <v>AMB 2009A</v>
          </cell>
        </row>
        <row r="658">
          <cell r="A658" t="str">
            <v>MCTX033-13</v>
          </cell>
          <cell r="C658" t="str">
            <v>Obrigatória</v>
          </cell>
          <cell r="D658" t="str">
            <v>AMB 2009A</v>
          </cell>
        </row>
        <row r="659">
          <cell r="A659" t="str">
            <v>NHT3012-13</v>
          </cell>
          <cell r="C659" t="str">
            <v>Obrigatória</v>
          </cell>
          <cell r="D659" t="str">
            <v>AMB 2009A</v>
          </cell>
        </row>
        <row r="660">
          <cell r="A660" t="str">
            <v>BCJ0205-13</v>
          </cell>
          <cell r="C660" t="str">
            <v>Obrigatória</v>
          </cell>
          <cell r="D660" t="str">
            <v>AMB 2009N</v>
          </cell>
        </row>
        <row r="661">
          <cell r="A661" t="str">
            <v>BCJ0208-13</v>
          </cell>
          <cell r="C661" t="str">
            <v>Obrigatória</v>
          </cell>
          <cell r="D661" t="str">
            <v>AMB 2009N</v>
          </cell>
        </row>
        <row r="662">
          <cell r="A662" t="str">
            <v>BCJ0209-13</v>
          </cell>
          <cell r="C662" t="str">
            <v>Obrigatória</v>
          </cell>
          <cell r="D662" t="str">
            <v>AMB 2009N</v>
          </cell>
        </row>
        <row r="663">
          <cell r="A663" t="str">
            <v>BCK0103-13</v>
          </cell>
          <cell r="C663" t="str">
            <v>Obrigatória</v>
          </cell>
          <cell r="D663" t="str">
            <v>AMB 2009N</v>
          </cell>
        </row>
        <row r="664">
          <cell r="A664" t="str">
            <v>BCK0104-13</v>
          </cell>
          <cell r="C664" t="str">
            <v>Obrigatória</v>
          </cell>
          <cell r="D664" t="str">
            <v>AMB 2009N</v>
          </cell>
        </row>
        <row r="665">
          <cell r="A665" t="str">
            <v>BCL0306-13</v>
          </cell>
          <cell r="C665" t="str">
            <v>Obrigatória</v>
          </cell>
          <cell r="D665" t="str">
            <v>AMB 2009N</v>
          </cell>
        </row>
        <row r="666">
          <cell r="A666" t="str">
            <v>BCL0307-13</v>
          </cell>
          <cell r="C666" t="str">
            <v>Obrigatória</v>
          </cell>
          <cell r="D666" t="str">
            <v>AMB 2009N</v>
          </cell>
        </row>
        <row r="667">
          <cell r="A667" t="str">
            <v>BCL0308-13</v>
          </cell>
          <cell r="C667" t="str">
            <v>Obrigatória</v>
          </cell>
          <cell r="D667" t="str">
            <v>AMB 2009N</v>
          </cell>
        </row>
        <row r="668">
          <cell r="A668" t="str">
            <v>BCM0504-13</v>
          </cell>
          <cell r="C668" t="str">
            <v>Obrigatória</v>
          </cell>
          <cell r="D668" t="str">
            <v>AMB 2009N</v>
          </cell>
        </row>
        <row r="669">
          <cell r="A669" t="str">
            <v>BCM0505-13</v>
          </cell>
          <cell r="C669" t="str">
            <v>Obrigatória</v>
          </cell>
          <cell r="D669" t="str">
            <v>AMB 2009N</v>
          </cell>
        </row>
        <row r="670">
          <cell r="A670" t="str">
            <v>BCM0506-13</v>
          </cell>
          <cell r="C670" t="str">
            <v>Obrigatória</v>
          </cell>
          <cell r="D670" t="str">
            <v>AMB 2009N</v>
          </cell>
        </row>
        <row r="671">
          <cell r="A671" t="str">
            <v>BCN0402-13</v>
          </cell>
          <cell r="C671" t="str">
            <v>Obrigatória</v>
          </cell>
          <cell r="D671" t="str">
            <v>AMB 2009N</v>
          </cell>
        </row>
        <row r="672">
          <cell r="A672" t="str">
            <v>BCN0404-13</v>
          </cell>
          <cell r="C672" t="str">
            <v>Obrigatória</v>
          </cell>
          <cell r="D672" t="str">
            <v>AMB 2009N</v>
          </cell>
        </row>
        <row r="673">
          <cell r="A673" t="str">
            <v>BCN0405-13</v>
          </cell>
          <cell r="C673" t="str">
            <v>Obrigatória</v>
          </cell>
          <cell r="D673" t="str">
            <v>AMB 2009N</v>
          </cell>
        </row>
        <row r="674">
          <cell r="A674" t="str">
            <v>BCN0407-13</v>
          </cell>
          <cell r="C674" t="str">
            <v>Obrigatória</v>
          </cell>
          <cell r="D674" t="str">
            <v>AMB 2009N</v>
          </cell>
        </row>
        <row r="675">
          <cell r="A675" t="str">
            <v>BCS0001-13</v>
          </cell>
          <cell r="C675" t="str">
            <v>Obrigatória</v>
          </cell>
          <cell r="D675" t="str">
            <v>AMB 2009N</v>
          </cell>
        </row>
        <row r="676">
          <cell r="A676" t="str">
            <v>BIJ0207-13</v>
          </cell>
          <cell r="C676" t="str">
            <v>Obrigatória</v>
          </cell>
          <cell r="D676" t="str">
            <v>AMB 2009N</v>
          </cell>
        </row>
        <row r="677">
          <cell r="A677" t="str">
            <v>BIK0102-13</v>
          </cell>
          <cell r="C677" t="str">
            <v>Obrigatória</v>
          </cell>
          <cell r="D677" t="str">
            <v>AMB 2009N</v>
          </cell>
        </row>
        <row r="678">
          <cell r="A678" t="str">
            <v>BIL0304-13</v>
          </cell>
          <cell r="C678" t="str">
            <v>Obrigatória</v>
          </cell>
          <cell r="D678" t="str">
            <v>AMB 2009N</v>
          </cell>
        </row>
        <row r="679">
          <cell r="A679" t="str">
            <v>BIM0005-13</v>
          </cell>
          <cell r="C679" t="str">
            <v>Obrigatória</v>
          </cell>
          <cell r="D679" t="str">
            <v>AMB 2009N</v>
          </cell>
        </row>
        <row r="680">
          <cell r="A680" t="str">
            <v>BIN0003-13</v>
          </cell>
          <cell r="C680" t="str">
            <v>Obrigatória</v>
          </cell>
          <cell r="D680" t="str">
            <v>AMB 2009N</v>
          </cell>
        </row>
        <row r="681">
          <cell r="A681" t="str">
            <v>BIN0406-13</v>
          </cell>
          <cell r="C681" t="str">
            <v>Obrigatória</v>
          </cell>
          <cell r="D681" t="str">
            <v>AMB 2009N</v>
          </cell>
        </row>
        <row r="682">
          <cell r="A682" t="str">
            <v>BIQ0602-13</v>
          </cell>
          <cell r="C682" t="str">
            <v>Obrigatória</v>
          </cell>
          <cell r="D682" t="str">
            <v>AMB 2009N</v>
          </cell>
        </row>
        <row r="683">
          <cell r="A683" t="str">
            <v>BIR0004-13</v>
          </cell>
          <cell r="C683" t="str">
            <v>Obrigatória</v>
          </cell>
          <cell r="D683" t="str">
            <v>AMB 2009N</v>
          </cell>
        </row>
        <row r="684">
          <cell r="A684" t="str">
            <v>BIR0603-13</v>
          </cell>
          <cell r="C684" t="str">
            <v>Obrigatória</v>
          </cell>
          <cell r="D684" t="str">
            <v>AMB 2009N</v>
          </cell>
        </row>
        <row r="685">
          <cell r="A685" t="str">
            <v>BIS0002-13</v>
          </cell>
          <cell r="C685" t="str">
            <v>Obrigatória</v>
          </cell>
          <cell r="D685" t="str">
            <v>AMB 2009N</v>
          </cell>
        </row>
        <row r="686">
          <cell r="A686" t="str">
            <v>ESTO001-13</v>
          </cell>
          <cell r="C686" t="str">
            <v>Obrigatória</v>
          </cell>
          <cell r="D686" t="str">
            <v>AMB 2009N</v>
          </cell>
        </row>
        <row r="687">
          <cell r="A687" t="str">
            <v>ESTO003-13</v>
          </cell>
          <cell r="C687" t="str">
            <v>Obrigatória</v>
          </cell>
          <cell r="D687" t="str">
            <v>AMB 2009N</v>
          </cell>
        </row>
        <row r="688">
          <cell r="A688" t="str">
            <v>ESTO004-13</v>
          </cell>
          <cell r="C688" t="str">
            <v>Obrigatória</v>
          </cell>
          <cell r="D688" t="str">
            <v>AMB 2009N</v>
          </cell>
        </row>
        <row r="689">
          <cell r="A689" t="str">
            <v>ESTO005-13</v>
          </cell>
          <cell r="C689" t="str">
            <v>Obrigatória</v>
          </cell>
          <cell r="D689" t="str">
            <v>AMB 2009N</v>
          </cell>
        </row>
        <row r="690">
          <cell r="A690" t="str">
            <v>ESTO006-13</v>
          </cell>
          <cell r="C690" t="str">
            <v>Obrigatória</v>
          </cell>
          <cell r="D690" t="str">
            <v>AMB 2009N</v>
          </cell>
        </row>
        <row r="691">
          <cell r="A691" t="str">
            <v>ESTO007-13</v>
          </cell>
          <cell r="C691" t="str">
            <v>Obrigatória</v>
          </cell>
          <cell r="D691" t="str">
            <v>AMB 2009N</v>
          </cell>
        </row>
        <row r="692">
          <cell r="A692" t="str">
            <v>ESTO008-13</v>
          </cell>
          <cell r="C692" t="str">
            <v>Obrigatória</v>
          </cell>
          <cell r="D692" t="str">
            <v>AMB 2009N</v>
          </cell>
        </row>
        <row r="693">
          <cell r="A693" t="str">
            <v>ESTO009-13</v>
          </cell>
          <cell r="C693" t="str">
            <v>Obrigatória</v>
          </cell>
          <cell r="D693" t="str">
            <v>AMB 2009N</v>
          </cell>
        </row>
        <row r="694">
          <cell r="A694" t="str">
            <v>ESTO010-13</v>
          </cell>
          <cell r="C694" t="str">
            <v>Obrigatória</v>
          </cell>
          <cell r="D694" t="str">
            <v>AMB 2009N</v>
          </cell>
        </row>
        <row r="695">
          <cell r="A695" t="str">
            <v>ESTO900-13</v>
          </cell>
          <cell r="C695" t="str">
            <v>Obrigatória</v>
          </cell>
          <cell r="D695" t="str">
            <v>AMB 2009N</v>
          </cell>
        </row>
        <row r="696">
          <cell r="A696" t="str">
            <v>ESTO901-13</v>
          </cell>
          <cell r="C696" t="str">
            <v>Obrigatória</v>
          </cell>
          <cell r="D696" t="str">
            <v>AMB 2009N</v>
          </cell>
        </row>
        <row r="697">
          <cell r="A697" t="str">
            <v>ESTU004-13</v>
          </cell>
          <cell r="C697" t="str">
            <v>Obrigatória</v>
          </cell>
          <cell r="D697" t="str">
            <v>AMB 2009N</v>
          </cell>
        </row>
        <row r="698">
          <cell r="A698" t="str">
            <v>ESTU005-13</v>
          </cell>
          <cell r="C698" t="str">
            <v>Obrigatória</v>
          </cell>
          <cell r="D698" t="str">
            <v>AMB 2009N</v>
          </cell>
        </row>
        <row r="699">
          <cell r="A699" t="str">
            <v>ESTU009-13</v>
          </cell>
          <cell r="C699" t="str">
            <v>Obrigatória</v>
          </cell>
          <cell r="D699" t="str">
            <v>AMB 2009N</v>
          </cell>
        </row>
        <row r="700">
          <cell r="A700" t="str">
            <v>ESTU010-13</v>
          </cell>
          <cell r="C700" t="str">
            <v>Obrigatória</v>
          </cell>
          <cell r="D700" t="str">
            <v>AMB 2009N</v>
          </cell>
        </row>
        <row r="701">
          <cell r="A701" t="str">
            <v>ESTU011-13</v>
          </cell>
          <cell r="C701" t="str">
            <v>Obrigatória</v>
          </cell>
          <cell r="D701" t="str">
            <v>AMB 2009N</v>
          </cell>
        </row>
        <row r="702">
          <cell r="A702" t="str">
            <v>ESTU012-13</v>
          </cell>
          <cell r="C702" t="str">
            <v>Obrigatória</v>
          </cell>
          <cell r="D702" t="str">
            <v>AMB 2009N</v>
          </cell>
        </row>
        <row r="703">
          <cell r="A703" t="str">
            <v>ESTU015-13</v>
          </cell>
          <cell r="C703" t="str">
            <v>Obrigatória</v>
          </cell>
          <cell r="D703" t="str">
            <v>AMB 2009N</v>
          </cell>
        </row>
        <row r="704">
          <cell r="A704" t="str">
            <v>ESTU016-13</v>
          </cell>
          <cell r="C704" t="str">
            <v>Obrigatória</v>
          </cell>
          <cell r="D704" t="str">
            <v>AMB 2009N</v>
          </cell>
        </row>
        <row r="705">
          <cell r="A705" t="str">
            <v>ESTU019-13</v>
          </cell>
          <cell r="C705" t="str">
            <v>Obrigatória</v>
          </cell>
          <cell r="D705" t="str">
            <v>AMB 2009N</v>
          </cell>
        </row>
        <row r="706">
          <cell r="A706" t="str">
            <v>ESTU020-13</v>
          </cell>
          <cell r="C706" t="str">
            <v>Obrigatória</v>
          </cell>
          <cell r="D706" t="str">
            <v>AMB 2009N</v>
          </cell>
        </row>
        <row r="707">
          <cell r="A707" t="str">
            <v>ESTU900-13</v>
          </cell>
          <cell r="C707" t="str">
            <v>Obrigatória</v>
          </cell>
          <cell r="D707" t="str">
            <v>AMB 2009N</v>
          </cell>
        </row>
        <row r="708">
          <cell r="A708" t="str">
            <v>ESTU901-13</v>
          </cell>
          <cell r="C708" t="str">
            <v>Obrigatória</v>
          </cell>
          <cell r="D708" t="str">
            <v>AMB 2009N</v>
          </cell>
        </row>
        <row r="709">
          <cell r="A709" t="str">
            <v>ESTU902-13</v>
          </cell>
          <cell r="C709" t="str">
            <v>Obrigatória</v>
          </cell>
          <cell r="D709" t="str">
            <v>AMB 2009N</v>
          </cell>
        </row>
        <row r="710">
          <cell r="A710" t="str">
            <v>ESTU903-13</v>
          </cell>
          <cell r="C710" t="str">
            <v>Obrigatória</v>
          </cell>
          <cell r="D710" t="str">
            <v>AMB 2009N</v>
          </cell>
        </row>
        <row r="711">
          <cell r="A711" t="str">
            <v>ESTU904-13</v>
          </cell>
          <cell r="C711" t="str">
            <v>Obrigatória</v>
          </cell>
          <cell r="D711" t="str">
            <v>AMB 2009N</v>
          </cell>
        </row>
        <row r="712">
          <cell r="A712" t="str">
            <v>ESTX001-13</v>
          </cell>
          <cell r="C712" t="str">
            <v>Obrigatória</v>
          </cell>
          <cell r="D712" t="str">
            <v>AMB 2009N</v>
          </cell>
        </row>
        <row r="713">
          <cell r="A713" t="str">
            <v>ESTX002-13</v>
          </cell>
          <cell r="C713" t="str">
            <v>Obrigatória</v>
          </cell>
          <cell r="D713" t="str">
            <v>AMB 2009N</v>
          </cell>
        </row>
        <row r="714">
          <cell r="A714" t="str">
            <v>ESTX003-13</v>
          </cell>
          <cell r="C714" t="str">
            <v>Obrigatória</v>
          </cell>
          <cell r="D714" t="str">
            <v>AMB 2009N</v>
          </cell>
        </row>
        <row r="715">
          <cell r="A715" t="str">
            <v>ESTX004-13</v>
          </cell>
          <cell r="C715" t="str">
            <v>Obrigatória</v>
          </cell>
          <cell r="D715" t="str">
            <v>AMB 2009N</v>
          </cell>
        </row>
        <row r="716">
          <cell r="A716" t="str">
            <v>ESTX005-13</v>
          </cell>
          <cell r="C716" t="str">
            <v>Obrigatória</v>
          </cell>
          <cell r="D716" t="str">
            <v>AMB 2009N</v>
          </cell>
        </row>
        <row r="717">
          <cell r="A717" t="str">
            <v>ESTX088-13</v>
          </cell>
          <cell r="C717" t="str">
            <v>Obrigatória</v>
          </cell>
          <cell r="D717" t="str">
            <v>AMB 2009N</v>
          </cell>
        </row>
        <row r="718">
          <cell r="A718" t="str">
            <v>ESTX089-13</v>
          </cell>
          <cell r="C718" t="str">
            <v>Obrigatória</v>
          </cell>
          <cell r="D718" t="str">
            <v>AMB 2009N</v>
          </cell>
        </row>
        <row r="719">
          <cell r="A719" t="str">
            <v>ESTX090-13</v>
          </cell>
          <cell r="C719" t="str">
            <v>Obrigatória</v>
          </cell>
          <cell r="D719" t="str">
            <v>AMB 2009N</v>
          </cell>
        </row>
        <row r="720">
          <cell r="A720" t="str">
            <v>ESTX091-13</v>
          </cell>
          <cell r="C720" t="str">
            <v>Obrigatória</v>
          </cell>
          <cell r="D720" t="str">
            <v>AMB 2009N</v>
          </cell>
        </row>
        <row r="721">
          <cell r="A721" t="str">
            <v>ESTX092-13</v>
          </cell>
          <cell r="C721" t="str">
            <v>Obrigatória</v>
          </cell>
          <cell r="D721" t="str">
            <v>AMB 2009N</v>
          </cell>
        </row>
        <row r="722">
          <cell r="A722" t="str">
            <v>ESTX093-13</v>
          </cell>
          <cell r="C722" t="str">
            <v>Obrigatória</v>
          </cell>
          <cell r="D722" t="str">
            <v>AMB 2009N</v>
          </cell>
        </row>
        <row r="723">
          <cell r="A723" t="str">
            <v>ESTX104-13</v>
          </cell>
          <cell r="C723" t="str">
            <v>Obrigatória</v>
          </cell>
          <cell r="D723" t="str">
            <v>AMB 2009N</v>
          </cell>
        </row>
        <row r="724">
          <cell r="A724" t="str">
            <v>MCTB001-13</v>
          </cell>
          <cell r="C724" t="str">
            <v>Obrigatória</v>
          </cell>
          <cell r="D724" t="str">
            <v>AMB 2009N</v>
          </cell>
        </row>
        <row r="725">
          <cell r="A725" t="str">
            <v>MCTX033-13</v>
          </cell>
          <cell r="C725" t="str">
            <v>Obrigatória</v>
          </cell>
          <cell r="D725" t="str">
            <v>AMB 2009N</v>
          </cell>
        </row>
        <row r="726">
          <cell r="A726" t="str">
            <v>BC1630</v>
          </cell>
          <cell r="C726" t="str">
            <v>Opção Limitada</v>
          </cell>
          <cell r="D726" t="str">
            <v>AMB 2013A</v>
          </cell>
        </row>
        <row r="727">
          <cell r="A727" t="str">
            <v>BCJ0205-13</v>
          </cell>
          <cell r="C727" t="str">
            <v>Obrigatória</v>
          </cell>
          <cell r="D727" t="str">
            <v>AMB 2013A</v>
          </cell>
        </row>
        <row r="728">
          <cell r="A728" t="str">
            <v>BCJ0208-13</v>
          </cell>
          <cell r="C728" t="str">
            <v>Obrigatória</v>
          </cell>
          <cell r="D728" t="str">
            <v>AMB 2013A</v>
          </cell>
        </row>
        <row r="729">
          <cell r="A729" t="str">
            <v>BCJ0209-13</v>
          </cell>
          <cell r="C729" t="str">
            <v>Obrigatória</v>
          </cell>
          <cell r="D729" t="str">
            <v>AMB 2013A</v>
          </cell>
        </row>
        <row r="730">
          <cell r="A730" t="str">
            <v>BCK0103-13</v>
          </cell>
          <cell r="C730" t="str">
            <v>Obrigatória</v>
          </cell>
          <cell r="D730" t="str">
            <v>AMB 2013A</v>
          </cell>
        </row>
        <row r="731">
          <cell r="A731" t="str">
            <v>BCK0104-13</v>
          </cell>
          <cell r="C731" t="str">
            <v>Opção Limitada</v>
          </cell>
          <cell r="D731" t="str">
            <v>AMB 2013A</v>
          </cell>
        </row>
        <row r="732">
          <cell r="A732" t="str">
            <v>BCL0306-13</v>
          </cell>
          <cell r="C732" t="str">
            <v>Opção Limitada</v>
          </cell>
          <cell r="D732" t="str">
            <v>AMB 2013A</v>
          </cell>
        </row>
        <row r="733">
          <cell r="A733" t="str">
            <v>BCL0307-13</v>
          </cell>
          <cell r="C733" t="str">
            <v>Obrigatória</v>
          </cell>
          <cell r="D733" t="str">
            <v>AMB 2013A</v>
          </cell>
        </row>
        <row r="734">
          <cell r="A734" t="str">
            <v>BCL0308-13</v>
          </cell>
          <cell r="C734" t="str">
            <v>Obrigatória</v>
          </cell>
          <cell r="D734" t="str">
            <v>AMB 2013A</v>
          </cell>
        </row>
        <row r="735">
          <cell r="A735" t="str">
            <v>BCM0504-13</v>
          </cell>
          <cell r="C735" t="str">
            <v>Obrigatória</v>
          </cell>
          <cell r="D735" t="str">
            <v>AMB 2013A</v>
          </cell>
        </row>
        <row r="736">
          <cell r="A736" t="str">
            <v>BCM0505-13</v>
          </cell>
          <cell r="C736" t="str">
            <v>Obrigatória</v>
          </cell>
          <cell r="D736" t="str">
            <v>AMB 2013A</v>
          </cell>
        </row>
        <row r="737">
          <cell r="A737" t="str">
            <v>BCM0506-13</v>
          </cell>
          <cell r="C737" t="str">
            <v>Opção Limitada</v>
          </cell>
          <cell r="D737" t="str">
            <v>AMB 2013A</v>
          </cell>
        </row>
        <row r="738">
          <cell r="A738" t="str">
            <v>BCN0402-08</v>
          </cell>
          <cell r="C738" t="str">
            <v>Obrigatória</v>
          </cell>
          <cell r="D738" t="str">
            <v>AMB 2013A</v>
          </cell>
        </row>
        <row r="739">
          <cell r="A739" t="str">
            <v>BCN0404-13</v>
          </cell>
          <cell r="C739" t="str">
            <v>Opção Limitada</v>
          </cell>
          <cell r="D739" t="str">
            <v>AMB 2013A</v>
          </cell>
        </row>
        <row r="740">
          <cell r="A740" t="str">
            <v>BCN0405-13</v>
          </cell>
          <cell r="C740" t="str">
            <v>Obrigatória</v>
          </cell>
          <cell r="D740" t="str">
            <v>AMB 2013A</v>
          </cell>
        </row>
        <row r="741">
          <cell r="A741" t="str">
            <v>BCN0407-06</v>
          </cell>
          <cell r="C741" t="str">
            <v>Obrigatória</v>
          </cell>
          <cell r="D741" t="str">
            <v>AMB 2013A</v>
          </cell>
        </row>
        <row r="742">
          <cell r="A742" t="str">
            <v>BCS0001-13</v>
          </cell>
          <cell r="C742" t="str">
            <v>Obrigatória</v>
          </cell>
          <cell r="D742" t="str">
            <v>AMB 2013A</v>
          </cell>
        </row>
        <row r="743">
          <cell r="A743" t="str">
            <v>BIJ0207-13</v>
          </cell>
          <cell r="C743" t="str">
            <v>Opção Limitada</v>
          </cell>
          <cell r="D743" t="str">
            <v>AMB 2013A</v>
          </cell>
        </row>
        <row r="744">
          <cell r="A744" t="str">
            <v>BIK0102-13</v>
          </cell>
          <cell r="C744" t="str">
            <v>Opção Limitada</v>
          </cell>
          <cell r="D744" t="str">
            <v>AMB 2013A</v>
          </cell>
        </row>
        <row r="745">
          <cell r="A745" t="str">
            <v>BIL0304-13</v>
          </cell>
          <cell r="C745" t="str">
            <v>Opção Limitada</v>
          </cell>
          <cell r="D745" t="str">
            <v>AMB 2013A</v>
          </cell>
        </row>
        <row r="746">
          <cell r="A746" t="str">
            <v>BIM0005-13</v>
          </cell>
          <cell r="C746" t="str">
            <v>Opção Limitada</v>
          </cell>
          <cell r="D746" t="str">
            <v>AMB 2013A</v>
          </cell>
        </row>
        <row r="747">
          <cell r="A747" t="str">
            <v>BIN0003-13</v>
          </cell>
          <cell r="C747" t="str">
            <v>Opção Limitada</v>
          </cell>
          <cell r="D747" t="str">
            <v>AMB 2013A</v>
          </cell>
        </row>
        <row r="748">
          <cell r="A748" t="str">
            <v>BIN0406-13</v>
          </cell>
          <cell r="C748" t="str">
            <v>Obrigatória</v>
          </cell>
          <cell r="D748" t="str">
            <v>AMB 2013A</v>
          </cell>
        </row>
        <row r="749">
          <cell r="A749" t="str">
            <v>BIQ0602-13</v>
          </cell>
          <cell r="C749" t="str">
            <v>Obrigatória</v>
          </cell>
          <cell r="D749" t="str">
            <v>AMB 2013A</v>
          </cell>
        </row>
        <row r="750">
          <cell r="A750" t="str">
            <v>BIR0004-13</v>
          </cell>
          <cell r="C750" t="str">
            <v>Obrigatória</v>
          </cell>
          <cell r="D750" t="str">
            <v>AMB 2013A</v>
          </cell>
        </row>
        <row r="751">
          <cell r="A751" t="str">
            <v>BIR0603-13</v>
          </cell>
          <cell r="C751" t="str">
            <v>Obrigatória</v>
          </cell>
          <cell r="D751" t="str">
            <v>AMB 2013A</v>
          </cell>
        </row>
        <row r="752">
          <cell r="A752" t="str">
            <v>BIS0002-13</v>
          </cell>
          <cell r="C752" t="str">
            <v>Obrigatória</v>
          </cell>
          <cell r="D752" t="str">
            <v>AMB 2013A</v>
          </cell>
        </row>
        <row r="753">
          <cell r="A753" t="str">
            <v>ESTO001-13</v>
          </cell>
          <cell r="C753" t="str">
            <v>Obrigatória</v>
          </cell>
          <cell r="D753" t="str">
            <v>AMB 2013A</v>
          </cell>
        </row>
        <row r="754">
          <cell r="A754" t="str">
            <v>ESTO002-13</v>
          </cell>
          <cell r="C754" t="str">
            <v>Obrigatória</v>
          </cell>
          <cell r="D754" t="str">
            <v>AMB 2013A</v>
          </cell>
        </row>
        <row r="755">
          <cell r="A755" t="str">
            <v>ESTO003-13</v>
          </cell>
          <cell r="C755" t="str">
            <v>Obrigatória</v>
          </cell>
          <cell r="D755" t="str">
            <v>AMB 2013A</v>
          </cell>
        </row>
        <row r="756">
          <cell r="A756" t="str">
            <v>ESTO004-13</v>
          </cell>
          <cell r="C756" t="str">
            <v>Obrigatória</v>
          </cell>
          <cell r="D756" t="str">
            <v>AMB 2013A</v>
          </cell>
        </row>
        <row r="757">
          <cell r="A757" t="str">
            <v>ESTO005-13</v>
          </cell>
          <cell r="C757" t="str">
            <v>Obrigatória</v>
          </cell>
          <cell r="D757" t="str">
            <v>AMB 2013A</v>
          </cell>
        </row>
        <row r="758">
          <cell r="A758" t="str">
            <v>ESTO006-13</v>
          </cell>
          <cell r="C758" t="str">
            <v>Obrigatória</v>
          </cell>
          <cell r="D758" t="str">
            <v>AMB 2013A</v>
          </cell>
        </row>
        <row r="759">
          <cell r="A759" t="str">
            <v>ESTO007-13</v>
          </cell>
          <cell r="C759" t="str">
            <v>Obrigatória</v>
          </cell>
          <cell r="D759" t="str">
            <v>AMB 2013A</v>
          </cell>
        </row>
        <row r="760">
          <cell r="A760" t="str">
            <v>ESTO008-13</v>
          </cell>
          <cell r="C760" t="str">
            <v>Obrigatória</v>
          </cell>
          <cell r="D760" t="str">
            <v>AMB 2013A</v>
          </cell>
        </row>
        <row r="761">
          <cell r="A761" t="str">
            <v>ESTO009-13</v>
          </cell>
          <cell r="C761" t="str">
            <v>Obrigatória</v>
          </cell>
          <cell r="D761" t="str">
            <v>AMB 2013A</v>
          </cell>
        </row>
        <row r="762">
          <cell r="A762" t="str">
            <v>ESTO010-13</v>
          </cell>
          <cell r="C762" t="str">
            <v>Obrigatória</v>
          </cell>
          <cell r="D762" t="str">
            <v>AMB 2013A</v>
          </cell>
        </row>
        <row r="763">
          <cell r="A763" t="str">
            <v>ESTO900-13</v>
          </cell>
          <cell r="C763" t="str">
            <v>Obrigatória</v>
          </cell>
          <cell r="D763" t="str">
            <v>AMB 2013A</v>
          </cell>
        </row>
        <row r="764">
          <cell r="A764" t="str">
            <v>ESTO901-13</v>
          </cell>
          <cell r="C764" t="str">
            <v>Obrigatória</v>
          </cell>
          <cell r="D764" t="str">
            <v>AMB 2013A</v>
          </cell>
        </row>
        <row r="765">
          <cell r="A765" t="str">
            <v>ESTU001-13</v>
          </cell>
          <cell r="C765" t="str">
            <v>Obrigatória</v>
          </cell>
          <cell r="D765" t="str">
            <v>AMB 2013A</v>
          </cell>
        </row>
        <row r="766">
          <cell r="A766" t="str">
            <v>ESTU002-13</v>
          </cell>
          <cell r="C766" t="str">
            <v>Obrigatória</v>
          </cell>
          <cell r="D766" t="str">
            <v>AMB 2013A</v>
          </cell>
        </row>
        <row r="767">
          <cell r="A767" t="str">
            <v>ESTU003-13</v>
          </cell>
          <cell r="C767" t="str">
            <v>Obrigatória</v>
          </cell>
          <cell r="D767" t="str">
            <v>AMB 2013A</v>
          </cell>
        </row>
        <row r="768">
          <cell r="A768" t="str">
            <v>ESTU004-13</v>
          </cell>
          <cell r="C768" t="str">
            <v>Obrigatória</v>
          </cell>
          <cell r="D768" t="str">
            <v>AMB 2013A</v>
          </cell>
        </row>
        <row r="769">
          <cell r="A769" t="str">
            <v>ESTU005-13</v>
          </cell>
          <cell r="C769" t="str">
            <v>Obrigatória</v>
          </cell>
          <cell r="D769" t="str">
            <v>AMB 2013A</v>
          </cell>
        </row>
        <row r="770">
          <cell r="A770" t="str">
            <v>ESTU006-13</v>
          </cell>
          <cell r="C770" t="str">
            <v>Obrigatória</v>
          </cell>
          <cell r="D770" t="str">
            <v>AMB 2013A</v>
          </cell>
        </row>
        <row r="771">
          <cell r="A771" t="str">
            <v>ESTU007-13</v>
          </cell>
          <cell r="C771" t="str">
            <v>Obrigatória</v>
          </cell>
          <cell r="D771" t="str">
            <v>AMB 2013A</v>
          </cell>
        </row>
        <row r="772">
          <cell r="A772" t="str">
            <v>ESTU008-13</v>
          </cell>
          <cell r="C772" t="str">
            <v>Obrigatória</v>
          </cell>
          <cell r="D772" t="str">
            <v>AMB 2013A</v>
          </cell>
        </row>
        <row r="773">
          <cell r="A773" t="str">
            <v>ESTU009-13</v>
          </cell>
          <cell r="C773" t="str">
            <v>Obrigatória</v>
          </cell>
          <cell r="D773" t="str">
            <v>AMB 2013A</v>
          </cell>
        </row>
        <row r="774">
          <cell r="A774" t="str">
            <v>ESTU010-13</v>
          </cell>
          <cell r="C774" t="str">
            <v>Obrigatória</v>
          </cell>
          <cell r="D774" t="str">
            <v>AMB 2013A</v>
          </cell>
        </row>
        <row r="775">
          <cell r="A775" t="str">
            <v>ESTU011-13</v>
          </cell>
          <cell r="C775" t="str">
            <v>Obrigatória</v>
          </cell>
          <cell r="D775" t="str">
            <v>AMB 2013A</v>
          </cell>
        </row>
        <row r="776">
          <cell r="A776" t="str">
            <v>ESTU012-13</v>
          </cell>
          <cell r="C776" t="str">
            <v>Obrigatória</v>
          </cell>
          <cell r="D776" t="str">
            <v>AMB 2013A</v>
          </cell>
        </row>
        <row r="777">
          <cell r="A777" t="str">
            <v>ESTU013-13</v>
          </cell>
          <cell r="C777" t="str">
            <v>Obrigatória</v>
          </cell>
          <cell r="D777" t="str">
            <v>AMB 2013A</v>
          </cell>
        </row>
        <row r="778">
          <cell r="A778" t="str">
            <v>ESTU014-13</v>
          </cell>
          <cell r="C778" t="str">
            <v>Obrigatória</v>
          </cell>
          <cell r="D778" t="str">
            <v>AMB 2013A</v>
          </cell>
        </row>
        <row r="779">
          <cell r="A779" t="str">
            <v>ESTU015-13</v>
          </cell>
          <cell r="C779" t="str">
            <v>Obrigatória</v>
          </cell>
          <cell r="D779" t="str">
            <v>AMB 2013A</v>
          </cell>
        </row>
        <row r="780">
          <cell r="A780" t="str">
            <v>ESTU016-13</v>
          </cell>
          <cell r="C780" t="str">
            <v>Obrigatória</v>
          </cell>
          <cell r="D780" t="str">
            <v>AMB 2013A</v>
          </cell>
        </row>
        <row r="781">
          <cell r="A781" t="str">
            <v>ESTU017-13</v>
          </cell>
          <cell r="C781" t="str">
            <v>Obrigatória</v>
          </cell>
          <cell r="D781" t="str">
            <v>AMB 2013A</v>
          </cell>
        </row>
        <row r="782">
          <cell r="A782" t="str">
            <v>ESTU018-13</v>
          </cell>
          <cell r="C782" t="str">
            <v>Obrigatória</v>
          </cell>
          <cell r="D782" t="str">
            <v>AMB 2013A</v>
          </cell>
        </row>
        <row r="783">
          <cell r="A783" t="str">
            <v>ESTU019-13</v>
          </cell>
          <cell r="C783" t="str">
            <v>Obrigatória</v>
          </cell>
          <cell r="D783" t="str">
            <v>AMB 2013A</v>
          </cell>
        </row>
        <row r="784">
          <cell r="A784" t="str">
            <v>ESTU020-13</v>
          </cell>
          <cell r="C784" t="str">
            <v>Obrigatória</v>
          </cell>
          <cell r="D784" t="str">
            <v>AMB 2013A</v>
          </cell>
        </row>
        <row r="785">
          <cell r="A785" t="str">
            <v>ESTU021-13</v>
          </cell>
          <cell r="C785" t="str">
            <v>Obrigatória</v>
          </cell>
          <cell r="D785" t="str">
            <v>AMB 2013A</v>
          </cell>
        </row>
        <row r="786">
          <cell r="A786" t="str">
            <v>ESTU022-13</v>
          </cell>
          <cell r="C786" t="str">
            <v>Obrigatória</v>
          </cell>
          <cell r="D786" t="str">
            <v>AMB 2013A</v>
          </cell>
        </row>
        <row r="787">
          <cell r="A787" t="str">
            <v>ESTU023-13</v>
          </cell>
          <cell r="C787" t="str">
            <v>Obrigatória</v>
          </cell>
          <cell r="D787" t="str">
            <v>AMB 2013A</v>
          </cell>
        </row>
        <row r="788">
          <cell r="A788" t="str">
            <v>ESTU900-13</v>
          </cell>
          <cell r="C788" t="str">
            <v>Obrigatória</v>
          </cell>
          <cell r="D788" t="str">
            <v>AMB 2013A</v>
          </cell>
        </row>
        <row r="789">
          <cell r="A789" t="str">
            <v>ESTU901-13</v>
          </cell>
          <cell r="C789" t="str">
            <v>Obrigatória</v>
          </cell>
          <cell r="D789" t="str">
            <v>AMB 2013A</v>
          </cell>
        </row>
        <row r="790">
          <cell r="A790" t="str">
            <v>ESTU902-13</v>
          </cell>
          <cell r="C790" t="str">
            <v>Obrigatória</v>
          </cell>
          <cell r="D790" t="str">
            <v>AMB 2013A</v>
          </cell>
        </row>
        <row r="791">
          <cell r="A791" t="str">
            <v>ESTU903-13</v>
          </cell>
          <cell r="C791" t="str">
            <v>Obrigatória</v>
          </cell>
          <cell r="D791" t="str">
            <v>AMB 2013A</v>
          </cell>
        </row>
        <row r="792">
          <cell r="A792" t="str">
            <v>ESTU904-13</v>
          </cell>
          <cell r="C792" t="str">
            <v>Obrigatória</v>
          </cell>
          <cell r="D792" t="str">
            <v>AMB 2013A</v>
          </cell>
        </row>
        <row r="793">
          <cell r="A793" t="str">
            <v>ESZU001-13</v>
          </cell>
          <cell r="C793" t="str">
            <v>Opção Limitada</v>
          </cell>
          <cell r="D793" t="str">
            <v>AMB 2013A</v>
          </cell>
        </row>
        <row r="794">
          <cell r="A794" t="str">
            <v>ESZU002-13</v>
          </cell>
          <cell r="C794" t="str">
            <v>Opção Limitada</v>
          </cell>
          <cell r="D794" t="str">
            <v>AMB 2013A</v>
          </cell>
        </row>
        <row r="795">
          <cell r="A795" t="str">
            <v>ESZU003-13</v>
          </cell>
          <cell r="C795" t="str">
            <v>Opção Limitada</v>
          </cell>
          <cell r="D795" t="str">
            <v>AMB 2013A</v>
          </cell>
        </row>
        <row r="796">
          <cell r="A796" t="str">
            <v>ESZU004-13</v>
          </cell>
          <cell r="C796" t="str">
            <v>Opção Limitada</v>
          </cell>
          <cell r="D796" t="str">
            <v>AMB 2013A</v>
          </cell>
        </row>
        <row r="797">
          <cell r="A797" t="str">
            <v>ESZU005-13</v>
          </cell>
          <cell r="C797" t="str">
            <v>Opção Limitada</v>
          </cell>
          <cell r="D797" t="str">
            <v>AMB 2013A</v>
          </cell>
        </row>
        <row r="798">
          <cell r="A798" t="str">
            <v>ESZU006-13</v>
          </cell>
          <cell r="C798" t="str">
            <v>Opção Limitada</v>
          </cell>
          <cell r="D798" t="str">
            <v>AMB 2013A</v>
          </cell>
        </row>
        <row r="799">
          <cell r="A799" t="str">
            <v>ESZU007-13</v>
          </cell>
          <cell r="C799" t="str">
            <v>Opção Limitada</v>
          </cell>
          <cell r="D799" t="str">
            <v>AMB 2013A</v>
          </cell>
        </row>
        <row r="800">
          <cell r="A800" t="str">
            <v>ESZU008-13</v>
          </cell>
          <cell r="C800" t="str">
            <v>Opção Limitada</v>
          </cell>
          <cell r="D800" t="str">
            <v>AMB 2013A</v>
          </cell>
        </row>
        <row r="801">
          <cell r="A801" t="str">
            <v>ESZU009-13</v>
          </cell>
          <cell r="C801" t="str">
            <v>Opção Limitada</v>
          </cell>
          <cell r="D801" t="str">
            <v>AMB 2013A</v>
          </cell>
        </row>
        <row r="802">
          <cell r="A802" t="str">
            <v>ESZU010-13</v>
          </cell>
          <cell r="C802" t="str">
            <v>Opção Limitada</v>
          </cell>
          <cell r="D802" t="str">
            <v>AMB 2013A</v>
          </cell>
        </row>
        <row r="803">
          <cell r="A803" t="str">
            <v>ESZU011-13</v>
          </cell>
          <cell r="C803" t="str">
            <v>Opção Limitada</v>
          </cell>
          <cell r="D803" t="str">
            <v>AMB 2013A</v>
          </cell>
        </row>
        <row r="804">
          <cell r="A804" t="str">
            <v>ESZU012-13</v>
          </cell>
          <cell r="C804" t="str">
            <v>Opção Limitada</v>
          </cell>
          <cell r="D804" t="str">
            <v>AMB 2013A</v>
          </cell>
        </row>
        <row r="805">
          <cell r="A805" t="str">
            <v>ESZU013-13</v>
          </cell>
          <cell r="C805" t="str">
            <v>Opção Limitada</v>
          </cell>
          <cell r="D805" t="str">
            <v>AMB 2013A</v>
          </cell>
        </row>
        <row r="806">
          <cell r="A806" t="str">
            <v>ESZU014-13</v>
          </cell>
          <cell r="C806" t="str">
            <v>Opção Limitada</v>
          </cell>
          <cell r="D806" t="str">
            <v>AMB 2013A</v>
          </cell>
        </row>
        <row r="807">
          <cell r="A807" t="str">
            <v>ESZU015-13</v>
          </cell>
          <cell r="C807" t="str">
            <v>Opção Limitada</v>
          </cell>
          <cell r="D807" t="str">
            <v>AMB 2013A</v>
          </cell>
        </row>
        <row r="808">
          <cell r="A808" t="str">
            <v>ESZU016-13</v>
          </cell>
          <cell r="C808" t="str">
            <v>Opção Limitada</v>
          </cell>
          <cell r="D808" t="str">
            <v>AMB 2013A</v>
          </cell>
        </row>
        <row r="809">
          <cell r="A809" t="str">
            <v>ESZU017-13</v>
          </cell>
          <cell r="C809" t="str">
            <v>Opção Limitada</v>
          </cell>
          <cell r="D809" t="str">
            <v>AMB 2013A</v>
          </cell>
        </row>
        <row r="810">
          <cell r="A810" t="str">
            <v>ESZU018-13</v>
          </cell>
          <cell r="C810" t="str">
            <v>Opção Limitada</v>
          </cell>
          <cell r="D810" t="str">
            <v>AMB 2013A</v>
          </cell>
        </row>
        <row r="811">
          <cell r="A811" t="str">
            <v>ESZU019-13</v>
          </cell>
          <cell r="C811" t="str">
            <v>Opção Limitada</v>
          </cell>
          <cell r="D811" t="str">
            <v>AMB 2013A</v>
          </cell>
        </row>
        <row r="812">
          <cell r="A812" t="str">
            <v>ESZU020-13</v>
          </cell>
          <cell r="C812" t="str">
            <v>Opção Limitada</v>
          </cell>
          <cell r="D812" t="str">
            <v>AMB 2013A</v>
          </cell>
        </row>
        <row r="813">
          <cell r="A813" t="str">
            <v>ESZU021-13</v>
          </cell>
          <cell r="C813" t="str">
            <v>Opção Limitada</v>
          </cell>
          <cell r="D813" t="str">
            <v>AMB 2013A</v>
          </cell>
        </row>
        <row r="814">
          <cell r="A814" t="str">
            <v>ESZU022-13</v>
          </cell>
          <cell r="C814" t="str">
            <v>Opção Limitada</v>
          </cell>
          <cell r="D814" t="str">
            <v>AMB 2013A</v>
          </cell>
        </row>
        <row r="815">
          <cell r="A815" t="str">
            <v>ESZU023-13</v>
          </cell>
          <cell r="C815" t="str">
            <v>Opção Limitada</v>
          </cell>
          <cell r="D815" t="str">
            <v>AMB 2013A</v>
          </cell>
        </row>
        <row r="816">
          <cell r="A816" t="str">
            <v>MCTB001-13</v>
          </cell>
          <cell r="C816" t="str">
            <v>Obrigatória</v>
          </cell>
          <cell r="D816" t="str">
            <v>AMB 2013A</v>
          </cell>
        </row>
        <row r="817">
          <cell r="A817" t="str">
            <v>MCTB009-13</v>
          </cell>
          <cell r="C817" t="str">
            <v>Obrigatória</v>
          </cell>
          <cell r="D817" t="str">
            <v>AMB 2013A</v>
          </cell>
        </row>
        <row r="818">
          <cell r="A818" t="str">
            <v>NHT1038-13</v>
          </cell>
          <cell r="C818" t="str">
            <v>Opção Limitada</v>
          </cell>
          <cell r="D818" t="str">
            <v>AMB 2013A</v>
          </cell>
        </row>
        <row r="819">
          <cell r="A819" t="str">
            <v>NHT3012-13</v>
          </cell>
          <cell r="C819" t="str">
            <v>Obrigatória</v>
          </cell>
          <cell r="D819" t="str">
            <v>AMB 2013A</v>
          </cell>
        </row>
        <row r="820">
          <cell r="A820" t="str">
            <v>NHZ4036-09</v>
          </cell>
          <cell r="C820" t="str">
            <v>Opção Limitada</v>
          </cell>
          <cell r="D820" t="str">
            <v>AMB 2013A</v>
          </cell>
        </row>
        <row r="821">
          <cell r="A821" t="str">
            <v>BC1630</v>
          </cell>
          <cell r="C821" t="str">
            <v>Opção Limitada</v>
          </cell>
          <cell r="D821" t="str">
            <v>AMB 2013N</v>
          </cell>
        </row>
        <row r="822">
          <cell r="A822" t="str">
            <v>BCJ0205-13</v>
          </cell>
          <cell r="C822" t="str">
            <v>Obrigatória</v>
          </cell>
          <cell r="D822" t="str">
            <v>AMB 2013N</v>
          </cell>
        </row>
        <row r="823">
          <cell r="A823" t="str">
            <v>BCJ0208-13</v>
          </cell>
          <cell r="C823" t="str">
            <v>Obrigatória</v>
          </cell>
          <cell r="D823" t="str">
            <v>AMB 2013N</v>
          </cell>
        </row>
        <row r="824">
          <cell r="A824" t="str">
            <v>BCJ0209-13</v>
          </cell>
          <cell r="C824" t="str">
            <v>Obrigatória</v>
          </cell>
          <cell r="D824" t="str">
            <v>AMB 2013N</v>
          </cell>
        </row>
        <row r="825">
          <cell r="A825" t="str">
            <v>BCK0103-13</v>
          </cell>
          <cell r="C825" t="str">
            <v>Obrigatória</v>
          </cell>
          <cell r="D825" t="str">
            <v>AMB 2013N</v>
          </cell>
        </row>
        <row r="826">
          <cell r="A826" t="str">
            <v>BCK0104-13</v>
          </cell>
          <cell r="C826" t="str">
            <v>Obrigatória</v>
          </cell>
          <cell r="D826" t="str">
            <v>AMB 2013N</v>
          </cell>
        </row>
        <row r="827">
          <cell r="A827" t="str">
            <v>BCL0306-13</v>
          </cell>
          <cell r="C827" t="str">
            <v>Obrigatória</v>
          </cell>
          <cell r="D827" t="str">
            <v>AMB 2013N</v>
          </cell>
        </row>
        <row r="828">
          <cell r="A828" t="str">
            <v>BCL0307-13</v>
          </cell>
          <cell r="C828" t="str">
            <v>Obrigatória</v>
          </cell>
          <cell r="D828" t="str">
            <v>AMB 2013N</v>
          </cell>
        </row>
        <row r="829">
          <cell r="A829" t="str">
            <v>BCL0308-13</v>
          </cell>
          <cell r="C829" t="str">
            <v>Obrigatória</v>
          </cell>
          <cell r="D829" t="str">
            <v>AMB 2013N</v>
          </cell>
        </row>
        <row r="830">
          <cell r="A830" t="str">
            <v>BCM0504-13</v>
          </cell>
          <cell r="C830" t="str">
            <v>Obrigatória</v>
          </cell>
          <cell r="D830" t="str">
            <v>AMB 2013N</v>
          </cell>
        </row>
        <row r="831">
          <cell r="A831" t="str">
            <v>BCM0505-13</v>
          </cell>
          <cell r="C831" t="str">
            <v>Obrigatória</v>
          </cell>
          <cell r="D831" t="str">
            <v>AMB 2013N</v>
          </cell>
        </row>
        <row r="832">
          <cell r="A832" t="str">
            <v>BCM0506-13</v>
          </cell>
          <cell r="C832" t="str">
            <v>Obrigatória</v>
          </cell>
          <cell r="D832" t="str">
            <v>AMB 2013N</v>
          </cell>
        </row>
        <row r="833">
          <cell r="A833" t="str">
            <v>BCN0402-13</v>
          </cell>
          <cell r="C833" t="str">
            <v>Obrigatória</v>
          </cell>
          <cell r="D833" t="str">
            <v>AMB 2013N</v>
          </cell>
        </row>
        <row r="834">
          <cell r="A834" t="str">
            <v>BCN0404-13</v>
          </cell>
          <cell r="C834" t="str">
            <v>Obrigatória</v>
          </cell>
          <cell r="D834" t="str">
            <v>AMB 2013N</v>
          </cell>
        </row>
        <row r="835">
          <cell r="A835" t="str">
            <v>BCN0405-13</v>
          </cell>
          <cell r="C835" t="str">
            <v>Obrigatória</v>
          </cell>
          <cell r="D835" t="str">
            <v>AMB 2013N</v>
          </cell>
        </row>
        <row r="836">
          <cell r="A836" t="str">
            <v>BCN0407-13</v>
          </cell>
          <cell r="C836" t="str">
            <v>Obrigatória</v>
          </cell>
          <cell r="D836" t="str">
            <v>AMB 2013N</v>
          </cell>
        </row>
        <row r="837">
          <cell r="A837" t="str">
            <v>BCS0001-13</v>
          </cell>
          <cell r="C837" t="str">
            <v>Obrigatória</v>
          </cell>
          <cell r="D837" t="str">
            <v>AMB 2013N</v>
          </cell>
        </row>
        <row r="838">
          <cell r="A838" t="str">
            <v>BIJ0207-13</v>
          </cell>
          <cell r="C838" t="str">
            <v>Obrigatória</v>
          </cell>
          <cell r="D838" t="str">
            <v>AMB 2013N</v>
          </cell>
        </row>
        <row r="839">
          <cell r="A839" t="str">
            <v>BIK0102-13</v>
          </cell>
          <cell r="C839" t="str">
            <v>Obrigatória</v>
          </cell>
          <cell r="D839" t="str">
            <v>AMB 2013N</v>
          </cell>
        </row>
        <row r="840">
          <cell r="A840" t="str">
            <v>BIL0304-13</v>
          </cell>
          <cell r="C840" t="str">
            <v>Obrigatória</v>
          </cell>
          <cell r="D840" t="str">
            <v>AMB 2013N</v>
          </cell>
        </row>
        <row r="841">
          <cell r="A841" t="str">
            <v>BIM0005-13</v>
          </cell>
          <cell r="C841" t="str">
            <v>Obrigatória</v>
          </cell>
          <cell r="D841" t="str">
            <v>AMB 2013N</v>
          </cell>
        </row>
        <row r="842">
          <cell r="A842" t="str">
            <v>BIN0003-13</v>
          </cell>
          <cell r="C842" t="str">
            <v>Obrigatória</v>
          </cell>
          <cell r="D842" t="str">
            <v>AMB 2013N</v>
          </cell>
        </row>
        <row r="843">
          <cell r="A843" t="str">
            <v>BIN0406-13</v>
          </cell>
          <cell r="C843" t="str">
            <v>Obrigatória</v>
          </cell>
          <cell r="D843" t="str">
            <v>AMB 2013N</v>
          </cell>
        </row>
        <row r="844">
          <cell r="A844" t="str">
            <v>BIQ0602-13</v>
          </cell>
          <cell r="C844" t="str">
            <v>Obrigatória</v>
          </cell>
          <cell r="D844" t="str">
            <v>AMB 2013N</v>
          </cell>
        </row>
        <row r="845">
          <cell r="A845" t="str">
            <v>BIR0004-13</v>
          </cell>
          <cell r="C845" t="str">
            <v>Obrigatória</v>
          </cell>
          <cell r="D845" t="str">
            <v>AMB 2013N</v>
          </cell>
        </row>
        <row r="846">
          <cell r="A846" t="str">
            <v>BIR0603-13</v>
          </cell>
          <cell r="C846" t="str">
            <v>Obrigatória</v>
          </cell>
          <cell r="D846" t="str">
            <v>AMB 2013N</v>
          </cell>
        </row>
        <row r="847">
          <cell r="A847" t="str">
            <v>BIS0002-13</v>
          </cell>
          <cell r="C847" t="str">
            <v>Obrigatória</v>
          </cell>
          <cell r="D847" t="str">
            <v>AMB 2013N</v>
          </cell>
        </row>
        <row r="848">
          <cell r="A848" t="str">
            <v>ESTO001-13</v>
          </cell>
          <cell r="C848" t="str">
            <v>Obrigatória</v>
          </cell>
          <cell r="D848" t="str">
            <v>AMB 2013N</v>
          </cell>
        </row>
        <row r="849">
          <cell r="A849" t="str">
            <v>ESTO002-13</v>
          </cell>
          <cell r="C849" t="str">
            <v>Obrigatória</v>
          </cell>
          <cell r="D849" t="str">
            <v>AMB 2013N</v>
          </cell>
        </row>
        <row r="850">
          <cell r="A850" t="str">
            <v>ESTO003-13</v>
          </cell>
          <cell r="C850" t="str">
            <v>Obrigatória</v>
          </cell>
          <cell r="D850" t="str">
            <v>AMB 2013N</v>
          </cell>
        </row>
        <row r="851">
          <cell r="A851" t="str">
            <v>ESTO004-13</v>
          </cell>
          <cell r="C851" t="str">
            <v>Obrigatória</v>
          </cell>
          <cell r="D851" t="str">
            <v>AMB 2013N</v>
          </cell>
        </row>
        <row r="852">
          <cell r="A852" t="str">
            <v>ESTO005-13</v>
          </cell>
          <cell r="C852" t="str">
            <v>Obrigatória</v>
          </cell>
          <cell r="D852" t="str">
            <v>AMB 2013N</v>
          </cell>
        </row>
        <row r="853">
          <cell r="A853" t="str">
            <v>ESTO006-13</v>
          </cell>
          <cell r="C853" t="str">
            <v>Obrigatória</v>
          </cell>
          <cell r="D853" t="str">
            <v>AMB 2013N</v>
          </cell>
        </row>
        <row r="854">
          <cell r="A854" t="str">
            <v>ESTO007-13</v>
          </cell>
          <cell r="C854" t="str">
            <v>Obrigatória</v>
          </cell>
          <cell r="D854" t="str">
            <v>AMB 2013N</v>
          </cell>
        </row>
        <row r="855">
          <cell r="A855" t="str">
            <v>ESTO008-13</v>
          </cell>
          <cell r="C855" t="str">
            <v>Obrigatória</v>
          </cell>
          <cell r="D855" t="str">
            <v>AMB 2013N</v>
          </cell>
        </row>
        <row r="856">
          <cell r="A856" t="str">
            <v>ESTO009-13</v>
          </cell>
          <cell r="C856" t="str">
            <v>Obrigatória</v>
          </cell>
          <cell r="D856" t="str">
            <v>AMB 2013N</v>
          </cell>
        </row>
        <row r="857">
          <cell r="A857" t="str">
            <v>ESTO010-13</v>
          </cell>
          <cell r="C857" t="str">
            <v>Obrigatória</v>
          </cell>
          <cell r="D857" t="str">
            <v>AMB 2013N</v>
          </cell>
        </row>
        <row r="858">
          <cell r="A858" t="str">
            <v>ESTO900-13</v>
          </cell>
          <cell r="C858" t="str">
            <v>Obrigatória</v>
          </cell>
          <cell r="D858" t="str">
            <v>AMB 2013N</v>
          </cell>
        </row>
        <row r="859">
          <cell r="A859" t="str">
            <v>ESTO901-13</v>
          </cell>
          <cell r="C859" t="str">
            <v>Obrigatória</v>
          </cell>
          <cell r="D859" t="str">
            <v>AMB 2013N</v>
          </cell>
        </row>
        <row r="860">
          <cell r="A860" t="str">
            <v>ESTU001-13</v>
          </cell>
          <cell r="C860" t="str">
            <v>Obrigatória</v>
          </cell>
          <cell r="D860" t="str">
            <v>AMB 2013N</v>
          </cell>
        </row>
        <row r="861">
          <cell r="A861" t="str">
            <v>ESTU002-13</v>
          </cell>
          <cell r="C861" t="str">
            <v>Obrigatória</v>
          </cell>
          <cell r="D861" t="str">
            <v>AMB 2013N</v>
          </cell>
        </row>
        <row r="862">
          <cell r="A862" t="str">
            <v>ESTU003-13</v>
          </cell>
          <cell r="C862" t="str">
            <v>Obrigatória</v>
          </cell>
          <cell r="D862" t="str">
            <v>AMB 2013N</v>
          </cell>
        </row>
        <row r="863">
          <cell r="A863" t="str">
            <v>ESTU004-13</v>
          </cell>
          <cell r="C863" t="str">
            <v>Obrigatória</v>
          </cell>
          <cell r="D863" t="str">
            <v>AMB 2013N</v>
          </cell>
        </row>
        <row r="864">
          <cell r="A864" t="str">
            <v>ESTU005-13</v>
          </cell>
          <cell r="C864" t="str">
            <v>Obrigatória</v>
          </cell>
          <cell r="D864" t="str">
            <v>AMB 2013N</v>
          </cell>
        </row>
        <row r="865">
          <cell r="A865" t="str">
            <v>ESTU006-13</v>
          </cell>
          <cell r="C865" t="str">
            <v>Obrigatória</v>
          </cell>
          <cell r="D865" t="str">
            <v>AMB 2013N</v>
          </cell>
        </row>
        <row r="866">
          <cell r="A866" t="str">
            <v>ESTU007-13</v>
          </cell>
          <cell r="C866" t="str">
            <v>Obrigatória</v>
          </cell>
          <cell r="D866" t="str">
            <v>AMB 2013N</v>
          </cell>
        </row>
        <row r="867">
          <cell r="A867" t="str">
            <v>ESTU008-13</v>
          </cell>
          <cell r="C867" t="str">
            <v>Obrigatória</v>
          </cell>
          <cell r="D867" t="str">
            <v>AMB 2013N</v>
          </cell>
        </row>
        <row r="868">
          <cell r="A868" t="str">
            <v>ESTU009-13</v>
          </cell>
          <cell r="C868" t="str">
            <v>Obrigatória</v>
          </cell>
          <cell r="D868" t="str">
            <v>AMB 2013N</v>
          </cell>
        </row>
        <row r="869">
          <cell r="A869" t="str">
            <v>ESTU010-13</v>
          </cell>
          <cell r="C869" t="str">
            <v>Obrigatória</v>
          </cell>
          <cell r="D869" t="str">
            <v>AMB 2013N</v>
          </cell>
        </row>
        <row r="870">
          <cell r="A870" t="str">
            <v>ESTU011-13</v>
          </cell>
          <cell r="C870" t="str">
            <v>Obrigatória</v>
          </cell>
          <cell r="D870" t="str">
            <v>AMB 2013N</v>
          </cell>
        </row>
        <row r="871">
          <cell r="A871" t="str">
            <v>ESTU012-13</v>
          </cell>
          <cell r="C871" t="str">
            <v>Obrigatória</v>
          </cell>
          <cell r="D871" t="str">
            <v>AMB 2013N</v>
          </cell>
        </row>
        <row r="872">
          <cell r="A872" t="str">
            <v>ESTU013-13</v>
          </cell>
          <cell r="C872" t="str">
            <v>Obrigatória</v>
          </cell>
          <cell r="D872" t="str">
            <v>AMB 2013N</v>
          </cell>
        </row>
        <row r="873">
          <cell r="A873" t="str">
            <v>ESTU014-13</v>
          </cell>
          <cell r="C873" t="str">
            <v>Obrigatória</v>
          </cell>
          <cell r="D873" t="str">
            <v>AMB 2013N</v>
          </cell>
        </row>
        <row r="874">
          <cell r="A874" t="str">
            <v>ESTU015-13</v>
          </cell>
          <cell r="C874" t="str">
            <v>Obrigatória</v>
          </cell>
          <cell r="D874" t="str">
            <v>AMB 2013N</v>
          </cell>
        </row>
        <row r="875">
          <cell r="A875" t="str">
            <v>ESTU016-13</v>
          </cell>
          <cell r="C875" t="str">
            <v>Obrigatória</v>
          </cell>
          <cell r="D875" t="str">
            <v>AMB 2013N</v>
          </cell>
        </row>
        <row r="876">
          <cell r="A876" t="str">
            <v>ESTU017-13</v>
          </cell>
          <cell r="C876" t="str">
            <v>Obrigatória</v>
          </cell>
          <cell r="D876" t="str">
            <v>AMB 2013N</v>
          </cell>
        </row>
        <row r="877">
          <cell r="A877" t="str">
            <v>ESTU018-13</v>
          </cell>
          <cell r="C877" t="str">
            <v>Obrigatória</v>
          </cell>
          <cell r="D877" t="str">
            <v>AMB 2013N</v>
          </cell>
        </row>
        <row r="878">
          <cell r="A878" t="str">
            <v>ESTU019-13</v>
          </cell>
          <cell r="C878" t="str">
            <v>Obrigatória</v>
          </cell>
          <cell r="D878" t="str">
            <v>AMB 2013N</v>
          </cell>
        </row>
        <row r="879">
          <cell r="A879" t="str">
            <v>ESTU020-13</v>
          </cell>
          <cell r="C879" t="str">
            <v>Obrigatória</v>
          </cell>
          <cell r="D879" t="str">
            <v>AMB 2013N</v>
          </cell>
        </row>
        <row r="880">
          <cell r="A880" t="str">
            <v>ESTU021-13</v>
          </cell>
          <cell r="C880" t="str">
            <v>Obrigatória</v>
          </cell>
          <cell r="D880" t="str">
            <v>AMB 2013N</v>
          </cell>
        </row>
        <row r="881">
          <cell r="A881" t="str">
            <v>ESTU022-13</v>
          </cell>
          <cell r="C881" t="str">
            <v>Obrigatória</v>
          </cell>
          <cell r="D881" t="str">
            <v>AMB 2013N</v>
          </cell>
        </row>
        <row r="882">
          <cell r="A882" t="str">
            <v>ESTU023-13</v>
          </cell>
          <cell r="C882" t="str">
            <v>Obrigatória</v>
          </cell>
          <cell r="D882" t="str">
            <v>AMB 2013N</v>
          </cell>
        </row>
        <row r="883">
          <cell r="A883" t="str">
            <v>ESTU900-13</v>
          </cell>
          <cell r="C883" t="str">
            <v>Obrigatória</v>
          </cell>
          <cell r="D883" t="str">
            <v>AMB 2013N</v>
          </cell>
        </row>
        <row r="884">
          <cell r="A884" t="str">
            <v>ESTU901-13</v>
          </cell>
          <cell r="C884" t="str">
            <v>Obrigatória</v>
          </cell>
          <cell r="D884" t="str">
            <v>AMB 2013N</v>
          </cell>
        </row>
        <row r="885">
          <cell r="A885" t="str">
            <v>ESTU902-13</v>
          </cell>
          <cell r="C885" t="str">
            <v>Obrigatória</v>
          </cell>
          <cell r="D885" t="str">
            <v>AMB 2013N</v>
          </cell>
        </row>
        <row r="886">
          <cell r="A886" t="str">
            <v>ESTU903-13</v>
          </cell>
          <cell r="C886" t="str">
            <v>Obrigatória</v>
          </cell>
          <cell r="D886" t="str">
            <v>AMB 2013N</v>
          </cell>
        </row>
        <row r="887">
          <cell r="A887" t="str">
            <v>ESTU904-13</v>
          </cell>
          <cell r="C887" t="str">
            <v>Obrigatória</v>
          </cell>
          <cell r="D887" t="str">
            <v>AMB 2013N</v>
          </cell>
        </row>
        <row r="888">
          <cell r="A888" t="str">
            <v>ESZU001-13</v>
          </cell>
          <cell r="C888" t="str">
            <v>Opção Limitada</v>
          </cell>
          <cell r="D888" t="str">
            <v>AMB 2013N</v>
          </cell>
        </row>
        <row r="889">
          <cell r="A889" t="str">
            <v>ESZU002-13</v>
          </cell>
          <cell r="C889" t="str">
            <v>Opção Limitada</v>
          </cell>
          <cell r="D889" t="str">
            <v>AMB 2013N</v>
          </cell>
        </row>
        <row r="890">
          <cell r="A890" t="str">
            <v>ESZU003-13</v>
          </cell>
          <cell r="C890" t="str">
            <v>Opção Limitada</v>
          </cell>
          <cell r="D890" t="str">
            <v>AMB 2013N</v>
          </cell>
        </row>
        <row r="891">
          <cell r="A891" t="str">
            <v>ESZU004-13</v>
          </cell>
          <cell r="C891" t="str">
            <v>Opção Limitada</v>
          </cell>
          <cell r="D891" t="str">
            <v>AMB 2013N</v>
          </cell>
        </row>
        <row r="892">
          <cell r="A892" t="str">
            <v>ESZU005-13</v>
          </cell>
          <cell r="C892" t="str">
            <v>Opção Limitada</v>
          </cell>
          <cell r="D892" t="str">
            <v>AMB 2013N</v>
          </cell>
        </row>
        <row r="893">
          <cell r="A893" t="str">
            <v>ESZU006-13</v>
          </cell>
          <cell r="C893" t="str">
            <v>Opção Limitada</v>
          </cell>
          <cell r="D893" t="str">
            <v>AMB 2013N</v>
          </cell>
        </row>
        <row r="894">
          <cell r="A894" t="str">
            <v>ESZU007-13</v>
          </cell>
          <cell r="C894" t="str">
            <v>Opção Limitada</v>
          </cell>
          <cell r="D894" t="str">
            <v>AMB 2013N</v>
          </cell>
        </row>
        <row r="895">
          <cell r="A895" t="str">
            <v>ESZU008-13</v>
          </cell>
          <cell r="C895" t="str">
            <v>Opção Limitada</v>
          </cell>
          <cell r="D895" t="str">
            <v>AMB 2013N</v>
          </cell>
        </row>
        <row r="896">
          <cell r="A896" t="str">
            <v>ESZU009-13</v>
          </cell>
          <cell r="C896" t="str">
            <v>Opção Limitada</v>
          </cell>
          <cell r="D896" t="str">
            <v>AMB 2013N</v>
          </cell>
        </row>
        <row r="897">
          <cell r="A897" t="str">
            <v>ESZU010-13</v>
          </cell>
          <cell r="C897" t="str">
            <v>Opção Limitada</v>
          </cell>
          <cell r="D897" t="str">
            <v>AMB 2013N</v>
          </cell>
        </row>
        <row r="898">
          <cell r="A898" t="str">
            <v>ESZU011-13</v>
          </cell>
          <cell r="C898" t="str">
            <v>Opção Limitada</v>
          </cell>
          <cell r="D898" t="str">
            <v>AMB 2013N</v>
          </cell>
        </row>
        <row r="899">
          <cell r="A899" t="str">
            <v>ESZU012-13</v>
          </cell>
          <cell r="C899" t="str">
            <v>Opção Limitada</v>
          </cell>
          <cell r="D899" t="str">
            <v>AMB 2013N</v>
          </cell>
        </row>
        <row r="900">
          <cell r="A900" t="str">
            <v>ESZU013-13</v>
          </cell>
          <cell r="C900" t="str">
            <v>Opção Limitada</v>
          </cell>
          <cell r="D900" t="str">
            <v>AMB 2013N</v>
          </cell>
        </row>
        <row r="901">
          <cell r="A901" t="str">
            <v>ESZU014-13</v>
          </cell>
          <cell r="C901" t="str">
            <v>Opção Limitada</v>
          </cell>
          <cell r="D901" t="str">
            <v>AMB 2013N</v>
          </cell>
        </row>
        <row r="902">
          <cell r="A902" t="str">
            <v>ESZU015-13</v>
          </cell>
          <cell r="C902" t="str">
            <v>Opção Limitada</v>
          </cell>
          <cell r="D902" t="str">
            <v>AMB 2013N</v>
          </cell>
        </row>
        <row r="903">
          <cell r="A903" t="str">
            <v>ESZU016-13</v>
          </cell>
          <cell r="C903" t="str">
            <v>Opção Limitada</v>
          </cell>
          <cell r="D903" t="str">
            <v>AMB 2013N</v>
          </cell>
        </row>
        <row r="904">
          <cell r="A904" t="str">
            <v>ESZU017-13</v>
          </cell>
          <cell r="C904" t="str">
            <v>Opção Limitada</v>
          </cell>
          <cell r="D904" t="str">
            <v>AMB 2013N</v>
          </cell>
        </row>
        <row r="905">
          <cell r="A905" t="str">
            <v>ESZU018-13</v>
          </cell>
          <cell r="C905" t="str">
            <v>Opção Limitada</v>
          </cell>
          <cell r="D905" t="str">
            <v>AMB 2013N</v>
          </cell>
        </row>
        <row r="906">
          <cell r="A906" t="str">
            <v>ESZU019-13</v>
          </cell>
          <cell r="C906" t="str">
            <v>Opção Limitada</v>
          </cell>
          <cell r="D906" t="str">
            <v>AMB 2013N</v>
          </cell>
        </row>
        <row r="907">
          <cell r="A907" t="str">
            <v>ESZU020-13</v>
          </cell>
          <cell r="C907" t="str">
            <v>Opção Limitada</v>
          </cell>
          <cell r="D907" t="str">
            <v>AMB 2013N</v>
          </cell>
        </row>
        <row r="908">
          <cell r="A908" t="str">
            <v>ESZU021-13</v>
          </cell>
          <cell r="C908" t="str">
            <v>Opção Limitada</v>
          </cell>
          <cell r="D908" t="str">
            <v>AMB 2013N</v>
          </cell>
        </row>
        <row r="909">
          <cell r="A909" t="str">
            <v>ESZU022-13</v>
          </cell>
          <cell r="C909" t="str">
            <v>Opção Limitada</v>
          </cell>
          <cell r="D909" t="str">
            <v>AMB 2013N</v>
          </cell>
        </row>
        <row r="910">
          <cell r="A910" t="str">
            <v>ESZU023-13</v>
          </cell>
          <cell r="C910" t="str">
            <v>Opção Limitada</v>
          </cell>
          <cell r="D910" t="str">
            <v>AMB 2013N</v>
          </cell>
        </row>
        <row r="911">
          <cell r="A911" t="str">
            <v>MCTB001-13</v>
          </cell>
          <cell r="C911" t="str">
            <v>Obrigatória</v>
          </cell>
          <cell r="D911" t="str">
            <v>AMB 2013N</v>
          </cell>
        </row>
        <row r="912">
          <cell r="A912" t="str">
            <v>MCTB009-13</v>
          </cell>
          <cell r="C912" t="str">
            <v>Obrigatória</v>
          </cell>
          <cell r="D912" t="str">
            <v>AMB 2013N</v>
          </cell>
        </row>
        <row r="913">
          <cell r="A913" t="str">
            <v>NHT1038-13</v>
          </cell>
          <cell r="C913" t="str">
            <v>Opção Limitada</v>
          </cell>
          <cell r="D913" t="str">
            <v>AMB 2013N</v>
          </cell>
        </row>
        <row r="914">
          <cell r="A914" t="str">
            <v>NHZ4036-09</v>
          </cell>
          <cell r="C914" t="str">
            <v>Opção Limitada</v>
          </cell>
          <cell r="D914" t="str">
            <v>AMB 2013N</v>
          </cell>
        </row>
        <row r="915">
          <cell r="A915" t="str">
            <v>BCJ0203-15</v>
          </cell>
          <cell r="C915" t="str">
            <v>Obrigatória</v>
          </cell>
          <cell r="D915" t="str">
            <v>AMB 2017A</v>
          </cell>
        </row>
        <row r="916">
          <cell r="A916" t="str">
            <v>BCJ0204-15</v>
          </cell>
          <cell r="C916" t="str">
            <v>Obrigatória</v>
          </cell>
          <cell r="D916" t="str">
            <v>AMB 2017A</v>
          </cell>
        </row>
        <row r="917">
          <cell r="A917" t="str">
            <v>BCJ0205-15</v>
          </cell>
          <cell r="C917" t="str">
            <v>Obrigatória</v>
          </cell>
          <cell r="D917" t="str">
            <v>AMB 2017A</v>
          </cell>
        </row>
        <row r="918">
          <cell r="A918" t="str">
            <v>BCK0103-15</v>
          </cell>
          <cell r="C918" t="str">
            <v>Obrigatória</v>
          </cell>
          <cell r="D918" t="str">
            <v>AMB 2017A</v>
          </cell>
        </row>
        <row r="919">
          <cell r="A919" t="str">
            <v>BCK0104-15</v>
          </cell>
          <cell r="C919" t="str">
            <v>Opção Limitada</v>
          </cell>
          <cell r="D919" t="str">
            <v>AMB 2017A</v>
          </cell>
        </row>
        <row r="920">
          <cell r="A920" t="str">
            <v>BCL0306-15</v>
          </cell>
          <cell r="C920" t="str">
            <v>Opção Limitada</v>
          </cell>
          <cell r="D920" t="str">
            <v>AMB 2017A</v>
          </cell>
        </row>
        <row r="921">
          <cell r="A921" t="str">
            <v>BCL0307-15</v>
          </cell>
          <cell r="C921" t="str">
            <v>Obrigatória</v>
          </cell>
          <cell r="D921" t="str">
            <v>AMB 2017A</v>
          </cell>
        </row>
        <row r="922">
          <cell r="A922" t="str">
            <v>BCL0308-15</v>
          </cell>
          <cell r="C922" t="str">
            <v>Obrigatória</v>
          </cell>
          <cell r="D922" t="str">
            <v>AMB 2017A</v>
          </cell>
        </row>
        <row r="923">
          <cell r="A923" t="str">
            <v>BCM0504-15</v>
          </cell>
          <cell r="C923" t="str">
            <v>Obrigatória</v>
          </cell>
          <cell r="D923" t="str">
            <v>AMB 2017A</v>
          </cell>
        </row>
        <row r="924">
          <cell r="A924" t="str">
            <v>BCM0505-15</v>
          </cell>
          <cell r="C924" t="str">
            <v>Obrigatória</v>
          </cell>
          <cell r="D924" t="str">
            <v>AMB 2017A</v>
          </cell>
        </row>
        <row r="925">
          <cell r="A925" t="str">
            <v>BCM0506-15</v>
          </cell>
          <cell r="C925" t="str">
            <v>Opção Limitada</v>
          </cell>
          <cell r="D925" t="str">
            <v>AMB 2017A</v>
          </cell>
        </row>
        <row r="926">
          <cell r="A926" t="str">
            <v>BCN0402-08</v>
          </cell>
          <cell r="C926" t="str">
            <v>Obrigatória</v>
          </cell>
          <cell r="D926" t="str">
            <v>AMB 2017A</v>
          </cell>
        </row>
        <row r="927">
          <cell r="A927" t="str">
            <v>BCN0404-15</v>
          </cell>
          <cell r="C927" t="str">
            <v>Opção Limitada</v>
          </cell>
          <cell r="D927" t="str">
            <v>AMB 2017A</v>
          </cell>
        </row>
        <row r="928">
          <cell r="A928" t="str">
            <v>BCN0405-15</v>
          </cell>
          <cell r="C928" t="str">
            <v>Obrigatória</v>
          </cell>
          <cell r="D928" t="str">
            <v>AMB 2017A</v>
          </cell>
        </row>
        <row r="929">
          <cell r="A929" t="str">
            <v>BCN0407-06</v>
          </cell>
          <cell r="C929" t="str">
            <v>Obrigatória</v>
          </cell>
          <cell r="D929" t="str">
            <v>AMB 2017A</v>
          </cell>
        </row>
        <row r="930">
          <cell r="A930" t="str">
            <v>BCS0001-15</v>
          </cell>
          <cell r="C930" t="str">
            <v>Obrigatória</v>
          </cell>
          <cell r="D930" t="str">
            <v>AMB 2017A</v>
          </cell>
        </row>
        <row r="931">
          <cell r="A931" t="str">
            <v>BCS0002-15</v>
          </cell>
          <cell r="C931" t="str">
            <v>Obrigatória</v>
          </cell>
          <cell r="D931" t="str">
            <v>AMB 2017A</v>
          </cell>
        </row>
        <row r="932">
          <cell r="A932" t="str">
            <v>BHQ0301-15</v>
          </cell>
          <cell r="C932" t="str">
            <v>Opção Limitada</v>
          </cell>
          <cell r="D932" t="str">
            <v>AMB 2017A</v>
          </cell>
        </row>
        <row r="933">
          <cell r="A933" t="str">
            <v>BIJ0207-15</v>
          </cell>
          <cell r="C933" t="str">
            <v>Opção Limitada</v>
          </cell>
          <cell r="D933" t="str">
            <v>AMB 2017A</v>
          </cell>
        </row>
        <row r="934">
          <cell r="A934" t="str">
            <v>BIK0102-15</v>
          </cell>
          <cell r="C934" t="str">
            <v>Opção Limitada</v>
          </cell>
          <cell r="D934" t="str">
            <v>AMB 2017A</v>
          </cell>
        </row>
        <row r="935">
          <cell r="A935" t="str">
            <v>BIL0304-15</v>
          </cell>
          <cell r="C935" t="str">
            <v>Opção Limitada</v>
          </cell>
          <cell r="D935" t="str">
            <v>AMB 2017A</v>
          </cell>
        </row>
        <row r="936">
          <cell r="A936" t="str">
            <v>BIN0406-15</v>
          </cell>
          <cell r="C936" t="str">
            <v>Obrigatória</v>
          </cell>
          <cell r="D936" t="str">
            <v>AMB 2017A</v>
          </cell>
        </row>
        <row r="937">
          <cell r="A937" t="str">
            <v>BIQ0602-15</v>
          </cell>
          <cell r="C937" t="str">
            <v>Obrigatória</v>
          </cell>
          <cell r="D937" t="str">
            <v>AMB 2017A</v>
          </cell>
        </row>
        <row r="938">
          <cell r="A938" t="str">
            <v>BIR0004-15</v>
          </cell>
          <cell r="C938" t="str">
            <v>Obrigatória</v>
          </cell>
          <cell r="D938" t="str">
            <v>AMB 2017A</v>
          </cell>
        </row>
        <row r="939">
          <cell r="A939" t="str">
            <v>BIR0603-15</v>
          </cell>
          <cell r="C939" t="str">
            <v>Obrigatória</v>
          </cell>
          <cell r="D939" t="str">
            <v>AMB 2017A</v>
          </cell>
        </row>
        <row r="940">
          <cell r="A940" t="str">
            <v>BIS0003-15</v>
          </cell>
          <cell r="C940" t="str">
            <v>Opção Limitada</v>
          </cell>
          <cell r="D940" t="str">
            <v>AMB 2017A</v>
          </cell>
        </row>
        <row r="941">
          <cell r="A941" t="str">
            <v>BIS0005-15</v>
          </cell>
          <cell r="C941" t="str">
            <v>Opção Limitada</v>
          </cell>
          <cell r="D941" t="str">
            <v>AMB 2017A</v>
          </cell>
        </row>
        <row r="942">
          <cell r="A942" t="str">
            <v>ESHT005-17</v>
          </cell>
          <cell r="C942" t="str">
            <v>Opção Limitada</v>
          </cell>
          <cell r="D942" t="str">
            <v>AMB 2017A</v>
          </cell>
        </row>
        <row r="943">
          <cell r="A943" t="str">
            <v>ESHT017-17</v>
          </cell>
          <cell r="C943" t="str">
            <v>Opção Limitada</v>
          </cell>
          <cell r="D943" t="str">
            <v>AMB 2017A</v>
          </cell>
        </row>
        <row r="944">
          <cell r="A944" t="str">
            <v>ESTO001-17</v>
          </cell>
          <cell r="C944" t="str">
            <v>Obrigatória</v>
          </cell>
          <cell r="D944" t="str">
            <v>AMB 2017A</v>
          </cell>
        </row>
        <row r="945">
          <cell r="A945" t="str">
            <v>ESTO004-17</v>
          </cell>
          <cell r="C945" t="str">
            <v>Opção Limitada</v>
          </cell>
          <cell r="D945" t="str">
            <v>AMB 2017A</v>
          </cell>
        </row>
        <row r="946">
          <cell r="A946" t="str">
            <v>ESTO005-17</v>
          </cell>
          <cell r="C946" t="str">
            <v>Obrigatória</v>
          </cell>
          <cell r="D946" t="str">
            <v>AMB 2017A</v>
          </cell>
        </row>
        <row r="947">
          <cell r="A947" t="str">
            <v>ESTO006-17</v>
          </cell>
          <cell r="C947" t="str">
            <v>Obrigatória</v>
          </cell>
          <cell r="D947" t="str">
            <v>AMB 2017A</v>
          </cell>
        </row>
        <row r="948">
          <cell r="A948" t="str">
            <v>ESTO008-17</v>
          </cell>
          <cell r="C948" t="str">
            <v>Obrigatória</v>
          </cell>
          <cell r="D948" t="str">
            <v>AMB 2017A</v>
          </cell>
        </row>
        <row r="949">
          <cell r="A949" t="str">
            <v>ESTO011-17</v>
          </cell>
          <cell r="C949" t="str">
            <v>Obrigatória</v>
          </cell>
          <cell r="D949" t="str">
            <v>AMB 2017A</v>
          </cell>
        </row>
        <row r="950">
          <cell r="A950" t="str">
            <v>ESTO012-17</v>
          </cell>
          <cell r="C950" t="str">
            <v>Obrigatória</v>
          </cell>
          <cell r="D950" t="str">
            <v>AMB 2017A</v>
          </cell>
        </row>
        <row r="951">
          <cell r="A951" t="str">
            <v>ESTO013-17</v>
          </cell>
          <cell r="C951" t="str">
            <v>Obrigatória</v>
          </cell>
          <cell r="D951" t="str">
            <v>AMB 2017A</v>
          </cell>
        </row>
        <row r="952">
          <cell r="A952" t="str">
            <v>ESTO014-17</v>
          </cell>
          <cell r="C952" t="str">
            <v>Opção Limitada</v>
          </cell>
          <cell r="D952" t="str">
            <v>AMB 2017A</v>
          </cell>
        </row>
        <row r="953">
          <cell r="A953" t="str">
            <v>ESTO015-17</v>
          </cell>
          <cell r="C953" t="str">
            <v>Opção Limitada</v>
          </cell>
          <cell r="D953" t="str">
            <v>AMB 2017A</v>
          </cell>
        </row>
        <row r="954">
          <cell r="A954" t="str">
            <v>ESTO016-17</v>
          </cell>
          <cell r="C954" t="str">
            <v>Obrigatória</v>
          </cell>
          <cell r="D954" t="str">
            <v>AMB 2017A</v>
          </cell>
        </row>
        <row r="955">
          <cell r="A955" t="str">
            <v>ESTO017-17</v>
          </cell>
          <cell r="C955" t="str">
            <v>Obrigatória</v>
          </cell>
          <cell r="D955" t="str">
            <v>AMB 2017A</v>
          </cell>
        </row>
        <row r="956">
          <cell r="A956" t="str">
            <v>ESTO902-17</v>
          </cell>
          <cell r="C956" t="str">
            <v>Obrigatória</v>
          </cell>
          <cell r="D956" t="str">
            <v>AMB 2017A</v>
          </cell>
        </row>
        <row r="957">
          <cell r="A957" t="str">
            <v>ESTO903-17</v>
          </cell>
          <cell r="C957" t="str">
            <v>Obrigatória</v>
          </cell>
          <cell r="D957" t="str">
            <v>AMB 2017A</v>
          </cell>
        </row>
        <row r="958">
          <cell r="A958" t="str">
            <v>ESTU004-17</v>
          </cell>
          <cell r="C958" t="str">
            <v>Obrigatória</v>
          </cell>
          <cell r="D958" t="str">
            <v>AMB 2017A</v>
          </cell>
        </row>
        <row r="959">
          <cell r="A959" t="str">
            <v>ESTU005-17</v>
          </cell>
          <cell r="C959" t="str">
            <v>Obrigatória</v>
          </cell>
          <cell r="D959" t="str">
            <v>AMB 2017A</v>
          </cell>
        </row>
        <row r="960">
          <cell r="A960" t="str">
            <v>ESTU006-17</v>
          </cell>
          <cell r="C960" t="str">
            <v>Obrigatória</v>
          </cell>
          <cell r="D960" t="str">
            <v>AMB 2017A</v>
          </cell>
        </row>
        <row r="961">
          <cell r="A961" t="str">
            <v>ESTU007-17</v>
          </cell>
          <cell r="C961" t="str">
            <v>Obrigatória</v>
          </cell>
          <cell r="D961" t="str">
            <v>AMB 2017A</v>
          </cell>
        </row>
        <row r="962">
          <cell r="A962" t="str">
            <v>ESTU009-17</v>
          </cell>
          <cell r="C962" t="str">
            <v>Obrigatória</v>
          </cell>
          <cell r="D962" t="str">
            <v>AMB 2017A</v>
          </cell>
        </row>
        <row r="963">
          <cell r="A963" t="str">
            <v>ESTU010-17</v>
          </cell>
          <cell r="C963" t="str">
            <v>Obrigatória</v>
          </cell>
          <cell r="D963" t="str">
            <v>AMB 2017A</v>
          </cell>
        </row>
        <row r="964">
          <cell r="A964" t="str">
            <v>ESTU011-17</v>
          </cell>
          <cell r="C964" t="str">
            <v>Obrigatória</v>
          </cell>
          <cell r="D964" t="str">
            <v>AMB 2017A</v>
          </cell>
        </row>
        <row r="965">
          <cell r="A965" t="str">
            <v>ESTU012-17</v>
          </cell>
          <cell r="C965" t="str">
            <v>Obrigatória</v>
          </cell>
          <cell r="D965" t="str">
            <v>AMB 2017A</v>
          </cell>
        </row>
        <row r="966">
          <cell r="A966" t="str">
            <v>ESTU015-17</v>
          </cell>
          <cell r="C966" t="str">
            <v>Obrigatória</v>
          </cell>
          <cell r="D966" t="str">
            <v>AMB 2017A</v>
          </cell>
        </row>
        <row r="967">
          <cell r="A967" t="str">
            <v>ESTU019-17</v>
          </cell>
          <cell r="C967" t="str">
            <v>Obrigatória</v>
          </cell>
          <cell r="D967" t="str">
            <v>AMB 2017A</v>
          </cell>
        </row>
        <row r="968">
          <cell r="A968" t="str">
            <v>ESTU020-17</v>
          </cell>
          <cell r="C968" t="str">
            <v>Obrigatória</v>
          </cell>
          <cell r="D968" t="str">
            <v>AMB 2017A</v>
          </cell>
        </row>
        <row r="969">
          <cell r="A969" t="str">
            <v>ESTU021-17</v>
          </cell>
          <cell r="C969" t="str">
            <v>Obrigatória</v>
          </cell>
          <cell r="D969" t="str">
            <v>AMB 2017A</v>
          </cell>
        </row>
        <row r="970">
          <cell r="A970" t="str">
            <v>ESTU023-17</v>
          </cell>
          <cell r="C970" t="str">
            <v>Obrigatória</v>
          </cell>
          <cell r="D970" t="str">
            <v>AMB 2017A</v>
          </cell>
        </row>
        <row r="971">
          <cell r="A971" t="str">
            <v>ESTU024-17</v>
          </cell>
          <cell r="C971" t="str">
            <v>Obrigatória</v>
          </cell>
          <cell r="D971" t="str">
            <v>AMB 2017A</v>
          </cell>
        </row>
        <row r="972">
          <cell r="A972" t="str">
            <v>ESTU025-17</v>
          </cell>
          <cell r="C972" t="str">
            <v>Obrigatória</v>
          </cell>
          <cell r="D972" t="str">
            <v>AMB 2017A</v>
          </cell>
        </row>
        <row r="973">
          <cell r="A973" t="str">
            <v>ESTU026-17</v>
          </cell>
          <cell r="C973" t="str">
            <v>Obrigatória</v>
          </cell>
          <cell r="D973" t="str">
            <v>AMB 2017A</v>
          </cell>
        </row>
        <row r="974">
          <cell r="A974" t="str">
            <v>ESTU027-17</v>
          </cell>
          <cell r="C974" t="str">
            <v>Obrigatória</v>
          </cell>
          <cell r="D974" t="str">
            <v>AMB 2017A</v>
          </cell>
        </row>
        <row r="975">
          <cell r="A975" t="str">
            <v>ESTU028-17</v>
          </cell>
          <cell r="C975" t="str">
            <v>Obrigatória</v>
          </cell>
          <cell r="D975" t="str">
            <v>AMB 2017A</v>
          </cell>
        </row>
        <row r="976">
          <cell r="A976" t="str">
            <v>ESTU029-17</v>
          </cell>
          <cell r="C976" t="str">
            <v>Obrigatória</v>
          </cell>
          <cell r="D976" t="str">
            <v>AMB 2017A</v>
          </cell>
        </row>
        <row r="977">
          <cell r="A977" t="str">
            <v>ESTU031-17</v>
          </cell>
          <cell r="C977" t="str">
            <v>Obrigatória</v>
          </cell>
          <cell r="D977" t="str">
            <v>AMB 2017A</v>
          </cell>
        </row>
        <row r="978">
          <cell r="A978" t="str">
            <v>ESTU032-17</v>
          </cell>
          <cell r="C978" t="str">
            <v>Obrigatória</v>
          </cell>
          <cell r="D978" t="str">
            <v>AMB 2017A</v>
          </cell>
        </row>
        <row r="979">
          <cell r="A979" t="str">
            <v>ESTU033-17</v>
          </cell>
          <cell r="C979" t="str">
            <v>Obrigatória</v>
          </cell>
          <cell r="D979" t="str">
            <v>AMB 2017A</v>
          </cell>
        </row>
        <row r="980">
          <cell r="A980" t="str">
            <v>ESTU034-17</v>
          </cell>
          <cell r="C980" t="str">
            <v>Obrigatória</v>
          </cell>
          <cell r="D980" t="str">
            <v>AMB 2017A</v>
          </cell>
        </row>
        <row r="981">
          <cell r="A981" t="str">
            <v>ESTU035-17</v>
          </cell>
          <cell r="C981" t="str">
            <v>Obrigatória</v>
          </cell>
          <cell r="D981" t="str">
            <v>AMB 2017A</v>
          </cell>
        </row>
        <row r="982">
          <cell r="A982" t="str">
            <v>ESTU036-17</v>
          </cell>
          <cell r="C982" t="str">
            <v>Obrigatória</v>
          </cell>
          <cell r="D982" t="str">
            <v>AMB 2017A</v>
          </cell>
        </row>
        <row r="983">
          <cell r="A983" t="str">
            <v>ESTU037-17</v>
          </cell>
          <cell r="C983" t="str">
            <v>Obrigatória</v>
          </cell>
          <cell r="D983" t="str">
            <v>AMB 2017A</v>
          </cell>
        </row>
        <row r="984">
          <cell r="A984" t="str">
            <v>ESTU038-17</v>
          </cell>
          <cell r="C984" t="str">
            <v>Obrigatória</v>
          </cell>
          <cell r="D984" t="str">
            <v>AMB 2017A</v>
          </cell>
        </row>
        <row r="985">
          <cell r="A985" t="str">
            <v>ESTU039-17</v>
          </cell>
          <cell r="C985" t="str">
            <v>Obrigatória</v>
          </cell>
          <cell r="D985" t="str">
            <v>AMB 2017A</v>
          </cell>
        </row>
        <row r="986">
          <cell r="A986" t="str">
            <v>ESTU040-17</v>
          </cell>
          <cell r="C986" t="str">
            <v>Obrigatória</v>
          </cell>
          <cell r="D986" t="str">
            <v>AMB 2017A</v>
          </cell>
        </row>
        <row r="987">
          <cell r="A987" t="str">
            <v>ESTU902-17</v>
          </cell>
          <cell r="C987" t="str">
            <v>Obrigatória</v>
          </cell>
          <cell r="D987" t="str">
            <v>AMB 2017A</v>
          </cell>
        </row>
        <row r="988">
          <cell r="A988" t="str">
            <v>ESTU903-17</v>
          </cell>
          <cell r="C988" t="str">
            <v>Obrigatória</v>
          </cell>
          <cell r="D988" t="str">
            <v>AMB 2017A</v>
          </cell>
        </row>
        <row r="989">
          <cell r="A989" t="str">
            <v>ESTU904-17</v>
          </cell>
          <cell r="C989" t="str">
            <v>Obrigatória</v>
          </cell>
          <cell r="D989" t="str">
            <v>AMB 2017A</v>
          </cell>
        </row>
        <row r="990">
          <cell r="A990" t="str">
            <v>ESTU905-17</v>
          </cell>
          <cell r="C990" t="str">
            <v>Obrigatória</v>
          </cell>
          <cell r="D990" t="str">
            <v>AMB 2017A</v>
          </cell>
        </row>
        <row r="991">
          <cell r="A991" t="str">
            <v>ESZM033-17</v>
          </cell>
          <cell r="C991" t="str">
            <v>Opção Limitada</v>
          </cell>
          <cell r="D991" t="str">
            <v>AMB 2017A</v>
          </cell>
        </row>
        <row r="992">
          <cell r="A992" t="str">
            <v>ESZU002-17</v>
          </cell>
          <cell r="C992" t="str">
            <v>Opção Limitada</v>
          </cell>
          <cell r="D992" t="str">
            <v>AMB 2017A</v>
          </cell>
        </row>
        <row r="993">
          <cell r="A993" t="str">
            <v>ESZU003-17</v>
          </cell>
          <cell r="C993" t="str">
            <v>Opção Limitada</v>
          </cell>
          <cell r="D993" t="str">
            <v>AMB 2017A</v>
          </cell>
        </row>
        <row r="994">
          <cell r="A994" t="str">
            <v>ESZU006-17</v>
          </cell>
          <cell r="C994" t="str">
            <v>Opção Limitada</v>
          </cell>
          <cell r="D994" t="str">
            <v>AMB 2017A</v>
          </cell>
        </row>
        <row r="995">
          <cell r="A995" t="str">
            <v>ESZU010-17</v>
          </cell>
          <cell r="C995" t="str">
            <v>Opção Limitada</v>
          </cell>
          <cell r="D995" t="str">
            <v>AMB 2017A</v>
          </cell>
        </row>
        <row r="996">
          <cell r="A996" t="str">
            <v>ESZU011-17</v>
          </cell>
          <cell r="C996" t="str">
            <v>Opção Limitada</v>
          </cell>
          <cell r="D996" t="str">
            <v>AMB 2017A</v>
          </cell>
        </row>
        <row r="997">
          <cell r="A997" t="str">
            <v>ESZU013-17</v>
          </cell>
          <cell r="C997" t="str">
            <v>Opção Limitada</v>
          </cell>
          <cell r="D997" t="str">
            <v>AMB 2017A</v>
          </cell>
        </row>
        <row r="998">
          <cell r="A998" t="str">
            <v>ESZU014-17</v>
          </cell>
          <cell r="C998" t="str">
            <v>Opção Limitada</v>
          </cell>
          <cell r="D998" t="str">
            <v>AMB 2017A</v>
          </cell>
        </row>
        <row r="999">
          <cell r="A999" t="str">
            <v>ESZU015-17</v>
          </cell>
          <cell r="C999" t="str">
            <v>Opção Limitada</v>
          </cell>
          <cell r="D999" t="str">
            <v>AMB 2017A</v>
          </cell>
        </row>
        <row r="1000">
          <cell r="A1000" t="str">
            <v>ESZU016-17</v>
          </cell>
          <cell r="C1000" t="str">
            <v>Opção Limitada</v>
          </cell>
          <cell r="D1000" t="str">
            <v>AMB 2017A</v>
          </cell>
        </row>
        <row r="1001">
          <cell r="A1001" t="str">
            <v>ESZU017-17</v>
          </cell>
          <cell r="C1001" t="str">
            <v>Opção Limitada</v>
          </cell>
          <cell r="D1001" t="str">
            <v>AMB 2017A</v>
          </cell>
        </row>
        <row r="1002">
          <cell r="A1002" t="str">
            <v>ESZU018-17</v>
          </cell>
          <cell r="C1002" t="str">
            <v>Opção Limitada</v>
          </cell>
          <cell r="D1002" t="str">
            <v>AMB 2017A</v>
          </cell>
        </row>
        <row r="1003">
          <cell r="A1003" t="str">
            <v>ESZU019-17</v>
          </cell>
          <cell r="C1003" t="str">
            <v>Opção Limitada</v>
          </cell>
          <cell r="D1003" t="str">
            <v>AMB 2017A</v>
          </cell>
        </row>
        <row r="1004">
          <cell r="A1004" t="str">
            <v>ESZU020-17</v>
          </cell>
          <cell r="C1004" t="str">
            <v>Opção Limitada</v>
          </cell>
          <cell r="D1004" t="str">
            <v>AMB 2017A</v>
          </cell>
        </row>
        <row r="1005">
          <cell r="A1005" t="str">
            <v>ESZU021-17</v>
          </cell>
          <cell r="C1005" t="str">
            <v>Opção Limitada</v>
          </cell>
          <cell r="D1005" t="str">
            <v>AMB 2017A</v>
          </cell>
        </row>
        <row r="1006">
          <cell r="A1006" t="str">
            <v>ESZU022-17</v>
          </cell>
          <cell r="C1006" t="str">
            <v>Opção Limitada</v>
          </cell>
          <cell r="D1006" t="str">
            <v>AMB 2017A</v>
          </cell>
        </row>
        <row r="1007">
          <cell r="A1007" t="str">
            <v>ESZU023-17</v>
          </cell>
          <cell r="C1007" t="str">
            <v>Opção Limitada</v>
          </cell>
          <cell r="D1007" t="str">
            <v>AMB 2017A</v>
          </cell>
        </row>
        <row r="1008">
          <cell r="A1008" t="str">
            <v>ESZU024-17</v>
          </cell>
          <cell r="C1008" t="str">
            <v>Opção Limitada</v>
          </cell>
          <cell r="D1008" t="str">
            <v>AMB 2017A</v>
          </cell>
        </row>
        <row r="1009">
          <cell r="A1009" t="str">
            <v>ESZU025-17</v>
          </cell>
          <cell r="C1009" t="str">
            <v>Opção Limitada</v>
          </cell>
          <cell r="D1009" t="str">
            <v>AMB 2017A</v>
          </cell>
        </row>
        <row r="1010">
          <cell r="A1010" t="str">
            <v>ESZU027-17</v>
          </cell>
          <cell r="C1010" t="str">
            <v>Opção Limitada</v>
          </cell>
          <cell r="D1010" t="str">
            <v>AMB 2017A</v>
          </cell>
        </row>
        <row r="1011">
          <cell r="A1011" t="str">
            <v>ESZU028-17</v>
          </cell>
          <cell r="C1011" t="str">
            <v>Opção Limitada</v>
          </cell>
          <cell r="D1011" t="str">
            <v>AMB 2017A</v>
          </cell>
        </row>
        <row r="1012">
          <cell r="A1012" t="str">
            <v>ESZU029-17</v>
          </cell>
          <cell r="C1012" t="str">
            <v>Opção Limitada</v>
          </cell>
          <cell r="D1012" t="str">
            <v>AMB 2017A</v>
          </cell>
        </row>
        <row r="1013">
          <cell r="A1013" t="str">
            <v>ESZU030-17</v>
          </cell>
          <cell r="C1013" t="str">
            <v>Opção Limitada</v>
          </cell>
          <cell r="D1013" t="str">
            <v>AMB 2017A</v>
          </cell>
        </row>
        <row r="1014">
          <cell r="A1014" t="str">
            <v>ESZU031-17</v>
          </cell>
          <cell r="C1014" t="str">
            <v>Opção Limitada</v>
          </cell>
          <cell r="D1014" t="str">
            <v>AMB 2017A</v>
          </cell>
        </row>
        <row r="1015">
          <cell r="A1015" t="str">
            <v>ESZU032-17</v>
          </cell>
          <cell r="C1015" t="str">
            <v>Opção Limitada</v>
          </cell>
          <cell r="D1015" t="str">
            <v>AMB 2017A</v>
          </cell>
        </row>
        <row r="1016">
          <cell r="A1016" t="str">
            <v>ESZU033-17</v>
          </cell>
          <cell r="C1016" t="str">
            <v>Opção Limitada</v>
          </cell>
          <cell r="D1016" t="str">
            <v>AMB 2017A</v>
          </cell>
        </row>
        <row r="1017">
          <cell r="A1017" t="str">
            <v>ESZU034-17</v>
          </cell>
          <cell r="C1017" t="str">
            <v>Opção Limitada</v>
          </cell>
          <cell r="D1017" t="str">
            <v>AMB 2017A</v>
          </cell>
        </row>
        <row r="1018">
          <cell r="A1018" t="str">
            <v>ESZU035-17</v>
          </cell>
          <cell r="C1018" t="str">
            <v>Opção Limitada</v>
          </cell>
          <cell r="D1018" t="str">
            <v>AMB 2017A</v>
          </cell>
        </row>
        <row r="1019">
          <cell r="A1019" t="str">
            <v>ESZU036-17</v>
          </cell>
          <cell r="C1019" t="str">
            <v>Opção Limitada</v>
          </cell>
          <cell r="D1019" t="str">
            <v>AMB 2017A</v>
          </cell>
        </row>
        <row r="1020">
          <cell r="A1020" t="str">
            <v>ESZU037-17</v>
          </cell>
          <cell r="C1020" t="str">
            <v>Opção Limitada</v>
          </cell>
          <cell r="D1020" t="str">
            <v>AMB 2017A</v>
          </cell>
        </row>
        <row r="1021">
          <cell r="A1021" t="str">
            <v>MCTB001-17</v>
          </cell>
          <cell r="C1021" t="str">
            <v>Obrigatória</v>
          </cell>
          <cell r="D1021" t="str">
            <v>AMB 2017A</v>
          </cell>
        </row>
        <row r="1022">
          <cell r="A1022" t="str">
            <v>MCTB009-17</v>
          </cell>
          <cell r="C1022" t="str">
            <v>Obrigatória</v>
          </cell>
          <cell r="D1022" t="str">
            <v>AMB 2017A</v>
          </cell>
        </row>
        <row r="1023">
          <cell r="A1023" t="str">
            <v>MCTB010-13</v>
          </cell>
          <cell r="C1023" t="str">
            <v>Opção Limitada</v>
          </cell>
          <cell r="D1023" t="str">
            <v>AMB 2017A</v>
          </cell>
        </row>
        <row r="1024">
          <cell r="A1024" t="str">
            <v>NHT1071-15</v>
          </cell>
          <cell r="C1024" t="str">
            <v>Opção Limitada</v>
          </cell>
          <cell r="D1024" t="str">
            <v>AMB 2017A</v>
          </cell>
        </row>
        <row r="1025">
          <cell r="A1025" t="str">
            <v>NHT3012-13</v>
          </cell>
          <cell r="C1025" t="str">
            <v>Obrigatória</v>
          </cell>
          <cell r="D1025" t="str">
            <v>AMB 2017A</v>
          </cell>
        </row>
        <row r="1026">
          <cell r="A1026" t="str">
            <v>BCJ0203-15</v>
          </cell>
          <cell r="C1026" t="str">
            <v>Obrigatória</v>
          </cell>
          <cell r="D1026" t="str">
            <v>AMB 2017N</v>
          </cell>
        </row>
        <row r="1027">
          <cell r="A1027" t="str">
            <v>BCJ0204-15</v>
          </cell>
          <cell r="C1027" t="str">
            <v>Obrigatória</v>
          </cell>
          <cell r="D1027" t="str">
            <v>AMB 2017N</v>
          </cell>
        </row>
        <row r="1028">
          <cell r="A1028" t="str">
            <v>BCJ0205-15</v>
          </cell>
          <cell r="C1028" t="str">
            <v>Obrigatória</v>
          </cell>
          <cell r="D1028" t="str">
            <v>AMB 2017N</v>
          </cell>
        </row>
        <row r="1029">
          <cell r="A1029" t="str">
            <v>BCK0103-15</v>
          </cell>
          <cell r="C1029" t="str">
            <v>Obrigatória</v>
          </cell>
          <cell r="D1029" t="str">
            <v>AMB 2017N</v>
          </cell>
        </row>
        <row r="1030">
          <cell r="A1030" t="str">
            <v>BCK0104-15</v>
          </cell>
          <cell r="C1030" t="str">
            <v>Obrigatória</v>
          </cell>
          <cell r="D1030" t="str">
            <v>AMB 2017N</v>
          </cell>
        </row>
        <row r="1031">
          <cell r="A1031" t="str">
            <v>BCL0306-15</v>
          </cell>
          <cell r="C1031" t="str">
            <v>Obrigatória</v>
          </cell>
          <cell r="D1031" t="str">
            <v>AMB 2017N</v>
          </cell>
        </row>
        <row r="1032">
          <cell r="A1032" t="str">
            <v>BCL0307-15</v>
          </cell>
          <cell r="C1032" t="str">
            <v>Obrigatória</v>
          </cell>
          <cell r="D1032" t="str">
            <v>AMB 2017N</v>
          </cell>
        </row>
        <row r="1033">
          <cell r="A1033" t="str">
            <v>BCL0308-15</v>
          </cell>
          <cell r="C1033" t="str">
            <v>Obrigatória</v>
          </cell>
          <cell r="D1033" t="str">
            <v>AMB 2017N</v>
          </cell>
        </row>
        <row r="1034">
          <cell r="A1034" t="str">
            <v>BCM0504-15</v>
          </cell>
          <cell r="C1034" t="str">
            <v>Obrigatória</v>
          </cell>
          <cell r="D1034" t="str">
            <v>AMB 2017N</v>
          </cell>
        </row>
        <row r="1035">
          <cell r="A1035" t="str">
            <v>BCM0505-15</v>
          </cell>
          <cell r="C1035" t="str">
            <v>Obrigatória</v>
          </cell>
          <cell r="D1035" t="str">
            <v>AMB 2017N</v>
          </cell>
        </row>
        <row r="1036">
          <cell r="A1036" t="str">
            <v>BCM0506-15</v>
          </cell>
          <cell r="C1036" t="str">
            <v>Obrigatória</v>
          </cell>
          <cell r="D1036" t="str">
            <v>AMB 2017N</v>
          </cell>
        </row>
        <row r="1037">
          <cell r="A1037" t="str">
            <v>BCN0402-15</v>
          </cell>
          <cell r="C1037" t="str">
            <v>Obrigatória</v>
          </cell>
          <cell r="D1037" t="str">
            <v>AMB 2017N</v>
          </cell>
        </row>
        <row r="1038">
          <cell r="A1038" t="str">
            <v>BCN0404-15</v>
          </cell>
          <cell r="C1038" t="str">
            <v>Obrigatória</v>
          </cell>
          <cell r="D1038" t="str">
            <v>AMB 2017N</v>
          </cell>
        </row>
        <row r="1039">
          <cell r="A1039" t="str">
            <v>BCN0405-15</v>
          </cell>
          <cell r="C1039" t="str">
            <v>Obrigatória</v>
          </cell>
          <cell r="D1039" t="str">
            <v>AMB 2017N</v>
          </cell>
        </row>
        <row r="1040">
          <cell r="A1040" t="str">
            <v>BCN0407-15</v>
          </cell>
          <cell r="C1040" t="str">
            <v>Obrigatória</v>
          </cell>
          <cell r="D1040" t="str">
            <v>AMB 2017N</v>
          </cell>
        </row>
        <row r="1041">
          <cell r="A1041" t="str">
            <v>BCS0001-15</v>
          </cell>
          <cell r="C1041" t="str">
            <v>Obrigatória</v>
          </cell>
          <cell r="D1041" t="str">
            <v>AMB 2017N</v>
          </cell>
        </row>
        <row r="1042">
          <cell r="A1042" t="str">
            <v>BCS0002-15</v>
          </cell>
          <cell r="C1042" t="str">
            <v>Obrigatória</v>
          </cell>
          <cell r="D1042" t="str">
            <v>AMB 2017N</v>
          </cell>
        </row>
        <row r="1043">
          <cell r="A1043" t="str">
            <v>BHQ0301-15</v>
          </cell>
          <cell r="C1043" t="str">
            <v>Opção Limitada</v>
          </cell>
          <cell r="D1043" t="str">
            <v>AMB 2017N</v>
          </cell>
        </row>
        <row r="1044">
          <cell r="A1044" t="str">
            <v>BIJ0207-15</v>
          </cell>
          <cell r="C1044" t="str">
            <v>Obrigatória</v>
          </cell>
          <cell r="D1044" t="str">
            <v>AMB 2017N</v>
          </cell>
        </row>
        <row r="1045">
          <cell r="A1045" t="str">
            <v>BIK0102-15</v>
          </cell>
          <cell r="C1045" t="str">
            <v>Obrigatória</v>
          </cell>
          <cell r="D1045" t="str">
            <v>AMB 2017N</v>
          </cell>
        </row>
        <row r="1046">
          <cell r="A1046" t="str">
            <v>BIL0304-15</v>
          </cell>
          <cell r="C1046" t="str">
            <v>Obrigatória</v>
          </cell>
          <cell r="D1046" t="str">
            <v>AMB 2017N</v>
          </cell>
        </row>
        <row r="1047">
          <cell r="A1047" t="str">
            <v>BIN0406-15</v>
          </cell>
          <cell r="C1047" t="str">
            <v>Obrigatória</v>
          </cell>
          <cell r="D1047" t="str">
            <v>AMB 2017N</v>
          </cell>
        </row>
        <row r="1048">
          <cell r="A1048" t="str">
            <v>BIQ0602-15</v>
          </cell>
          <cell r="C1048" t="str">
            <v>Obrigatória</v>
          </cell>
          <cell r="D1048" t="str">
            <v>AMB 2017N</v>
          </cell>
        </row>
        <row r="1049">
          <cell r="A1049" t="str">
            <v>BIR0004-15</v>
          </cell>
          <cell r="C1049" t="str">
            <v>Obrigatória</v>
          </cell>
          <cell r="D1049" t="str">
            <v>AMB 2017N</v>
          </cell>
        </row>
        <row r="1050">
          <cell r="A1050" t="str">
            <v>BIR0603-15</v>
          </cell>
          <cell r="C1050" t="str">
            <v>Obrigatória</v>
          </cell>
          <cell r="D1050" t="str">
            <v>AMB 2017N</v>
          </cell>
        </row>
        <row r="1051">
          <cell r="A1051" t="str">
            <v>BIS0003-15</v>
          </cell>
          <cell r="C1051" t="str">
            <v>Obrigatória</v>
          </cell>
          <cell r="D1051" t="str">
            <v>AMB 2017N</v>
          </cell>
        </row>
        <row r="1052">
          <cell r="A1052" t="str">
            <v>BIS0005-15</v>
          </cell>
          <cell r="C1052" t="str">
            <v>Obrigatória</v>
          </cell>
          <cell r="D1052" t="str">
            <v>AMB 2017N</v>
          </cell>
        </row>
        <row r="1053">
          <cell r="A1053" t="str">
            <v>ESHT005-17</v>
          </cell>
          <cell r="C1053" t="str">
            <v>Opção Limitada</v>
          </cell>
          <cell r="D1053" t="str">
            <v>AMB 2017N</v>
          </cell>
        </row>
        <row r="1054">
          <cell r="A1054" t="str">
            <v>ESHT017-17</v>
          </cell>
          <cell r="C1054" t="str">
            <v>Opção Limitada</v>
          </cell>
          <cell r="D1054" t="str">
            <v>AMB 2017N</v>
          </cell>
        </row>
        <row r="1055">
          <cell r="A1055" t="str">
            <v>ESTO001-17</v>
          </cell>
          <cell r="C1055" t="str">
            <v>Obrigatória</v>
          </cell>
          <cell r="D1055" t="str">
            <v>AMB 2017N</v>
          </cell>
        </row>
        <row r="1056">
          <cell r="A1056" t="str">
            <v>ESTO004-17</v>
          </cell>
          <cell r="C1056" t="str">
            <v>Opção Limitada</v>
          </cell>
          <cell r="D1056" t="str">
            <v>AMB 2017N</v>
          </cell>
        </row>
        <row r="1057">
          <cell r="A1057" t="str">
            <v>ESTO005-17</v>
          </cell>
          <cell r="C1057" t="str">
            <v>Obrigatória</v>
          </cell>
          <cell r="D1057" t="str">
            <v>AMB 2017N</v>
          </cell>
        </row>
        <row r="1058">
          <cell r="A1058" t="str">
            <v>ESTO006-17</v>
          </cell>
          <cell r="C1058" t="str">
            <v>Obrigatória</v>
          </cell>
          <cell r="D1058" t="str">
            <v>AMB 2017N</v>
          </cell>
        </row>
        <row r="1059">
          <cell r="A1059" t="str">
            <v>ESTO008-17</v>
          </cell>
          <cell r="C1059" t="str">
            <v>Obrigatória</v>
          </cell>
          <cell r="D1059" t="str">
            <v>AMB 2017N</v>
          </cell>
        </row>
        <row r="1060">
          <cell r="A1060" t="str">
            <v>ESTO011-17</v>
          </cell>
          <cell r="C1060" t="str">
            <v>Obrigatória</v>
          </cell>
          <cell r="D1060" t="str">
            <v>AMB 2017N</v>
          </cell>
        </row>
        <row r="1061">
          <cell r="A1061" t="str">
            <v>ESTO012-17</v>
          </cell>
          <cell r="C1061" t="str">
            <v>Obrigatória</v>
          </cell>
          <cell r="D1061" t="str">
            <v>AMB 2017N</v>
          </cell>
        </row>
        <row r="1062">
          <cell r="A1062" t="str">
            <v>ESTO013-17</v>
          </cell>
          <cell r="C1062" t="str">
            <v>Obrigatória</v>
          </cell>
          <cell r="D1062" t="str">
            <v>AMB 2017N</v>
          </cell>
        </row>
        <row r="1063">
          <cell r="A1063" t="str">
            <v>ESTO014-17</v>
          </cell>
          <cell r="C1063" t="str">
            <v>Opção Limitada</v>
          </cell>
          <cell r="D1063" t="str">
            <v>AMB 2017N</v>
          </cell>
        </row>
        <row r="1064">
          <cell r="A1064" t="str">
            <v>ESTO015-17</v>
          </cell>
          <cell r="C1064" t="str">
            <v>Opção Limitada</v>
          </cell>
          <cell r="D1064" t="str">
            <v>AMB 2017N</v>
          </cell>
        </row>
        <row r="1065">
          <cell r="A1065" t="str">
            <v>ESTO016-17</v>
          </cell>
          <cell r="C1065" t="str">
            <v>Obrigatória</v>
          </cell>
          <cell r="D1065" t="str">
            <v>AMB 2017N</v>
          </cell>
        </row>
        <row r="1066">
          <cell r="A1066" t="str">
            <v>ESTO017-17</v>
          </cell>
          <cell r="C1066" t="str">
            <v>Obrigatória</v>
          </cell>
          <cell r="D1066" t="str">
            <v>AMB 2017N</v>
          </cell>
        </row>
        <row r="1067">
          <cell r="A1067" t="str">
            <v>ESTO902-17</v>
          </cell>
          <cell r="C1067" t="str">
            <v>Obrigatória</v>
          </cell>
          <cell r="D1067" t="str">
            <v>AMB 2017N</v>
          </cell>
        </row>
        <row r="1068">
          <cell r="A1068" t="str">
            <v>ESTO903-17</v>
          </cell>
          <cell r="C1068" t="str">
            <v>Obrigatória</v>
          </cell>
          <cell r="D1068" t="str">
            <v>AMB 2017N</v>
          </cell>
        </row>
        <row r="1069">
          <cell r="A1069" t="str">
            <v>ESTU004-17</v>
          </cell>
          <cell r="C1069" t="str">
            <v>Obrigatória</v>
          </cell>
          <cell r="D1069" t="str">
            <v>AMB 2017N</v>
          </cell>
        </row>
        <row r="1070">
          <cell r="A1070" t="str">
            <v>ESTU005-17</v>
          </cell>
          <cell r="C1070" t="str">
            <v>Obrigatória</v>
          </cell>
          <cell r="D1070" t="str">
            <v>AMB 2017N</v>
          </cell>
        </row>
        <row r="1071">
          <cell r="A1071" t="str">
            <v>ESTU006-17</v>
          </cell>
          <cell r="C1071" t="str">
            <v>Obrigatória</v>
          </cell>
          <cell r="D1071" t="str">
            <v>AMB 2017N</v>
          </cell>
        </row>
        <row r="1072">
          <cell r="A1072" t="str">
            <v>ESTU007-17</v>
          </cell>
          <cell r="C1072" t="str">
            <v>Obrigatória</v>
          </cell>
          <cell r="D1072" t="str">
            <v>AMB 2017N</v>
          </cell>
        </row>
        <row r="1073">
          <cell r="A1073" t="str">
            <v>ESTU009-17</v>
          </cell>
          <cell r="C1073" t="str">
            <v>Obrigatória</v>
          </cell>
          <cell r="D1073" t="str">
            <v>AMB 2017N</v>
          </cell>
        </row>
        <row r="1074">
          <cell r="A1074" t="str">
            <v>ESTU010-17</v>
          </cell>
          <cell r="C1074" t="str">
            <v>Obrigatória</v>
          </cell>
          <cell r="D1074" t="str">
            <v>AMB 2017N</v>
          </cell>
        </row>
        <row r="1075">
          <cell r="A1075" t="str">
            <v>ESTU011-17</v>
          </cell>
          <cell r="C1075" t="str">
            <v>Obrigatória</v>
          </cell>
          <cell r="D1075" t="str">
            <v>AMB 2017N</v>
          </cell>
        </row>
        <row r="1076">
          <cell r="A1076" t="str">
            <v>ESTU012-17</v>
          </cell>
          <cell r="C1076" t="str">
            <v>Obrigatória</v>
          </cell>
          <cell r="D1076" t="str">
            <v>AMB 2017N</v>
          </cell>
        </row>
        <row r="1077">
          <cell r="A1077" t="str">
            <v>ESTU015-17</v>
          </cell>
          <cell r="C1077" t="str">
            <v>Obrigatória</v>
          </cell>
          <cell r="D1077" t="str">
            <v>AMB 2017N</v>
          </cell>
        </row>
        <row r="1078">
          <cell r="A1078" t="str">
            <v>ESTU019-17</v>
          </cell>
          <cell r="C1078" t="str">
            <v>Obrigatória</v>
          </cell>
          <cell r="D1078" t="str">
            <v>AMB 2017N</v>
          </cell>
        </row>
        <row r="1079">
          <cell r="A1079" t="str">
            <v>ESTU020-17</v>
          </cell>
          <cell r="C1079" t="str">
            <v>Obrigatória</v>
          </cell>
          <cell r="D1079" t="str">
            <v>AMB 2017N</v>
          </cell>
        </row>
        <row r="1080">
          <cell r="A1080" t="str">
            <v>ESTU021-17</v>
          </cell>
          <cell r="C1080" t="str">
            <v>Obrigatória</v>
          </cell>
          <cell r="D1080" t="str">
            <v>AMB 2017N</v>
          </cell>
        </row>
        <row r="1081">
          <cell r="A1081" t="str">
            <v>ESTU023-17</v>
          </cell>
          <cell r="C1081" t="str">
            <v>Obrigatória</v>
          </cell>
          <cell r="D1081" t="str">
            <v>AMB 2017N</v>
          </cell>
        </row>
        <row r="1082">
          <cell r="A1082" t="str">
            <v>ESTU024-17</v>
          </cell>
          <cell r="C1082" t="str">
            <v>Obrigatória</v>
          </cell>
          <cell r="D1082" t="str">
            <v>AMB 2017N</v>
          </cell>
        </row>
        <row r="1083">
          <cell r="A1083" t="str">
            <v>ESTU025-17</v>
          </cell>
          <cell r="C1083" t="str">
            <v>Obrigatória</v>
          </cell>
          <cell r="D1083" t="str">
            <v>AMB 2017N</v>
          </cell>
        </row>
        <row r="1084">
          <cell r="A1084" t="str">
            <v>ESTU026-17</v>
          </cell>
          <cell r="C1084" t="str">
            <v>Obrigatória</v>
          </cell>
          <cell r="D1084" t="str">
            <v>AMB 2017N</v>
          </cell>
        </row>
        <row r="1085">
          <cell r="A1085" t="str">
            <v>ESTU027-17</v>
          </cell>
          <cell r="C1085" t="str">
            <v>Obrigatória</v>
          </cell>
          <cell r="D1085" t="str">
            <v>AMB 2017N</v>
          </cell>
        </row>
        <row r="1086">
          <cell r="A1086" t="str">
            <v>ESTU028-17</v>
          </cell>
          <cell r="C1086" t="str">
            <v>Obrigatória</v>
          </cell>
          <cell r="D1086" t="str">
            <v>AMB 2017N</v>
          </cell>
        </row>
        <row r="1087">
          <cell r="A1087" t="str">
            <v>ESTU029-17</v>
          </cell>
          <cell r="C1087" t="str">
            <v>Obrigatória</v>
          </cell>
          <cell r="D1087" t="str">
            <v>AMB 2017N</v>
          </cell>
        </row>
        <row r="1088">
          <cell r="A1088" t="str">
            <v>ESTU031-17</v>
          </cell>
          <cell r="C1088" t="str">
            <v>Obrigatória</v>
          </cell>
          <cell r="D1088" t="str">
            <v>AMB 2017N</v>
          </cell>
        </row>
        <row r="1089">
          <cell r="A1089" t="str">
            <v>ESTU032-17</v>
          </cell>
          <cell r="C1089" t="str">
            <v>Obrigatória</v>
          </cell>
          <cell r="D1089" t="str">
            <v>AMB 2017N</v>
          </cell>
        </row>
        <row r="1090">
          <cell r="A1090" t="str">
            <v>ESTU033-17</v>
          </cell>
          <cell r="C1090" t="str">
            <v>Obrigatória</v>
          </cell>
          <cell r="D1090" t="str">
            <v>AMB 2017N</v>
          </cell>
        </row>
        <row r="1091">
          <cell r="A1091" t="str">
            <v>ESTU034-17</v>
          </cell>
          <cell r="C1091" t="str">
            <v>Obrigatória</v>
          </cell>
          <cell r="D1091" t="str">
            <v>AMB 2017N</v>
          </cell>
        </row>
        <row r="1092">
          <cell r="A1092" t="str">
            <v>ESTU035-17</v>
          </cell>
          <cell r="C1092" t="str">
            <v>Obrigatória</v>
          </cell>
          <cell r="D1092" t="str">
            <v>AMB 2017N</v>
          </cell>
        </row>
        <row r="1093">
          <cell r="A1093" t="str">
            <v>ESTU036-17</v>
          </cell>
          <cell r="C1093" t="str">
            <v>Obrigatória</v>
          </cell>
          <cell r="D1093" t="str">
            <v>AMB 2017N</v>
          </cell>
        </row>
        <row r="1094">
          <cell r="A1094" t="str">
            <v>ESTU037-17</v>
          </cell>
          <cell r="C1094" t="str">
            <v>Obrigatória</v>
          </cell>
          <cell r="D1094" t="str">
            <v>AMB 2017N</v>
          </cell>
        </row>
        <row r="1095">
          <cell r="A1095" t="str">
            <v>ESTU038-17</v>
          </cell>
          <cell r="C1095" t="str">
            <v>Obrigatória</v>
          </cell>
          <cell r="D1095" t="str">
            <v>AMB 2017N</v>
          </cell>
        </row>
        <row r="1096">
          <cell r="A1096" t="str">
            <v>ESTU039-17</v>
          </cell>
          <cell r="C1096" t="str">
            <v>Obrigatória</v>
          </cell>
          <cell r="D1096" t="str">
            <v>AMB 2017N</v>
          </cell>
        </row>
        <row r="1097">
          <cell r="A1097" t="str">
            <v>ESTU040-17</v>
          </cell>
          <cell r="C1097" t="str">
            <v>Obrigatória</v>
          </cell>
          <cell r="D1097" t="str">
            <v>AMB 2017N</v>
          </cell>
        </row>
        <row r="1098">
          <cell r="A1098" t="str">
            <v>ESTU902-17</v>
          </cell>
          <cell r="C1098" t="str">
            <v>Obrigatória</v>
          </cell>
          <cell r="D1098" t="str">
            <v>AMB 2017N</v>
          </cell>
        </row>
        <row r="1099">
          <cell r="A1099" t="str">
            <v>ESTU903-17</v>
          </cell>
          <cell r="C1099" t="str">
            <v>Obrigatória</v>
          </cell>
          <cell r="D1099" t="str">
            <v>AMB 2017N</v>
          </cell>
        </row>
        <row r="1100">
          <cell r="A1100" t="str">
            <v>ESTU904-17</v>
          </cell>
          <cell r="C1100" t="str">
            <v>Obrigatória</v>
          </cell>
          <cell r="D1100" t="str">
            <v>AMB 2017N</v>
          </cell>
        </row>
        <row r="1101">
          <cell r="A1101" t="str">
            <v>ESTU905-17</v>
          </cell>
          <cell r="C1101" t="str">
            <v>Obrigatória</v>
          </cell>
          <cell r="D1101" t="str">
            <v>AMB 2017N</v>
          </cell>
        </row>
        <row r="1102">
          <cell r="A1102" t="str">
            <v>ESZM033-17</v>
          </cell>
          <cell r="C1102" t="str">
            <v>Opção Limitada</v>
          </cell>
          <cell r="D1102" t="str">
            <v>AMB 2017N</v>
          </cell>
        </row>
        <row r="1103">
          <cell r="A1103" t="str">
            <v>ESZU002-17</v>
          </cell>
          <cell r="C1103" t="str">
            <v>Opção Limitada</v>
          </cell>
          <cell r="D1103" t="str">
            <v>AMB 2017N</v>
          </cell>
        </row>
        <row r="1104">
          <cell r="A1104" t="str">
            <v>ESZU003-17</v>
          </cell>
          <cell r="C1104" t="str">
            <v>Opção Limitada</v>
          </cell>
          <cell r="D1104" t="str">
            <v>AMB 2017N</v>
          </cell>
        </row>
        <row r="1105">
          <cell r="A1105" t="str">
            <v>ESZU006-17</v>
          </cell>
          <cell r="C1105" t="str">
            <v>Opção Limitada</v>
          </cell>
          <cell r="D1105" t="str">
            <v>AMB 2017N</v>
          </cell>
        </row>
        <row r="1106">
          <cell r="A1106" t="str">
            <v>ESZU010-17</v>
          </cell>
          <cell r="C1106" t="str">
            <v>Opção Limitada</v>
          </cell>
          <cell r="D1106" t="str">
            <v>AMB 2017N</v>
          </cell>
        </row>
        <row r="1107">
          <cell r="A1107" t="str">
            <v>ESZU011-17</v>
          </cell>
          <cell r="C1107" t="str">
            <v>Opção Limitada</v>
          </cell>
          <cell r="D1107" t="str">
            <v>AMB 2017N</v>
          </cell>
        </row>
        <row r="1108">
          <cell r="A1108" t="str">
            <v>ESZU013-17</v>
          </cell>
          <cell r="C1108" t="str">
            <v>Opção Limitada</v>
          </cell>
          <cell r="D1108" t="str">
            <v>AMB 2017N</v>
          </cell>
        </row>
        <row r="1109">
          <cell r="A1109" t="str">
            <v>ESZU014-17</v>
          </cell>
          <cell r="C1109" t="str">
            <v>Opção Limitada</v>
          </cell>
          <cell r="D1109" t="str">
            <v>AMB 2017N</v>
          </cell>
        </row>
        <row r="1110">
          <cell r="A1110" t="str">
            <v>ESZU015-17</v>
          </cell>
          <cell r="C1110" t="str">
            <v>Opção Limitada</v>
          </cell>
          <cell r="D1110" t="str">
            <v>AMB 2017N</v>
          </cell>
        </row>
        <row r="1111">
          <cell r="A1111" t="str">
            <v>ESZU016-17</v>
          </cell>
          <cell r="C1111" t="str">
            <v>Opção Limitada</v>
          </cell>
          <cell r="D1111" t="str">
            <v>AMB 2017N</v>
          </cell>
        </row>
        <row r="1112">
          <cell r="A1112" t="str">
            <v>ESZU017-17</v>
          </cell>
          <cell r="C1112" t="str">
            <v>Opção Limitada</v>
          </cell>
          <cell r="D1112" t="str">
            <v>AMB 2017N</v>
          </cell>
        </row>
        <row r="1113">
          <cell r="A1113" t="str">
            <v>ESZU018-17</v>
          </cell>
          <cell r="C1113" t="str">
            <v>Opção Limitada</v>
          </cell>
          <cell r="D1113" t="str">
            <v>AMB 2017N</v>
          </cell>
        </row>
        <row r="1114">
          <cell r="A1114" t="str">
            <v>ESZU019-17</v>
          </cell>
          <cell r="C1114" t="str">
            <v>Opção Limitada</v>
          </cell>
          <cell r="D1114" t="str">
            <v>AMB 2017N</v>
          </cell>
        </row>
        <row r="1115">
          <cell r="A1115" t="str">
            <v>ESZU020-17</v>
          </cell>
          <cell r="C1115" t="str">
            <v>Opção Limitada</v>
          </cell>
          <cell r="D1115" t="str">
            <v>AMB 2017N</v>
          </cell>
        </row>
        <row r="1116">
          <cell r="A1116" t="str">
            <v>ESZU021-17</v>
          </cell>
          <cell r="C1116" t="str">
            <v>Opção Limitada</v>
          </cell>
          <cell r="D1116" t="str">
            <v>AMB 2017N</v>
          </cell>
        </row>
        <row r="1117">
          <cell r="A1117" t="str">
            <v>ESZU022-17</v>
          </cell>
          <cell r="C1117" t="str">
            <v>Opção Limitada</v>
          </cell>
          <cell r="D1117" t="str">
            <v>AMB 2017N</v>
          </cell>
        </row>
        <row r="1118">
          <cell r="A1118" t="str">
            <v>ESZU023-17</v>
          </cell>
          <cell r="C1118" t="str">
            <v>Opção Limitada</v>
          </cell>
          <cell r="D1118" t="str">
            <v>AMB 2017N</v>
          </cell>
        </row>
        <row r="1119">
          <cell r="A1119" t="str">
            <v>ESZU024-17</v>
          </cell>
          <cell r="C1119" t="str">
            <v>Opção Limitada</v>
          </cell>
          <cell r="D1119" t="str">
            <v>AMB 2017N</v>
          </cell>
        </row>
        <row r="1120">
          <cell r="A1120" t="str">
            <v>ESZU025-17</v>
          </cell>
          <cell r="C1120" t="str">
            <v>Opção Limitada</v>
          </cell>
          <cell r="D1120" t="str">
            <v>AMB 2017N</v>
          </cell>
        </row>
        <row r="1121">
          <cell r="A1121" t="str">
            <v>ESZU027-17</v>
          </cell>
          <cell r="C1121" t="str">
            <v>Opção Limitada</v>
          </cell>
          <cell r="D1121" t="str">
            <v>AMB 2017N</v>
          </cell>
        </row>
        <row r="1122">
          <cell r="A1122" t="str">
            <v>ESZU028-17</v>
          </cell>
          <cell r="C1122" t="str">
            <v>Opção Limitada</v>
          </cell>
          <cell r="D1122" t="str">
            <v>AMB 2017N</v>
          </cell>
        </row>
        <row r="1123">
          <cell r="A1123" t="str">
            <v>ESZU029-17</v>
          </cell>
          <cell r="C1123" t="str">
            <v>Opção Limitada</v>
          </cell>
          <cell r="D1123" t="str">
            <v>AMB 2017N</v>
          </cell>
        </row>
        <row r="1124">
          <cell r="A1124" t="str">
            <v>ESZU030-17</v>
          </cell>
          <cell r="C1124" t="str">
            <v>Opção Limitada</v>
          </cell>
          <cell r="D1124" t="str">
            <v>AMB 2017N</v>
          </cell>
        </row>
        <row r="1125">
          <cell r="A1125" t="str">
            <v>ESZU031-17</v>
          </cell>
          <cell r="C1125" t="str">
            <v>Opção Limitada</v>
          </cell>
          <cell r="D1125" t="str">
            <v>AMB 2017N</v>
          </cell>
        </row>
        <row r="1126">
          <cell r="A1126" t="str">
            <v>ESZU032-17</v>
          </cell>
          <cell r="C1126" t="str">
            <v>Opção Limitada</v>
          </cell>
          <cell r="D1126" t="str">
            <v>AMB 2017N</v>
          </cell>
        </row>
        <row r="1127">
          <cell r="A1127" t="str">
            <v>ESZU033-17</v>
          </cell>
          <cell r="C1127" t="str">
            <v>Opção Limitada</v>
          </cell>
          <cell r="D1127" t="str">
            <v>AMB 2017N</v>
          </cell>
        </row>
        <row r="1128">
          <cell r="A1128" t="str">
            <v>ESZU034-17</v>
          </cell>
          <cell r="C1128" t="str">
            <v>Opção Limitada</v>
          </cell>
          <cell r="D1128" t="str">
            <v>AMB 2017N</v>
          </cell>
        </row>
        <row r="1129">
          <cell r="A1129" t="str">
            <v>ESZU035-17</v>
          </cell>
          <cell r="C1129" t="str">
            <v>Opção Limitada</v>
          </cell>
          <cell r="D1129" t="str">
            <v>AMB 2017N</v>
          </cell>
        </row>
        <row r="1130">
          <cell r="A1130" t="str">
            <v>ESZU036-17</v>
          </cell>
          <cell r="C1130" t="str">
            <v>Opção Limitada</v>
          </cell>
          <cell r="D1130" t="str">
            <v>AMB 2017N</v>
          </cell>
        </row>
        <row r="1131">
          <cell r="A1131" t="str">
            <v>ESZU037-17</v>
          </cell>
          <cell r="C1131" t="str">
            <v>Opção Limitada</v>
          </cell>
          <cell r="D1131" t="str">
            <v>AMB 2017N</v>
          </cell>
        </row>
        <row r="1132">
          <cell r="A1132" t="str">
            <v>MCTB001-17</v>
          </cell>
          <cell r="C1132" t="str">
            <v>Obrigatória</v>
          </cell>
          <cell r="D1132" t="str">
            <v>AMB 2017N</v>
          </cell>
        </row>
        <row r="1133">
          <cell r="A1133" t="str">
            <v>MCTB009-17</v>
          </cell>
          <cell r="C1133" t="str">
            <v>Obrigatória</v>
          </cell>
          <cell r="D1133" t="str">
            <v>AMB 2017N</v>
          </cell>
        </row>
        <row r="1134">
          <cell r="A1134" t="str">
            <v>MCTB010-13</v>
          </cell>
          <cell r="C1134" t="str">
            <v>Opção Limitada</v>
          </cell>
          <cell r="D1134" t="str">
            <v>AMB 2017N</v>
          </cell>
        </row>
        <row r="1135">
          <cell r="A1135" t="str">
            <v>NHT1071-15</v>
          </cell>
          <cell r="C1135" t="str">
            <v>Opção Limitada</v>
          </cell>
          <cell r="D1135" t="str">
            <v>AMB 2017N</v>
          </cell>
        </row>
        <row r="1136">
          <cell r="A1136" t="str">
            <v>BCL0306-13</v>
          </cell>
          <cell r="C1136" t="str">
            <v>Opção Limitada</v>
          </cell>
          <cell r="D1136" t="str">
            <v>BC&amp;H 2011</v>
          </cell>
        </row>
        <row r="1137">
          <cell r="A1137" t="str">
            <v>BCN0402-13</v>
          </cell>
          <cell r="C1137" t="str">
            <v>Opção Limitada</v>
          </cell>
          <cell r="D1137" t="str">
            <v>BC&amp;H 2011</v>
          </cell>
        </row>
        <row r="1138">
          <cell r="A1138" t="str">
            <v>BCN0407-13</v>
          </cell>
          <cell r="C1138" t="str">
            <v>Opção Limitada</v>
          </cell>
          <cell r="D1138" t="str">
            <v>BC&amp;H 2011</v>
          </cell>
        </row>
        <row r="1139">
          <cell r="A1139" t="str">
            <v>BHO0101-13</v>
          </cell>
          <cell r="C1139" t="str">
            <v>Obrigatória</v>
          </cell>
          <cell r="D1139" t="str">
            <v>BC&amp;H 2011</v>
          </cell>
        </row>
        <row r="1140">
          <cell r="A1140" t="str">
            <v>BHO0102-13</v>
          </cell>
          <cell r="C1140" t="str">
            <v>Obrigatória</v>
          </cell>
          <cell r="D1140" t="str">
            <v>BC&amp;H 2011</v>
          </cell>
        </row>
        <row r="1141">
          <cell r="A1141" t="str">
            <v>BHO0103-13</v>
          </cell>
          <cell r="C1141" t="str">
            <v>Obrigatória</v>
          </cell>
          <cell r="D1141" t="str">
            <v>BC&amp;H 2011</v>
          </cell>
        </row>
        <row r="1142">
          <cell r="A1142" t="str">
            <v>BHP0201-13</v>
          </cell>
          <cell r="C1142" t="str">
            <v>Obrigatória</v>
          </cell>
          <cell r="D1142" t="str">
            <v>BC&amp;H 2011</v>
          </cell>
        </row>
        <row r="1143">
          <cell r="A1143" t="str">
            <v>BHP0202-13</v>
          </cell>
          <cell r="C1143" t="str">
            <v>Obrigatória</v>
          </cell>
          <cell r="D1143" t="str">
            <v>BC&amp;H 2011</v>
          </cell>
        </row>
        <row r="1144">
          <cell r="A1144" t="str">
            <v>BHP0203-13</v>
          </cell>
          <cell r="C1144" t="str">
            <v>Obrigatória</v>
          </cell>
          <cell r="D1144" t="str">
            <v>BC&amp;H 2011</v>
          </cell>
        </row>
        <row r="1145">
          <cell r="A1145" t="str">
            <v>BHP0204-13</v>
          </cell>
          <cell r="C1145" t="str">
            <v>Obrigatória</v>
          </cell>
          <cell r="D1145" t="str">
            <v>BC&amp;H 2011</v>
          </cell>
        </row>
        <row r="1146">
          <cell r="A1146" t="str">
            <v>BHP0206-13</v>
          </cell>
          <cell r="C1146" t="str">
            <v>Obrigatória</v>
          </cell>
          <cell r="D1146" t="str">
            <v>BC&amp;H 2011</v>
          </cell>
        </row>
        <row r="1147">
          <cell r="A1147" t="str">
            <v>BHQ0301-13</v>
          </cell>
          <cell r="C1147" t="str">
            <v>Obrigatória</v>
          </cell>
          <cell r="D1147" t="str">
            <v>BC&amp;H 2011</v>
          </cell>
        </row>
        <row r="1148">
          <cell r="A1148" t="str">
            <v>BHQ0302-13</v>
          </cell>
          <cell r="C1148" t="str">
            <v>Obrigatória</v>
          </cell>
          <cell r="D1148" t="str">
            <v>BC&amp;H 2011</v>
          </cell>
        </row>
        <row r="1149">
          <cell r="A1149" t="str">
            <v>BHQ0302-14</v>
          </cell>
          <cell r="C1149" t="str">
            <v>Livre Escolha</v>
          </cell>
          <cell r="D1149" t="str">
            <v>BC&amp;H 2011</v>
          </cell>
        </row>
        <row r="1150">
          <cell r="A1150" t="str">
            <v>BHQ0303-14</v>
          </cell>
          <cell r="C1150" t="str">
            <v>Livre Escolha</v>
          </cell>
          <cell r="D1150" t="str">
            <v>BC&amp;H 2011</v>
          </cell>
        </row>
        <row r="1151">
          <cell r="A1151" t="str">
            <v>BIJ0207-13</v>
          </cell>
          <cell r="C1151" t="str">
            <v>Obrigatória</v>
          </cell>
          <cell r="D1151" t="str">
            <v>BC&amp;H 2011</v>
          </cell>
        </row>
        <row r="1152">
          <cell r="A1152" t="str">
            <v>BIK0102-13</v>
          </cell>
          <cell r="C1152" t="str">
            <v>Obrigatória</v>
          </cell>
          <cell r="D1152" t="str">
            <v>BC&amp;H 2011</v>
          </cell>
        </row>
        <row r="1153">
          <cell r="A1153" t="str">
            <v>BIL0304-13</v>
          </cell>
          <cell r="C1153" t="str">
            <v>Obrigatória</v>
          </cell>
          <cell r="D1153" t="str">
            <v>BC&amp;H 2011</v>
          </cell>
        </row>
        <row r="1154">
          <cell r="A1154" t="str">
            <v>BIM0005-13</v>
          </cell>
          <cell r="C1154" t="str">
            <v>Obrigatória</v>
          </cell>
          <cell r="D1154" t="str">
            <v>BC&amp;H 2011</v>
          </cell>
        </row>
        <row r="1155">
          <cell r="A1155" t="str">
            <v>BIN0003-13</v>
          </cell>
          <cell r="C1155" t="str">
            <v>Obrigatória</v>
          </cell>
          <cell r="D1155" t="str">
            <v>BC&amp;H 2011</v>
          </cell>
        </row>
        <row r="1156">
          <cell r="A1156" t="str">
            <v>BIN0406-13</v>
          </cell>
          <cell r="C1156" t="str">
            <v>Obrigatória</v>
          </cell>
          <cell r="D1156" t="str">
            <v>BC&amp;H 2011</v>
          </cell>
        </row>
        <row r="1157">
          <cell r="A1157" t="str">
            <v>BIQ0602-13</v>
          </cell>
          <cell r="C1157" t="str">
            <v>Obrigatória</v>
          </cell>
          <cell r="D1157" t="str">
            <v>BC&amp;H 2011</v>
          </cell>
        </row>
        <row r="1158">
          <cell r="A1158" t="str">
            <v>BIR0004-13</v>
          </cell>
          <cell r="C1158" t="str">
            <v>Obrigatória</v>
          </cell>
          <cell r="D1158" t="str">
            <v>BC&amp;H 2011</v>
          </cell>
        </row>
        <row r="1159">
          <cell r="A1159" t="str">
            <v>BIR0603-13</v>
          </cell>
          <cell r="C1159" t="str">
            <v>Obrigatória</v>
          </cell>
          <cell r="D1159" t="str">
            <v>BC&amp;H 2011</v>
          </cell>
        </row>
        <row r="1160">
          <cell r="A1160" t="str">
            <v>BIS0002-13</v>
          </cell>
          <cell r="C1160" t="str">
            <v>Obrigatória</v>
          </cell>
          <cell r="D1160" t="str">
            <v>BC&amp;H 2011</v>
          </cell>
        </row>
        <row r="1161">
          <cell r="A1161" t="str">
            <v>CS1101</v>
          </cell>
          <cell r="C1161" t="str">
            <v>Opção Limitada</v>
          </cell>
          <cell r="D1161" t="str">
            <v>BC&amp;H 2011</v>
          </cell>
        </row>
        <row r="1162">
          <cell r="A1162" t="str">
            <v>CS1102</v>
          </cell>
          <cell r="C1162" t="str">
            <v>Opção Limitada</v>
          </cell>
          <cell r="D1162" t="str">
            <v>BC&amp;H 2011</v>
          </cell>
        </row>
        <row r="1163">
          <cell r="A1163" t="str">
            <v>CS1201</v>
          </cell>
          <cell r="C1163" t="str">
            <v>Livre Escolha</v>
          </cell>
          <cell r="D1163" t="str">
            <v>BC&amp;H 2011</v>
          </cell>
        </row>
        <row r="1164">
          <cell r="A1164" t="str">
            <v>CS1401</v>
          </cell>
          <cell r="C1164" t="str">
            <v>Opção Limitada</v>
          </cell>
          <cell r="D1164" t="str">
            <v>BC&amp;H 2011</v>
          </cell>
        </row>
        <row r="1165">
          <cell r="A1165" t="str">
            <v>CS1402</v>
          </cell>
          <cell r="C1165" t="str">
            <v>Opção Limitada</v>
          </cell>
          <cell r="D1165" t="str">
            <v>BC&amp;H 2011</v>
          </cell>
        </row>
        <row r="1166">
          <cell r="A1166" t="str">
            <v>ESHC001-13</v>
          </cell>
          <cell r="C1166" t="str">
            <v>Opção Limitada</v>
          </cell>
          <cell r="D1166" t="str">
            <v>BC&amp;H 2011</v>
          </cell>
        </row>
        <row r="1167">
          <cell r="A1167" t="str">
            <v>ESHC002-13</v>
          </cell>
          <cell r="C1167" t="str">
            <v>Opção Limitada</v>
          </cell>
          <cell r="D1167" t="str">
            <v>BC&amp;H 2011</v>
          </cell>
        </row>
        <row r="1168">
          <cell r="A1168" t="str">
            <v>ESHC003-13</v>
          </cell>
          <cell r="C1168" t="str">
            <v>Opção Limitada</v>
          </cell>
          <cell r="D1168" t="str">
            <v>BC&amp;H 2011</v>
          </cell>
        </row>
        <row r="1169">
          <cell r="A1169" t="str">
            <v>ESHC004-13</v>
          </cell>
          <cell r="C1169" t="str">
            <v>Opção Limitada</v>
          </cell>
          <cell r="D1169" t="str">
            <v>BC&amp;H 2011</v>
          </cell>
        </row>
        <row r="1170">
          <cell r="A1170" t="str">
            <v>ESHC005-13</v>
          </cell>
          <cell r="C1170" t="str">
            <v>Opção Limitada</v>
          </cell>
          <cell r="D1170" t="str">
            <v>BC&amp;H 2011</v>
          </cell>
        </row>
        <row r="1171">
          <cell r="A1171" t="str">
            <v>ESHC006-13</v>
          </cell>
          <cell r="C1171" t="str">
            <v>Opção Limitada</v>
          </cell>
          <cell r="D1171" t="str">
            <v>BC&amp;H 2011</v>
          </cell>
        </row>
        <row r="1172">
          <cell r="A1172" t="str">
            <v>ESHC007-13</v>
          </cell>
          <cell r="C1172" t="str">
            <v>Opção Limitada</v>
          </cell>
          <cell r="D1172" t="str">
            <v>BC&amp;H 2011</v>
          </cell>
        </row>
        <row r="1173">
          <cell r="A1173" t="str">
            <v>ESHC008-13</v>
          </cell>
          <cell r="C1173" t="str">
            <v>Opção Limitada</v>
          </cell>
          <cell r="D1173" t="str">
            <v>BC&amp;H 2011</v>
          </cell>
        </row>
        <row r="1174">
          <cell r="A1174" t="str">
            <v>ESHC009-13</v>
          </cell>
          <cell r="C1174" t="str">
            <v>Opção Limitada</v>
          </cell>
          <cell r="D1174" t="str">
            <v>BC&amp;H 2011</v>
          </cell>
        </row>
        <row r="1175">
          <cell r="A1175" t="str">
            <v>ESHC010-13</v>
          </cell>
          <cell r="C1175" t="str">
            <v>Opção Limitada</v>
          </cell>
          <cell r="D1175" t="str">
            <v>BC&amp;H 2011</v>
          </cell>
        </row>
        <row r="1176">
          <cell r="A1176" t="str">
            <v>ESHC011-13</v>
          </cell>
          <cell r="C1176" t="str">
            <v>Opção Limitada</v>
          </cell>
          <cell r="D1176" t="str">
            <v>BC&amp;H 2011</v>
          </cell>
        </row>
        <row r="1177">
          <cell r="A1177" t="str">
            <v>ESHC012-13</v>
          </cell>
          <cell r="C1177" t="str">
            <v>Opção Limitada</v>
          </cell>
          <cell r="D1177" t="str">
            <v>BC&amp;H 2011</v>
          </cell>
        </row>
        <row r="1178">
          <cell r="A1178" t="str">
            <v>ESHC013-13</v>
          </cell>
          <cell r="C1178" t="str">
            <v>Opção Limitada</v>
          </cell>
          <cell r="D1178" t="str">
            <v>BC&amp;H 2011</v>
          </cell>
        </row>
        <row r="1179">
          <cell r="A1179" t="str">
            <v>ESHC014-13</v>
          </cell>
          <cell r="C1179" t="str">
            <v>Opção Limitada</v>
          </cell>
          <cell r="D1179" t="str">
            <v>BC&amp;H 2011</v>
          </cell>
        </row>
        <row r="1180">
          <cell r="A1180" t="str">
            <v>ESHC015-13</v>
          </cell>
          <cell r="C1180" t="str">
            <v>Opção Limitada</v>
          </cell>
          <cell r="D1180" t="str">
            <v>BC&amp;H 2011</v>
          </cell>
        </row>
        <row r="1181">
          <cell r="A1181" t="str">
            <v>ESHC016-13</v>
          </cell>
          <cell r="C1181" t="str">
            <v>Opção Limitada</v>
          </cell>
          <cell r="D1181" t="str">
            <v>BC&amp;H 2011</v>
          </cell>
        </row>
        <row r="1182">
          <cell r="A1182" t="str">
            <v>ESHC017-13</v>
          </cell>
          <cell r="C1182" t="str">
            <v>Opção Limitada</v>
          </cell>
          <cell r="D1182" t="str">
            <v>BC&amp;H 2011</v>
          </cell>
        </row>
        <row r="1183">
          <cell r="A1183" t="str">
            <v>ESHC018-13</v>
          </cell>
          <cell r="C1183" t="str">
            <v>Opção Limitada</v>
          </cell>
          <cell r="D1183" t="str">
            <v>BC&amp;H 2011</v>
          </cell>
        </row>
        <row r="1184">
          <cell r="A1184" t="str">
            <v>ESHC019-13</v>
          </cell>
          <cell r="C1184" t="str">
            <v>Opção Limitada</v>
          </cell>
          <cell r="D1184" t="str">
            <v>BC&amp;H 2011</v>
          </cell>
        </row>
        <row r="1185">
          <cell r="A1185" t="str">
            <v>ESHC020-13</v>
          </cell>
          <cell r="C1185" t="str">
            <v>Opção Limitada</v>
          </cell>
          <cell r="D1185" t="str">
            <v>BC&amp;H 2011</v>
          </cell>
        </row>
        <row r="1186">
          <cell r="A1186" t="str">
            <v>ESHC021-13</v>
          </cell>
          <cell r="C1186" t="str">
            <v>Opção Limitada</v>
          </cell>
          <cell r="D1186" t="str">
            <v>BC&amp;H 2011</v>
          </cell>
        </row>
        <row r="1187">
          <cell r="A1187" t="str">
            <v>ESHC022-13</v>
          </cell>
          <cell r="C1187" t="str">
            <v>Opção Limitada</v>
          </cell>
          <cell r="D1187" t="str">
            <v>BC&amp;H 2011</v>
          </cell>
        </row>
        <row r="1188">
          <cell r="A1188" t="str">
            <v>ESHC023-13</v>
          </cell>
          <cell r="C1188" t="str">
            <v>Opção Limitada</v>
          </cell>
          <cell r="D1188" t="str">
            <v>BC&amp;H 2011</v>
          </cell>
        </row>
        <row r="1189">
          <cell r="A1189" t="str">
            <v>ESHC024-13</v>
          </cell>
          <cell r="C1189" t="str">
            <v>Opção Limitada</v>
          </cell>
          <cell r="D1189" t="str">
            <v>BC&amp;H 2011</v>
          </cell>
        </row>
        <row r="1190">
          <cell r="A1190" t="str">
            <v>ESHC025-13</v>
          </cell>
          <cell r="C1190" t="str">
            <v>Opção Limitada</v>
          </cell>
          <cell r="D1190" t="str">
            <v>BC&amp;H 2011</v>
          </cell>
        </row>
        <row r="1191">
          <cell r="A1191" t="str">
            <v>ESHC026-13</v>
          </cell>
          <cell r="C1191" t="str">
            <v>Opção Limitada</v>
          </cell>
          <cell r="D1191" t="str">
            <v>BC&amp;H 2011</v>
          </cell>
        </row>
        <row r="1192">
          <cell r="A1192" t="str">
            <v>ESHC028-17</v>
          </cell>
          <cell r="C1192" t="str">
            <v>Opção Limitada</v>
          </cell>
          <cell r="D1192" t="str">
            <v>BC&amp;H 2011</v>
          </cell>
        </row>
        <row r="1193">
          <cell r="A1193" t="str">
            <v>ESHC029-17</v>
          </cell>
          <cell r="C1193" t="str">
            <v>Opção Limitada</v>
          </cell>
          <cell r="D1193" t="str">
            <v>BC&amp;H 2011</v>
          </cell>
        </row>
        <row r="1194">
          <cell r="A1194" t="str">
            <v>ESHC030-17</v>
          </cell>
          <cell r="C1194" t="str">
            <v>Opção Limitada</v>
          </cell>
          <cell r="D1194" t="str">
            <v>BC&amp;H 2011</v>
          </cell>
        </row>
        <row r="1195">
          <cell r="A1195" t="str">
            <v>ESHC031-17</v>
          </cell>
          <cell r="C1195" t="str">
            <v>Opção Limitada</v>
          </cell>
          <cell r="D1195" t="str">
            <v>BC&amp;H 2011</v>
          </cell>
        </row>
        <row r="1196">
          <cell r="A1196" t="str">
            <v>ESHC900-13</v>
          </cell>
          <cell r="C1196" t="str">
            <v>Opção Limitada</v>
          </cell>
          <cell r="D1196" t="str">
            <v>BC&amp;H 2011</v>
          </cell>
        </row>
        <row r="1197">
          <cell r="A1197" t="str">
            <v>ESHC901-13</v>
          </cell>
          <cell r="C1197" t="str">
            <v>Opção Limitada</v>
          </cell>
          <cell r="D1197" t="str">
            <v>BC&amp;H 2011</v>
          </cell>
        </row>
        <row r="1198">
          <cell r="A1198" t="str">
            <v>ESHC902-13</v>
          </cell>
          <cell r="C1198" t="str">
            <v>Opção Limitada</v>
          </cell>
          <cell r="D1198" t="str">
            <v>BC&amp;H 2011</v>
          </cell>
        </row>
        <row r="1199">
          <cell r="A1199" t="str">
            <v>ESHC903-13</v>
          </cell>
          <cell r="C1199" t="str">
            <v>Opção Limitada</v>
          </cell>
          <cell r="D1199" t="str">
            <v>BC&amp;H 2011</v>
          </cell>
        </row>
        <row r="1200">
          <cell r="A1200" t="str">
            <v>ESHP001-13</v>
          </cell>
          <cell r="C1200" t="str">
            <v>Opção Limitada</v>
          </cell>
          <cell r="D1200" t="str">
            <v>BC&amp;H 2011</v>
          </cell>
        </row>
        <row r="1201">
          <cell r="A1201" t="str">
            <v>ESHP002-13</v>
          </cell>
          <cell r="C1201" t="str">
            <v>Opção Limitada</v>
          </cell>
          <cell r="D1201" t="str">
            <v>BC&amp;H 2011</v>
          </cell>
        </row>
        <row r="1202">
          <cell r="A1202" t="str">
            <v>ESHP003-13</v>
          </cell>
          <cell r="C1202" t="str">
            <v>Opção Limitada</v>
          </cell>
          <cell r="D1202" t="str">
            <v>BC&amp;H 2011</v>
          </cell>
        </row>
        <row r="1203">
          <cell r="A1203" t="str">
            <v>ESHP004-13</v>
          </cell>
          <cell r="C1203" t="str">
            <v>Opção Limitada</v>
          </cell>
          <cell r="D1203" t="str">
            <v>BC&amp;H 2011</v>
          </cell>
        </row>
        <row r="1204">
          <cell r="A1204" t="str">
            <v>ESHP005-13</v>
          </cell>
          <cell r="C1204" t="str">
            <v>Opção Limitada</v>
          </cell>
          <cell r="D1204" t="str">
            <v>BC&amp;H 2011</v>
          </cell>
        </row>
        <row r="1205">
          <cell r="A1205" t="str">
            <v>ESHP006-13</v>
          </cell>
          <cell r="C1205" t="str">
            <v>Opção Limitada</v>
          </cell>
          <cell r="D1205" t="str">
            <v>BC&amp;H 2011</v>
          </cell>
        </row>
        <row r="1206">
          <cell r="A1206" t="str">
            <v>ESHP007-13</v>
          </cell>
          <cell r="C1206" t="str">
            <v>Opção Limitada</v>
          </cell>
          <cell r="D1206" t="str">
            <v>BC&amp;H 2011</v>
          </cell>
        </row>
        <row r="1207">
          <cell r="A1207" t="str">
            <v>ESHP008-13</v>
          </cell>
          <cell r="C1207" t="str">
            <v>Opção Limitada</v>
          </cell>
          <cell r="D1207" t="str">
            <v>BC&amp;H 2011</v>
          </cell>
        </row>
        <row r="1208">
          <cell r="A1208" t="str">
            <v>ESHP009-13</v>
          </cell>
          <cell r="C1208" t="str">
            <v>Opção Limitada</v>
          </cell>
          <cell r="D1208" t="str">
            <v>BC&amp;H 2011</v>
          </cell>
        </row>
        <row r="1209">
          <cell r="A1209" t="str">
            <v>ESHP010-13</v>
          </cell>
          <cell r="C1209" t="str">
            <v>Opção Limitada</v>
          </cell>
          <cell r="D1209" t="str">
            <v>BC&amp;H 2011</v>
          </cell>
        </row>
        <row r="1210">
          <cell r="A1210" t="str">
            <v>ESHP011-13</v>
          </cell>
          <cell r="C1210" t="str">
            <v>Opção Limitada</v>
          </cell>
          <cell r="D1210" t="str">
            <v>BC&amp;H 2011</v>
          </cell>
        </row>
        <row r="1211">
          <cell r="A1211" t="str">
            <v>ESHP012-13</v>
          </cell>
          <cell r="C1211" t="str">
            <v>Opção Limitada</v>
          </cell>
          <cell r="D1211" t="str">
            <v>BC&amp;H 2011</v>
          </cell>
        </row>
        <row r="1212">
          <cell r="A1212" t="str">
            <v>ESHP013-13</v>
          </cell>
          <cell r="C1212" t="str">
            <v>Opção Limitada</v>
          </cell>
          <cell r="D1212" t="str">
            <v>BC&amp;H 2011</v>
          </cell>
        </row>
        <row r="1213">
          <cell r="A1213" t="str">
            <v>ESHP014-13</v>
          </cell>
          <cell r="C1213" t="str">
            <v>Opção Limitada</v>
          </cell>
          <cell r="D1213" t="str">
            <v>BC&amp;H 2011</v>
          </cell>
        </row>
        <row r="1214">
          <cell r="A1214" t="str">
            <v>ESHP016-13</v>
          </cell>
          <cell r="C1214" t="str">
            <v>Opção Limitada</v>
          </cell>
          <cell r="D1214" t="str">
            <v>BC&amp;H 2011</v>
          </cell>
        </row>
        <row r="1215">
          <cell r="A1215" t="str">
            <v>ESHP019-13</v>
          </cell>
          <cell r="C1215" t="str">
            <v>Opção Limitada</v>
          </cell>
          <cell r="D1215" t="str">
            <v>BC&amp;H 2011</v>
          </cell>
        </row>
        <row r="1216">
          <cell r="A1216" t="str">
            <v>ESHP020-13</v>
          </cell>
          <cell r="C1216" t="str">
            <v>Opção Limitada</v>
          </cell>
          <cell r="D1216" t="str">
            <v>BC&amp;H 2011</v>
          </cell>
        </row>
        <row r="1217">
          <cell r="A1217" t="str">
            <v>ESHP021-13</v>
          </cell>
          <cell r="C1217" t="str">
            <v>Opção Limitada</v>
          </cell>
          <cell r="D1217" t="str">
            <v>BC&amp;H 2011</v>
          </cell>
        </row>
        <row r="1218">
          <cell r="A1218" t="str">
            <v>ESHP022-14</v>
          </cell>
          <cell r="C1218" t="str">
            <v>Opção Limitada</v>
          </cell>
          <cell r="D1218" t="str">
            <v>BC&amp;H 2011</v>
          </cell>
        </row>
        <row r="1219">
          <cell r="A1219" t="str">
            <v>ESHP024-14</v>
          </cell>
          <cell r="C1219" t="str">
            <v>Opção Limitada</v>
          </cell>
          <cell r="D1219" t="str">
            <v>BC&amp;H 2011</v>
          </cell>
        </row>
        <row r="1220">
          <cell r="A1220" t="str">
            <v>ESHP025-14</v>
          </cell>
          <cell r="C1220" t="str">
            <v>Opção Limitada</v>
          </cell>
          <cell r="D1220" t="str">
            <v>BC&amp;H 2011</v>
          </cell>
        </row>
        <row r="1221">
          <cell r="A1221" t="str">
            <v>ESHP028-14</v>
          </cell>
          <cell r="C1221" t="str">
            <v>Opção Limitada</v>
          </cell>
          <cell r="D1221" t="str">
            <v>BC&amp;H 2011</v>
          </cell>
        </row>
        <row r="1222">
          <cell r="A1222" t="str">
            <v>ESHP030-14</v>
          </cell>
          <cell r="C1222" t="str">
            <v>Opção Limitada</v>
          </cell>
          <cell r="D1222" t="str">
            <v>BC&amp;H 2011</v>
          </cell>
        </row>
        <row r="1223">
          <cell r="A1223" t="str">
            <v>ESHR001-13</v>
          </cell>
          <cell r="C1223" t="str">
            <v>Opção Limitada</v>
          </cell>
          <cell r="D1223" t="str">
            <v>BC&amp;H 2011</v>
          </cell>
        </row>
        <row r="1224">
          <cell r="A1224" t="str">
            <v>ESHR002-13</v>
          </cell>
          <cell r="C1224" t="str">
            <v>Opção Limitada</v>
          </cell>
          <cell r="D1224" t="str">
            <v>BC&amp;H 2011</v>
          </cell>
        </row>
        <row r="1225">
          <cell r="A1225" t="str">
            <v>ESHR003-13</v>
          </cell>
          <cell r="C1225" t="str">
            <v>Opção Limitada</v>
          </cell>
          <cell r="D1225" t="str">
            <v>BC&amp;H 2011</v>
          </cell>
        </row>
        <row r="1226">
          <cell r="A1226" t="str">
            <v>ESHR004-13</v>
          </cell>
          <cell r="C1226" t="str">
            <v>Opção Limitada</v>
          </cell>
          <cell r="D1226" t="str">
            <v>BC&amp;H 2011</v>
          </cell>
        </row>
        <row r="1227">
          <cell r="A1227" t="str">
            <v>ESHR005-13</v>
          </cell>
          <cell r="C1227" t="str">
            <v>Opção Limitada</v>
          </cell>
          <cell r="D1227" t="str">
            <v>BC&amp;H 2011</v>
          </cell>
        </row>
        <row r="1228">
          <cell r="A1228" t="str">
            <v>ESHR006-13</v>
          </cell>
          <cell r="C1228" t="str">
            <v>Opção Limitada</v>
          </cell>
          <cell r="D1228" t="str">
            <v>BC&amp;H 2011</v>
          </cell>
        </row>
        <row r="1229">
          <cell r="A1229" t="str">
            <v>ESHR007-13</v>
          </cell>
          <cell r="C1229" t="str">
            <v>Opção Limitada</v>
          </cell>
          <cell r="D1229" t="str">
            <v>BC&amp;H 2011</v>
          </cell>
        </row>
        <row r="1230">
          <cell r="A1230" t="str">
            <v>ESHR007-14</v>
          </cell>
          <cell r="C1230" t="str">
            <v>Livre Escolha</v>
          </cell>
          <cell r="D1230" t="str">
            <v>BC&amp;H 2011</v>
          </cell>
        </row>
        <row r="1231">
          <cell r="A1231" t="str">
            <v>ESHR008-13</v>
          </cell>
          <cell r="C1231" t="str">
            <v>Opção Limitada</v>
          </cell>
          <cell r="D1231" t="str">
            <v>BC&amp;H 2011</v>
          </cell>
        </row>
        <row r="1232">
          <cell r="A1232" t="str">
            <v>ESHR009-13</v>
          </cell>
          <cell r="C1232" t="str">
            <v>Opção Limitada</v>
          </cell>
          <cell r="D1232" t="str">
            <v>BC&amp;H 2011</v>
          </cell>
        </row>
        <row r="1233">
          <cell r="A1233" t="str">
            <v>ESHR010-13</v>
          </cell>
          <cell r="C1233" t="str">
            <v>Opção Limitada</v>
          </cell>
          <cell r="D1233" t="str">
            <v>BC&amp;H 2011</v>
          </cell>
        </row>
        <row r="1234">
          <cell r="A1234" t="str">
            <v>ESHR011-13</v>
          </cell>
          <cell r="C1234" t="str">
            <v>Opção Limitada</v>
          </cell>
          <cell r="D1234" t="str">
            <v>BC&amp;H 2011</v>
          </cell>
        </row>
        <row r="1235">
          <cell r="A1235" t="str">
            <v>ESHR012-13</v>
          </cell>
          <cell r="C1235" t="str">
            <v>Opção Limitada</v>
          </cell>
          <cell r="D1235" t="str">
            <v>BC&amp;H 2011</v>
          </cell>
        </row>
        <row r="1236">
          <cell r="A1236" t="str">
            <v>ESHR013-13</v>
          </cell>
          <cell r="C1236" t="str">
            <v>Opção Limitada</v>
          </cell>
          <cell r="D1236" t="str">
            <v>BC&amp;H 2011</v>
          </cell>
        </row>
        <row r="1237">
          <cell r="A1237" t="str">
            <v>ESHR014-13</v>
          </cell>
          <cell r="C1237" t="str">
            <v>Opção Limitada</v>
          </cell>
          <cell r="D1237" t="str">
            <v>BC&amp;H 2011</v>
          </cell>
        </row>
        <row r="1238">
          <cell r="A1238" t="str">
            <v>ESHR015-13</v>
          </cell>
          <cell r="C1238" t="str">
            <v>Opção Limitada</v>
          </cell>
          <cell r="D1238" t="str">
            <v>BC&amp;H 2011</v>
          </cell>
        </row>
        <row r="1239">
          <cell r="A1239" t="str">
            <v>ESHR016-13</v>
          </cell>
          <cell r="C1239" t="str">
            <v>Opção Limitada</v>
          </cell>
          <cell r="D1239" t="str">
            <v>BC&amp;H 2011</v>
          </cell>
        </row>
        <row r="1240">
          <cell r="A1240" t="str">
            <v>ESHR017-13</v>
          </cell>
          <cell r="C1240" t="str">
            <v>Opção Limitada</v>
          </cell>
          <cell r="D1240" t="str">
            <v>BC&amp;H 2011</v>
          </cell>
        </row>
        <row r="1241">
          <cell r="A1241" t="str">
            <v>ESHR018-13</v>
          </cell>
          <cell r="C1241" t="str">
            <v>Opção Limitada</v>
          </cell>
          <cell r="D1241" t="str">
            <v>BC&amp;H 2011</v>
          </cell>
        </row>
        <row r="1242">
          <cell r="A1242" t="str">
            <v>ESHR019-13</v>
          </cell>
          <cell r="C1242" t="str">
            <v>Opção Limitada</v>
          </cell>
          <cell r="D1242" t="str">
            <v>BC&amp;H 2011</v>
          </cell>
        </row>
        <row r="1243">
          <cell r="A1243" t="str">
            <v>ESHR020-13</v>
          </cell>
          <cell r="C1243" t="str">
            <v>Opção Limitada</v>
          </cell>
          <cell r="D1243" t="str">
            <v>BC&amp;H 2011</v>
          </cell>
        </row>
        <row r="1244">
          <cell r="A1244" t="str">
            <v>ESHR021-13</v>
          </cell>
          <cell r="C1244" t="str">
            <v>Opção Limitada</v>
          </cell>
          <cell r="D1244" t="str">
            <v>BC&amp;H 2011</v>
          </cell>
        </row>
        <row r="1245">
          <cell r="A1245" t="str">
            <v>ESHR023-14</v>
          </cell>
          <cell r="C1245" t="str">
            <v>Opção Limitada</v>
          </cell>
          <cell r="D1245" t="str">
            <v>BC&amp;H 2011</v>
          </cell>
        </row>
        <row r="1246">
          <cell r="A1246" t="str">
            <v>ESHR025-14</v>
          </cell>
          <cell r="C1246" t="str">
            <v>Opção Limitada</v>
          </cell>
          <cell r="D1246" t="str">
            <v>BC&amp;H 2011</v>
          </cell>
        </row>
        <row r="1247">
          <cell r="A1247" t="str">
            <v>ESHR026-14</v>
          </cell>
          <cell r="C1247" t="str">
            <v>Opção Limitada</v>
          </cell>
          <cell r="D1247" t="str">
            <v>BC&amp;H 2011</v>
          </cell>
        </row>
        <row r="1248">
          <cell r="A1248" t="str">
            <v>ESHR900-13</v>
          </cell>
          <cell r="C1248" t="str">
            <v>Opção Limitada</v>
          </cell>
          <cell r="D1248" t="str">
            <v>BC&amp;H 2011</v>
          </cell>
        </row>
        <row r="1249">
          <cell r="A1249" t="str">
            <v>ESHR901-13</v>
          </cell>
          <cell r="C1249" t="str">
            <v>Opção Limitada</v>
          </cell>
          <cell r="D1249" t="str">
            <v>BC&amp;H 2011</v>
          </cell>
        </row>
        <row r="1250">
          <cell r="A1250" t="str">
            <v>ESHR902-13</v>
          </cell>
          <cell r="C1250" t="str">
            <v>Opção Limitada</v>
          </cell>
          <cell r="D1250" t="str">
            <v>BC&amp;H 2011</v>
          </cell>
        </row>
        <row r="1251">
          <cell r="A1251" t="str">
            <v>ESHT001-13</v>
          </cell>
          <cell r="C1251" t="str">
            <v>Opção Limitada</v>
          </cell>
          <cell r="D1251" t="str">
            <v>BC&amp;H 2011</v>
          </cell>
        </row>
        <row r="1252">
          <cell r="A1252" t="str">
            <v>ESHT002-13</v>
          </cell>
          <cell r="C1252" t="str">
            <v>Opção Limitada</v>
          </cell>
          <cell r="D1252" t="str">
            <v>BC&amp;H 2011</v>
          </cell>
        </row>
        <row r="1253">
          <cell r="A1253" t="str">
            <v>ESHT003-13</v>
          </cell>
          <cell r="C1253" t="str">
            <v>Opção Limitada</v>
          </cell>
          <cell r="D1253" t="str">
            <v>BC&amp;H 2011</v>
          </cell>
        </row>
        <row r="1254">
          <cell r="A1254" t="str">
            <v>ESHT004-13</v>
          </cell>
          <cell r="C1254" t="str">
            <v>Opção Limitada</v>
          </cell>
          <cell r="D1254" t="str">
            <v>BC&amp;H 2011</v>
          </cell>
        </row>
        <row r="1255">
          <cell r="A1255" t="str">
            <v>ESHT005-13</v>
          </cell>
          <cell r="C1255" t="str">
            <v>Opção Limitada</v>
          </cell>
          <cell r="D1255" t="str">
            <v>BC&amp;H 2011</v>
          </cell>
        </row>
        <row r="1256">
          <cell r="A1256" t="str">
            <v>ESHT006-13</v>
          </cell>
          <cell r="C1256" t="str">
            <v>Opção Limitada</v>
          </cell>
          <cell r="D1256" t="str">
            <v>BC&amp;H 2011</v>
          </cell>
        </row>
        <row r="1257">
          <cell r="A1257" t="str">
            <v>ESHT007-13</v>
          </cell>
          <cell r="C1257" t="str">
            <v>Opção Limitada</v>
          </cell>
          <cell r="D1257" t="str">
            <v>BC&amp;H 2011</v>
          </cell>
        </row>
        <row r="1258">
          <cell r="A1258" t="str">
            <v>ESHT008-13</v>
          </cell>
          <cell r="C1258" t="str">
            <v>Opção Limitada</v>
          </cell>
          <cell r="D1258" t="str">
            <v>BC&amp;H 2011</v>
          </cell>
        </row>
        <row r="1259">
          <cell r="A1259" t="str">
            <v>ESHT009-13</v>
          </cell>
          <cell r="C1259" t="str">
            <v>Opção Limitada</v>
          </cell>
          <cell r="D1259" t="str">
            <v>BC&amp;H 2011</v>
          </cell>
        </row>
        <row r="1260">
          <cell r="A1260" t="str">
            <v>ESHT010-13</v>
          </cell>
          <cell r="C1260" t="str">
            <v>Opção Limitada</v>
          </cell>
          <cell r="D1260" t="str">
            <v>BC&amp;H 2011</v>
          </cell>
        </row>
        <row r="1261">
          <cell r="A1261" t="str">
            <v>ESHT010-15</v>
          </cell>
          <cell r="C1261" t="str">
            <v>Opção Limitada</v>
          </cell>
          <cell r="D1261" t="str">
            <v>BC&amp;H 2011</v>
          </cell>
        </row>
        <row r="1262">
          <cell r="A1262" t="str">
            <v>ESHT011-13</v>
          </cell>
          <cell r="C1262" t="str">
            <v>Opção Limitada</v>
          </cell>
          <cell r="D1262" t="str">
            <v>BC&amp;H 2011</v>
          </cell>
        </row>
        <row r="1263">
          <cell r="A1263" t="str">
            <v>ESHT012-13</v>
          </cell>
          <cell r="C1263" t="str">
            <v>Opção Limitada</v>
          </cell>
          <cell r="D1263" t="str">
            <v>BC&amp;H 2011</v>
          </cell>
        </row>
        <row r="1264">
          <cell r="A1264" t="str">
            <v>ESHT013-13</v>
          </cell>
          <cell r="C1264" t="str">
            <v>Opção Limitada</v>
          </cell>
          <cell r="D1264" t="str">
            <v>BC&amp;H 2011</v>
          </cell>
        </row>
        <row r="1265">
          <cell r="A1265" t="str">
            <v>ESHT014-13</v>
          </cell>
          <cell r="C1265" t="str">
            <v>Opção Limitada</v>
          </cell>
          <cell r="D1265" t="str">
            <v>BC&amp;H 2011</v>
          </cell>
        </row>
        <row r="1266">
          <cell r="A1266" t="str">
            <v>ESHT015-13</v>
          </cell>
          <cell r="C1266" t="str">
            <v>Opção Limitada</v>
          </cell>
          <cell r="D1266" t="str">
            <v>BC&amp;H 2011</v>
          </cell>
        </row>
        <row r="1267">
          <cell r="A1267" t="str">
            <v>ESHT016-13</v>
          </cell>
          <cell r="C1267" t="str">
            <v>Opção Limitada</v>
          </cell>
          <cell r="D1267" t="str">
            <v>BC&amp;H 2011</v>
          </cell>
        </row>
        <row r="1268">
          <cell r="A1268" t="str">
            <v>ESHT017-13</v>
          </cell>
          <cell r="C1268" t="str">
            <v>Opção Limitada</v>
          </cell>
          <cell r="D1268" t="str">
            <v>BC&amp;H 2011</v>
          </cell>
        </row>
        <row r="1269">
          <cell r="A1269" t="str">
            <v>ESHT018-13</v>
          </cell>
          <cell r="C1269" t="str">
            <v>Opção Limitada</v>
          </cell>
          <cell r="D1269" t="str">
            <v>BC&amp;H 2011</v>
          </cell>
        </row>
        <row r="1270">
          <cell r="A1270" t="str">
            <v>ESHT019-13</v>
          </cell>
          <cell r="C1270" t="str">
            <v>Opção Limitada</v>
          </cell>
          <cell r="D1270" t="str">
            <v>BC&amp;H 2011</v>
          </cell>
        </row>
        <row r="1271">
          <cell r="A1271" t="str">
            <v>ESHT020-13</v>
          </cell>
          <cell r="C1271" t="str">
            <v>Opção Limitada</v>
          </cell>
          <cell r="D1271" t="str">
            <v>BC&amp;H 2011</v>
          </cell>
        </row>
        <row r="1272">
          <cell r="A1272" t="str">
            <v>ESHT021-13</v>
          </cell>
          <cell r="C1272" t="str">
            <v>Opção Limitada</v>
          </cell>
          <cell r="D1272" t="str">
            <v>BC&amp;H 2011</v>
          </cell>
        </row>
        <row r="1273">
          <cell r="A1273" t="str">
            <v>ESHT022-13</v>
          </cell>
          <cell r="C1273" t="str">
            <v>Opção Limitada</v>
          </cell>
          <cell r="D1273" t="str">
            <v>BC&amp;H 2011</v>
          </cell>
        </row>
        <row r="1274">
          <cell r="A1274" t="str">
            <v>ESHT023-13</v>
          </cell>
          <cell r="C1274" t="str">
            <v>Opção Limitada</v>
          </cell>
          <cell r="D1274" t="str">
            <v>BC&amp;H 2011</v>
          </cell>
        </row>
        <row r="1275">
          <cell r="A1275" t="str">
            <v>ESHT024-13</v>
          </cell>
          <cell r="C1275" t="str">
            <v>Opção Limitada</v>
          </cell>
          <cell r="D1275" t="str">
            <v>BC&amp;H 2011</v>
          </cell>
        </row>
        <row r="1276">
          <cell r="A1276" t="str">
            <v>ESHX001-13</v>
          </cell>
          <cell r="C1276" t="str">
            <v>Opção Limitada</v>
          </cell>
          <cell r="D1276" t="str">
            <v>BC&amp;H 2011</v>
          </cell>
        </row>
        <row r="1277">
          <cell r="A1277" t="str">
            <v>ESHX002-13</v>
          </cell>
          <cell r="C1277" t="str">
            <v>Opção Limitada</v>
          </cell>
          <cell r="D1277" t="str">
            <v>BC&amp;H 2011</v>
          </cell>
        </row>
        <row r="1278">
          <cell r="A1278" t="str">
            <v>ESHX003-13</v>
          </cell>
          <cell r="C1278" t="str">
            <v>Livre Escolha</v>
          </cell>
          <cell r="D1278" t="str">
            <v>BC&amp;H 2011</v>
          </cell>
        </row>
        <row r="1279">
          <cell r="A1279" t="str">
            <v>ESTO013-17</v>
          </cell>
          <cell r="C1279" t="str">
            <v>Opção Limitada</v>
          </cell>
          <cell r="D1279" t="str">
            <v>BC&amp;H 2011</v>
          </cell>
        </row>
        <row r="1280">
          <cell r="A1280" t="str">
            <v>ESZR016-14</v>
          </cell>
          <cell r="C1280" t="str">
            <v>Opção Limitada</v>
          </cell>
          <cell r="D1280" t="str">
            <v>BC&amp;H 2011</v>
          </cell>
        </row>
        <row r="1281">
          <cell r="A1281" t="str">
            <v>MCTB001-13</v>
          </cell>
          <cell r="C1281" t="str">
            <v>Opção Limitada</v>
          </cell>
          <cell r="D1281" t="str">
            <v>BC&amp;H 2011</v>
          </cell>
        </row>
        <row r="1282">
          <cell r="A1282" t="str">
            <v>MCTC014-13</v>
          </cell>
          <cell r="C1282" t="str">
            <v>Opção Limitada</v>
          </cell>
          <cell r="D1282" t="str">
            <v>BC&amp;H 2011</v>
          </cell>
        </row>
        <row r="1283">
          <cell r="A1283" t="str">
            <v>NHH2003-13</v>
          </cell>
          <cell r="C1283" t="str">
            <v>Opção Limitada</v>
          </cell>
          <cell r="D1283" t="str">
            <v>BC&amp;H 2011</v>
          </cell>
        </row>
        <row r="1284">
          <cell r="A1284" t="str">
            <v>NHH2004-13</v>
          </cell>
          <cell r="C1284" t="str">
            <v>Opção Limitada</v>
          </cell>
          <cell r="D1284" t="str">
            <v>BC&amp;H 2011</v>
          </cell>
        </row>
        <row r="1285">
          <cell r="A1285" t="str">
            <v>NHH2005-13</v>
          </cell>
          <cell r="C1285" t="str">
            <v>Opção Limitada</v>
          </cell>
          <cell r="D1285" t="str">
            <v>BC&amp;H 2011</v>
          </cell>
        </row>
        <row r="1286">
          <cell r="A1286" t="str">
            <v>NHH2006-13</v>
          </cell>
          <cell r="C1286" t="str">
            <v>Opção Limitada</v>
          </cell>
          <cell r="D1286" t="str">
            <v>BC&amp;H 2011</v>
          </cell>
        </row>
        <row r="1287">
          <cell r="A1287" t="str">
            <v>NHH2007-13</v>
          </cell>
          <cell r="C1287" t="str">
            <v>Opção Limitada</v>
          </cell>
          <cell r="D1287" t="str">
            <v>BC&amp;H 2011</v>
          </cell>
        </row>
        <row r="1288">
          <cell r="A1288" t="str">
            <v>NHH2008-13</v>
          </cell>
          <cell r="C1288" t="str">
            <v>Opção Limitada</v>
          </cell>
          <cell r="D1288" t="str">
            <v>BC&amp;H 2011</v>
          </cell>
        </row>
        <row r="1289">
          <cell r="A1289" t="str">
            <v>NHH2009-13</v>
          </cell>
          <cell r="C1289" t="str">
            <v>Opção Limitada</v>
          </cell>
          <cell r="D1289" t="str">
            <v>BC&amp;H 2011</v>
          </cell>
        </row>
        <row r="1290">
          <cell r="A1290" t="str">
            <v>NHH2010-13</v>
          </cell>
          <cell r="C1290" t="str">
            <v>Opção Limitada</v>
          </cell>
          <cell r="D1290" t="str">
            <v>BC&amp;H 2011</v>
          </cell>
        </row>
        <row r="1291">
          <cell r="A1291" t="str">
            <v>NHH2012-13</v>
          </cell>
          <cell r="C1291" t="str">
            <v>Opção Limitada</v>
          </cell>
          <cell r="D1291" t="str">
            <v>BC&amp;H 2011</v>
          </cell>
        </row>
        <row r="1292">
          <cell r="A1292" t="str">
            <v>NHH2015-13</v>
          </cell>
          <cell r="C1292" t="str">
            <v>Opção Limitada</v>
          </cell>
          <cell r="D1292" t="str">
            <v>BC&amp;H 2011</v>
          </cell>
        </row>
        <row r="1293">
          <cell r="A1293" t="str">
            <v>NHH2016-13</v>
          </cell>
          <cell r="C1293" t="str">
            <v>Opção Limitada</v>
          </cell>
          <cell r="D1293" t="str">
            <v>BC&amp;H 2011</v>
          </cell>
        </row>
        <row r="1294">
          <cell r="A1294" t="str">
            <v>NHH2017-13</v>
          </cell>
          <cell r="C1294" t="str">
            <v>Opção Limitada</v>
          </cell>
          <cell r="D1294" t="str">
            <v>BC&amp;H 2011</v>
          </cell>
        </row>
        <row r="1295">
          <cell r="A1295" t="str">
            <v>NHH2019-13</v>
          </cell>
          <cell r="C1295" t="str">
            <v>Opção Limitada</v>
          </cell>
          <cell r="D1295" t="str">
            <v>BC&amp;H 2011</v>
          </cell>
        </row>
        <row r="1296">
          <cell r="A1296" t="str">
            <v>NHH2020-13</v>
          </cell>
          <cell r="C1296" t="str">
            <v>Opção Limitada</v>
          </cell>
          <cell r="D1296" t="str">
            <v>BC&amp;H 2011</v>
          </cell>
        </row>
        <row r="1297">
          <cell r="A1297" t="str">
            <v>NHH2023-13</v>
          </cell>
          <cell r="C1297" t="str">
            <v>Opção Limitada</v>
          </cell>
          <cell r="D1297" t="str">
            <v>BC&amp;H 2011</v>
          </cell>
        </row>
        <row r="1298">
          <cell r="A1298" t="str">
            <v>NHH2026-13</v>
          </cell>
          <cell r="C1298" t="str">
            <v>Opção Limitada</v>
          </cell>
          <cell r="D1298" t="str">
            <v>BC&amp;H 2011</v>
          </cell>
        </row>
        <row r="1299">
          <cell r="A1299" t="str">
            <v>NHH2028-13</v>
          </cell>
          <cell r="C1299" t="str">
            <v>Opção Limitada</v>
          </cell>
          <cell r="D1299" t="str">
            <v>BC&amp;H 2011</v>
          </cell>
        </row>
        <row r="1300">
          <cell r="A1300" t="str">
            <v>NHH2029-13</v>
          </cell>
          <cell r="C1300" t="str">
            <v>Opção Limitada</v>
          </cell>
          <cell r="D1300" t="str">
            <v>BC&amp;H 2011</v>
          </cell>
        </row>
        <row r="1301">
          <cell r="A1301" t="str">
            <v>NHH2032-13</v>
          </cell>
          <cell r="C1301" t="str">
            <v>Opção Limitada</v>
          </cell>
          <cell r="D1301" t="str">
            <v>BC&amp;H 2011</v>
          </cell>
        </row>
        <row r="1302">
          <cell r="A1302" t="str">
            <v>NHH2033-13</v>
          </cell>
          <cell r="C1302" t="str">
            <v>Opção Limitada</v>
          </cell>
          <cell r="D1302" t="str">
            <v>BC&amp;H 2011</v>
          </cell>
        </row>
        <row r="1303">
          <cell r="A1303" t="str">
            <v>NHH2034-13</v>
          </cell>
          <cell r="C1303" t="str">
            <v>Opção Limitada</v>
          </cell>
          <cell r="D1303" t="str">
            <v>BC&amp;H 2011</v>
          </cell>
        </row>
        <row r="1304">
          <cell r="A1304" t="str">
            <v>NHH2035-13</v>
          </cell>
          <cell r="C1304" t="str">
            <v>Opção Limitada</v>
          </cell>
          <cell r="D1304" t="str">
            <v>BC&amp;H 2011</v>
          </cell>
        </row>
        <row r="1305">
          <cell r="A1305" t="str">
            <v>NHH2038-13</v>
          </cell>
          <cell r="C1305" t="str">
            <v>Opção Limitada</v>
          </cell>
          <cell r="D1305" t="str">
            <v>BC&amp;H 2011</v>
          </cell>
        </row>
        <row r="1306">
          <cell r="A1306" t="str">
            <v>NHH2040-13</v>
          </cell>
          <cell r="C1306" t="str">
            <v>Opção Limitada</v>
          </cell>
          <cell r="D1306" t="str">
            <v>BC&amp;H 2011</v>
          </cell>
        </row>
        <row r="1307">
          <cell r="A1307" t="str">
            <v>NHH2041-13</v>
          </cell>
          <cell r="C1307" t="str">
            <v>Opção Limitada</v>
          </cell>
          <cell r="D1307" t="str">
            <v>BC&amp;H 2011</v>
          </cell>
        </row>
        <row r="1308">
          <cell r="A1308" t="str">
            <v>NHH2047-13</v>
          </cell>
          <cell r="C1308" t="str">
            <v>Opção Limitada</v>
          </cell>
          <cell r="D1308" t="str">
            <v>BC&amp;H 2011</v>
          </cell>
        </row>
        <row r="1309">
          <cell r="A1309" t="str">
            <v>NHH2059-13</v>
          </cell>
          <cell r="C1309" t="str">
            <v>Opção Limitada</v>
          </cell>
          <cell r="D1309" t="str">
            <v>BC&amp;H 2011</v>
          </cell>
        </row>
        <row r="1310">
          <cell r="A1310" t="str">
            <v>NHH2060-13</v>
          </cell>
          <cell r="C1310" t="str">
            <v>Opção Limitada</v>
          </cell>
          <cell r="D1310" t="str">
            <v>BC&amp;H 2011</v>
          </cell>
        </row>
        <row r="1311">
          <cell r="A1311" t="str">
            <v>NHH2061-13</v>
          </cell>
          <cell r="C1311" t="str">
            <v>Opção Limitada</v>
          </cell>
          <cell r="D1311" t="str">
            <v>BC&amp;H 2011</v>
          </cell>
        </row>
        <row r="1312">
          <cell r="A1312" t="str">
            <v>NHH2062-13</v>
          </cell>
          <cell r="C1312" t="str">
            <v>Opção Limitada</v>
          </cell>
          <cell r="D1312" t="str">
            <v>BC&amp;H 2011</v>
          </cell>
        </row>
        <row r="1313">
          <cell r="A1313" t="str">
            <v>NHH2063-13</v>
          </cell>
          <cell r="C1313" t="str">
            <v>Opção Limitada</v>
          </cell>
          <cell r="D1313" t="str">
            <v>BC&amp;H 2011</v>
          </cell>
        </row>
        <row r="1314">
          <cell r="A1314" t="str">
            <v>NHH2064-13</v>
          </cell>
          <cell r="C1314" t="str">
            <v>Opção Limitada</v>
          </cell>
          <cell r="D1314" t="str">
            <v>BC&amp;H 2011</v>
          </cell>
        </row>
        <row r="1315">
          <cell r="A1315" t="str">
            <v>NHH2065-13</v>
          </cell>
          <cell r="C1315" t="str">
            <v>Opção Limitada</v>
          </cell>
          <cell r="D1315" t="str">
            <v>BC&amp;H 2011</v>
          </cell>
        </row>
        <row r="1316">
          <cell r="A1316" t="str">
            <v>NHH2072-13</v>
          </cell>
          <cell r="C1316" t="str">
            <v>Opção Limitada</v>
          </cell>
          <cell r="D1316" t="str">
            <v>BC&amp;H 2011</v>
          </cell>
        </row>
        <row r="1317">
          <cell r="A1317" t="str">
            <v>NHH2073-13</v>
          </cell>
          <cell r="C1317" t="str">
            <v>Opção Limitada</v>
          </cell>
          <cell r="D1317" t="str">
            <v>BC&amp;H 2011</v>
          </cell>
        </row>
        <row r="1318">
          <cell r="A1318" t="str">
            <v>NHH2081-13</v>
          </cell>
          <cell r="C1318" t="str">
            <v>Opção Limitada</v>
          </cell>
          <cell r="D1318" t="str">
            <v>BC&amp;H 2011</v>
          </cell>
        </row>
        <row r="1319">
          <cell r="A1319" t="str">
            <v>NHH2085-16</v>
          </cell>
          <cell r="C1319" t="str">
            <v>Opção Limitada</v>
          </cell>
          <cell r="D1319" t="str">
            <v>BC&amp;H 2011</v>
          </cell>
        </row>
        <row r="1320">
          <cell r="A1320" t="str">
            <v>NHH2086-16</v>
          </cell>
          <cell r="C1320" t="str">
            <v>Opção Limitada</v>
          </cell>
          <cell r="D1320" t="str">
            <v>BC&amp;H 2011</v>
          </cell>
        </row>
        <row r="1321">
          <cell r="A1321" t="str">
            <v>NHH2087-16</v>
          </cell>
          <cell r="C1321" t="str">
            <v>Opção Limitada</v>
          </cell>
          <cell r="D1321" t="str">
            <v>BC&amp;H 2011</v>
          </cell>
        </row>
        <row r="1322">
          <cell r="A1322" t="str">
            <v>NHH2088-16</v>
          </cell>
          <cell r="C1322" t="str">
            <v>Opção Limitada</v>
          </cell>
          <cell r="D1322" t="str">
            <v>BC&amp;H 2011</v>
          </cell>
        </row>
        <row r="1323">
          <cell r="A1323" t="str">
            <v>NHH2090-16</v>
          </cell>
          <cell r="C1323" t="str">
            <v>Opção Limitada</v>
          </cell>
          <cell r="D1323" t="str">
            <v>BC&amp;H 2011</v>
          </cell>
        </row>
        <row r="1324">
          <cell r="A1324" t="str">
            <v>NHH2101-16</v>
          </cell>
          <cell r="C1324" t="str">
            <v>Opção Limitada</v>
          </cell>
          <cell r="D1324" t="str">
            <v>BC&amp;H 2011</v>
          </cell>
        </row>
        <row r="1325">
          <cell r="A1325" t="str">
            <v>NHH2102-16</v>
          </cell>
          <cell r="C1325" t="str">
            <v>Opção Limitada</v>
          </cell>
          <cell r="D1325" t="str">
            <v>BC&amp;H 2011</v>
          </cell>
        </row>
        <row r="1326">
          <cell r="A1326" t="str">
            <v>NHH2103-16</v>
          </cell>
          <cell r="C1326" t="str">
            <v>Opção Limitada</v>
          </cell>
          <cell r="D1326" t="str">
            <v>BC&amp;H 2011</v>
          </cell>
        </row>
        <row r="1327">
          <cell r="A1327" t="str">
            <v>NHH2104-16</v>
          </cell>
          <cell r="C1327" t="str">
            <v>Opção Limitada</v>
          </cell>
          <cell r="D1327" t="str">
            <v>BC&amp;H 2011</v>
          </cell>
        </row>
        <row r="1328">
          <cell r="A1328" t="str">
            <v>NHH2105-16</v>
          </cell>
          <cell r="C1328" t="str">
            <v>Opção Limitada</v>
          </cell>
          <cell r="D1328" t="str">
            <v>BC&amp;H 2011</v>
          </cell>
        </row>
        <row r="1329">
          <cell r="A1329" t="str">
            <v>NHI2049-13</v>
          </cell>
          <cell r="C1329" t="str">
            <v>Opção Limitada</v>
          </cell>
          <cell r="D1329" t="str">
            <v>BC&amp;H 2011</v>
          </cell>
        </row>
        <row r="1330">
          <cell r="A1330" t="str">
            <v>NHI5001-13</v>
          </cell>
          <cell r="C1330" t="str">
            <v>Opção Limitada</v>
          </cell>
          <cell r="D1330" t="str">
            <v>BC&amp;H 2011</v>
          </cell>
        </row>
        <row r="1331">
          <cell r="A1331" t="str">
            <v>NHI5002-13</v>
          </cell>
          <cell r="C1331" t="str">
            <v>Opção Limitada</v>
          </cell>
          <cell r="D1331" t="str">
            <v>BC&amp;H 2011</v>
          </cell>
        </row>
        <row r="1332">
          <cell r="A1332" t="str">
            <v>NHI5010-13</v>
          </cell>
          <cell r="C1332" t="str">
            <v>Opção Limitada</v>
          </cell>
          <cell r="D1332" t="str">
            <v>BC&amp;H 2011</v>
          </cell>
        </row>
        <row r="1333">
          <cell r="A1333" t="str">
            <v>NHI5011-13</v>
          </cell>
          <cell r="C1333" t="str">
            <v>Opção Limitada</v>
          </cell>
          <cell r="D1333" t="str">
            <v>BC&amp;H 2011</v>
          </cell>
        </row>
        <row r="1334">
          <cell r="A1334" t="str">
            <v>NHT5004-13</v>
          </cell>
          <cell r="C1334" t="str">
            <v>Opção Limitada</v>
          </cell>
          <cell r="D1334" t="str">
            <v>BC&amp;H 2011</v>
          </cell>
        </row>
        <row r="1335">
          <cell r="A1335" t="str">
            <v>NHZ3060-09</v>
          </cell>
          <cell r="C1335" t="str">
            <v>Obrigatória</v>
          </cell>
          <cell r="D1335" t="str">
            <v>BC&amp;H 2011</v>
          </cell>
        </row>
        <row r="1336">
          <cell r="A1336" t="str">
            <v>BCL0306-13</v>
          </cell>
          <cell r="C1336" t="str">
            <v>Opção Limitada</v>
          </cell>
          <cell r="D1336" t="str">
            <v>BC&amp;H 2015</v>
          </cell>
        </row>
        <row r="1337">
          <cell r="A1337" t="str">
            <v>BCN0402-13</v>
          </cell>
          <cell r="C1337" t="str">
            <v>Opção Limitada</v>
          </cell>
          <cell r="D1337" t="str">
            <v>BC&amp;H 2015</v>
          </cell>
        </row>
        <row r="1338">
          <cell r="A1338" t="str">
            <v>BCN0407-13</v>
          </cell>
          <cell r="C1338" t="str">
            <v>Opção Limitada</v>
          </cell>
          <cell r="D1338" t="str">
            <v>BC&amp;H 2015</v>
          </cell>
        </row>
        <row r="1339">
          <cell r="A1339" t="str">
            <v>BHO0001-15</v>
          </cell>
          <cell r="C1339" t="str">
            <v>Obrigatória</v>
          </cell>
          <cell r="D1339" t="str">
            <v>BC&amp;H 2015</v>
          </cell>
        </row>
        <row r="1340">
          <cell r="A1340" t="str">
            <v>BHO0002-15</v>
          </cell>
          <cell r="C1340" t="str">
            <v>Obrigatória</v>
          </cell>
          <cell r="D1340" t="str">
            <v>BC&amp;H 2015</v>
          </cell>
        </row>
        <row r="1341">
          <cell r="A1341" t="str">
            <v>BHO0101-15</v>
          </cell>
          <cell r="C1341" t="str">
            <v>Obrigatória</v>
          </cell>
          <cell r="D1341" t="str">
            <v>BC&amp;H 2015</v>
          </cell>
        </row>
        <row r="1342">
          <cell r="A1342" t="str">
            <v>BHO0102-15</v>
          </cell>
          <cell r="C1342" t="str">
            <v>Obrigatória</v>
          </cell>
          <cell r="D1342" t="str">
            <v>BC&amp;H 2015</v>
          </cell>
        </row>
        <row r="1343">
          <cell r="A1343" t="str">
            <v>BHO1101-15</v>
          </cell>
          <cell r="C1343" t="str">
            <v>Obrigatória</v>
          </cell>
          <cell r="D1343" t="str">
            <v>BC&amp;H 2015</v>
          </cell>
        </row>
        <row r="1344">
          <cell r="A1344" t="str">
            <v>BHO1335-15</v>
          </cell>
          <cell r="C1344" t="str">
            <v>Obrigatória</v>
          </cell>
          <cell r="D1344" t="str">
            <v>BC&amp;H 2015</v>
          </cell>
        </row>
        <row r="1345">
          <cell r="A1345" t="str">
            <v>BHP0001-15</v>
          </cell>
          <cell r="C1345" t="str">
            <v>Obrigatória</v>
          </cell>
          <cell r="D1345" t="str">
            <v>BC&amp;H 2015</v>
          </cell>
        </row>
        <row r="1346">
          <cell r="A1346" t="str">
            <v>BHP0201-15</v>
          </cell>
          <cell r="C1346" t="str">
            <v>Obrigatória</v>
          </cell>
          <cell r="D1346" t="str">
            <v>BC&amp;H 2015</v>
          </cell>
        </row>
        <row r="1347">
          <cell r="A1347" t="str">
            <v>BHP0202-15</v>
          </cell>
          <cell r="C1347" t="str">
            <v>Obrigatória</v>
          </cell>
          <cell r="D1347" t="str">
            <v>BC&amp;H 2015</v>
          </cell>
        </row>
        <row r="1348">
          <cell r="A1348" t="str">
            <v>BHQ0001-15</v>
          </cell>
          <cell r="C1348" t="str">
            <v>Obrigatória</v>
          </cell>
          <cell r="D1348" t="str">
            <v>BC&amp;H 2015</v>
          </cell>
        </row>
        <row r="1349">
          <cell r="A1349" t="str">
            <v>BHQ0002-15</v>
          </cell>
          <cell r="C1349" t="str">
            <v>Obrigatória</v>
          </cell>
          <cell r="D1349" t="str">
            <v>BC&amp;H 2015</v>
          </cell>
        </row>
        <row r="1350">
          <cell r="A1350" t="str">
            <v>BHQ0003-15</v>
          </cell>
          <cell r="C1350" t="str">
            <v>Obrigatória</v>
          </cell>
          <cell r="D1350" t="str">
            <v>BC&amp;H 2015</v>
          </cell>
        </row>
        <row r="1351">
          <cell r="A1351" t="str">
            <v>BHQ0301-15</v>
          </cell>
          <cell r="C1351" t="str">
            <v>Obrigatória</v>
          </cell>
          <cell r="D1351" t="str">
            <v>BC&amp;H 2015</v>
          </cell>
        </row>
        <row r="1352">
          <cell r="A1352" t="str">
            <v>BHS0001-15</v>
          </cell>
          <cell r="C1352" t="str">
            <v>Obrigatória</v>
          </cell>
          <cell r="D1352" t="str">
            <v>BC&amp;H 2015</v>
          </cell>
        </row>
        <row r="1353">
          <cell r="A1353" t="str">
            <v>BIJ0207-15</v>
          </cell>
          <cell r="C1353" t="str">
            <v>Obrigatória</v>
          </cell>
          <cell r="D1353" t="str">
            <v>BC&amp;H 2015</v>
          </cell>
        </row>
        <row r="1354">
          <cell r="A1354" t="str">
            <v>BIK0102-15</v>
          </cell>
          <cell r="C1354" t="str">
            <v>Obrigatória</v>
          </cell>
          <cell r="D1354" t="str">
            <v>BC&amp;H 2015</v>
          </cell>
        </row>
        <row r="1355">
          <cell r="A1355" t="str">
            <v>BIL0304-15</v>
          </cell>
          <cell r="C1355" t="str">
            <v>Obrigatória</v>
          </cell>
          <cell r="D1355" t="str">
            <v>BC&amp;H 2015</v>
          </cell>
        </row>
        <row r="1356">
          <cell r="A1356" t="str">
            <v>BIN0406-15</v>
          </cell>
          <cell r="C1356" t="str">
            <v>Obrigatória</v>
          </cell>
          <cell r="D1356" t="str">
            <v>BC&amp;H 2015</v>
          </cell>
        </row>
        <row r="1357">
          <cell r="A1357" t="str">
            <v>BIQ0602-15</v>
          </cell>
          <cell r="C1357" t="str">
            <v>Obrigatória</v>
          </cell>
          <cell r="D1357" t="str">
            <v>BC&amp;H 2015</v>
          </cell>
        </row>
        <row r="1358">
          <cell r="A1358" t="str">
            <v>BIR0004-15</v>
          </cell>
          <cell r="C1358" t="str">
            <v>Obrigatória</v>
          </cell>
          <cell r="D1358" t="str">
            <v>BC&amp;H 2015</v>
          </cell>
        </row>
        <row r="1359">
          <cell r="A1359" t="str">
            <v>BIR0603-15</v>
          </cell>
          <cell r="C1359" t="str">
            <v>Obrigatória</v>
          </cell>
          <cell r="D1359" t="str">
            <v>BC&amp;H 2015</v>
          </cell>
        </row>
        <row r="1360">
          <cell r="A1360" t="str">
            <v>BIS0003-15</v>
          </cell>
          <cell r="C1360" t="str">
            <v>Obrigatória</v>
          </cell>
          <cell r="D1360" t="str">
            <v>BC&amp;H 2015</v>
          </cell>
        </row>
        <row r="1361">
          <cell r="A1361" t="str">
            <v>BIS0005-15</v>
          </cell>
          <cell r="C1361" t="str">
            <v>Obrigatória</v>
          </cell>
          <cell r="D1361" t="str">
            <v>BC&amp;H 2015</v>
          </cell>
        </row>
        <row r="1362">
          <cell r="A1362" t="str">
            <v>CS1401</v>
          </cell>
          <cell r="C1362" t="str">
            <v>Opção Limitada</v>
          </cell>
          <cell r="D1362" t="str">
            <v>BC&amp;H 2015</v>
          </cell>
        </row>
        <row r="1363">
          <cell r="A1363" t="str">
            <v>CS1402</v>
          </cell>
          <cell r="C1363" t="str">
            <v>Opção Limitada</v>
          </cell>
          <cell r="D1363" t="str">
            <v>BC&amp;H 2015</v>
          </cell>
        </row>
        <row r="1364">
          <cell r="A1364" t="str">
            <v>ESHC001-13</v>
          </cell>
          <cell r="C1364" t="str">
            <v>Opção Limitada</v>
          </cell>
          <cell r="D1364" t="str">
            <v>BC&amp;H 2015</v>
          </cell>
        </row>
        <row r="1365">
          <cell r="A1365" t="str">
            <v>ESHC002-13</v>
          </cell>
          <cell r="C1365" t="str">
            <v>Opção Limitada</v>
          </cell>
          <cell r="D1365" t="str">
            <v>BC&amp;H 2015</v>
          </cell>
        </row>
        <row r="1366">
          <cell r="A1366" t="str">
            <v>ESHC003-13</v>
          </cell>
          <cell r="C1366" t="str">
            <v>Opção Limitada</v>
          </cell>
          <cell r="D1366" t="str">
            <v>BC&amp;H 2015</v>
          </cell>
        </row>
        <row r="1367">
          <cell r="A1367" t="str">
            <v>ESHC004-13</v>
          </cell>
          <cell r="C1367" t="str">
            <v>Opção Limitada</v>
          </cell>
          <cell r="D1367" t="str">
            <v>BC&amp;H 2015</v>
          </cell>
        </row>
        <row r="1368">
          <cell r="A1368" t="str">
            <v>ESHC005-13</v>
          </cell>
          <cell r="C1368" t="str">
            <v>Opção Limitada</v>
          </cell>
          <cell r="D1368" t="str">
            <v>BC&amp;H 2015</v>
          </cell>
        </row>
        <row r="1369">
          <cell r="A1369" t="str">
            <v>ESHC006-13</v>
          </cell>
          <cell r="C1369" t="str">
            <v>Opção Limitada</v>
          </cell>
          <cell r="D1369" t="str">
            <v>BC&amp;H 2015</v>
          </cell>
        </row>
        <row r="1370">
          <cell r="A1370" t="str">
            <v>ESHC007-13</v>
          </cell>
          <cell r="C1370" t="str">
            <v>Opção Limitada</v>
          </cell>
          <cell r="D1370" t="str">
            <v>BC&amp;H 2015</v>
          </cell>
        </row>
        <row r="1371">
          <cell r="A1371" t="str">
            <v>ESHC008-13</v>
          </cell>
          <cell r="C1371" t="str">
            <v>Opção Limitada</v>
          </cell>
          <cell r="D1371" t="str">
            <v>BC&amp;H 2015</v>
          </cell>
        </row>
        <row r="1372">
          <cell r="A1372" t="str">
            <v>ESHC009-13</v>
          </cell>
          <cell r="C1372" t="str">
            <v>Opção Limitada</v>
          </cell>
          <cell r="D1372" t="str">
            <v>BC&amp;H 2015</v>
          </cell>
        </row>
        <row r="1373">
          <cell r="A1373" t="str">
            <v>ESHC010-13</v>
          </cell>
          <cell r="C1373" t="str">
            <v>Opção Limitada</v>
          </cell>
          <cell r="D1373" t="str">
            <v>BC&amp;H 2015</v>
          </cell>
        </row>
        <row r="1374">
          <cell r="A1374" t="str">
            <v>ESHC011-13</v>
          </cell>
          <cell r="C1374" t="str">
            <v>Opção Limitada</v>
          </cell>
          <cell r="D1374" t="str">
            <v>BC&amp;H 2015</v>
          </cell>
        </row>
        <row r="1375">
          <cell r="A1375" t="str">
            <v>ESHC012-13</v>
          </cell>
          <cell r="C1375" t="str">
            <v>Opção Limitada</v>
          </cell>
          <cell r="D1375" t="str">
            <v>BC&amp;H 2015</v>
          </cell>
        </row>
        <row r="1376">
          <cell r="A1376" t="str">
            <v>ESHC013-13</v>
          </cell>
          <cell r="C1376" t="str">
            <v>Opção Limitada</v>
          </cell>
          <cell r="D1376" t="str">
            <v>BC&amp;H 2015</v>
          </cell>
        </row>
        <row r="1377">
          <cell r="A1377" t="str">
            <v>ESHC014-13</v>
          </cell>
          <cell r="C1377" t="str">
            <v>Opção Limitada</v>
          </cell>
          <cell r="D1377" t="str">
            <v>BC&amp;H 2015</v>
          </cell>
        </row>
        <row r="1378">
          <cell r="A1378" t="str">
            <v>ESHC015-13</v>
          </cell>
          <cell r="C1378" t="str">
            <v>Opção Limitada</v>
          </cell>
          <cell r="D1378" t="str">
            <v>BC&amp;H 2015</v>
          </cell>
        </row>
        <row r="1379">
          <cell r="A1379" t="str">
            <v>ESHC016-13</v>
          </cell>
          <cell r="C1379" t="str">
            <v>Opção Limitada</v>
          </cell>
          <cell r="D1379" t="str">
            <v>BC&amp;H 2015</v>
          </cell>
        </row>
        <row r="1380">
          <cell r="A1380" t="str">
            <v>ESHC017-13</v>
          </cell>
          <cell r="C1380" t="str">
            <v>Opção Limitada</v>
          </cell>
          <cell r="D1380" t="str">
            <v>BC&amp;H 2015</v>
          </cell>
        </row>
        <row r="1381">
          <cell r="A1381" t="str">
            <v>ESHC018-13</v>
          </cell>
          <cell r="C1381" t="str">
            <v>Opção Limitada</v>
          </cell>
          <cell r="D1381" t="str">
            <v>BC&amp;H 2015</v>
          </cell>
        </row>
        <row r="1382">
          <cell r="A1382" t="str">
            <v>ESHC019-13</v>
          </cell>
          <cell r="C1382" t="str">
            <v>Opção Limitada</v>
          </cell>
          <cell r="D1382" t="str">
            <v>BC&amp;H 2015</v>
          </cell>
        </row>
        <row r="1383">
          <cell r="A1383" t="str">
            <v>ESHC020-13</v>
          </cell>
          <cell r="C1383" t="str">
            <v>Opção Limitada</v>
          </cell>
          <cell r="D1383" t="str">
            <v>BC&amp;H 2015</v>
          </cell>
        </row>
        <row r="1384">
          <cell r="A1384" t="str">
            <v>ESHC021-13</v>
          </cell>
          <cell r="C1384" t="str">
            <v>Livre Escolha</v>
          </cell>
          <cell r="D1384" t="str">
            <v>BC&amp;H 2015</v>
          </cell>
        </row>
        <row r="1385">
          <cell r="A1385" t="str">
            <v>ESHC022-13</v>
          </cell>
          <cell r="C1385" t="str">
            <v>Opção Limitada</v>
          </cell>
          <cell r="D1385" t="str">
            <v>BC&amp;H 2015</v>
          </cell>
        </row>
        <row r="1386">
          <cell r="A1386" t="str">
            <v>ESHC023-13</v>
          </cell>
          <cell r="C1386" t="str">
            <v>Opção Limitada</v>
          </cell>
          <cell r="D1386" t="str">
            <v>BC&amp;H 2015</v>
          </cell>
        </row>
        <row r="1387">
          <cell r="A1387" t="str">
            <v>ESHC024-13</v>
          </cell>
          <cell r="C1387" t="str">
            <v>Opção Limitada</v>
          </cell>
          <cell r="D1387" t="str">
            <v>BC&amp;H 2015</v>
          </cell>
        </row>
        <row r="1388">
          <cell r="A1388" t="str">
            <v>ESHC025-13</v>
          </cell>
          <cell r="C1388" t="str">
            <v>Opção Limitada</v>
          </cell>
          <cell r="D1388" t="str">
            <v>BC&amp;H 2015</v>
          </cell>
        </row>
        <row r="1389">
          <cell r="A1389" t="str">
            <v>ESHC026-13</v>
          </cell>
          <cell r="C1389" t="str">
            <v>Opção Limitada</v>
          </cell>
          <cell r="D1389" t="str">
            <v>BC&amp;H 2015</v>
          </cell>
        </row>
        <row r="1390">
          <cell r="A1390" t="str">
            <v>ESHC028-17</v>
          </cell>
          <cell r="C1390" t="str">
            <v>Opção Limitada</v>
          </cell>
          <cell r="D1390" t="str">
            <v>BC&amp;H 2015</v>
          </cell>
        </row>
        <row r="1391">
          <cell r="A1391" t="str">
            <v>ESHC029-17</v>
          </cell>
          <cell r="C1391" t="str">
            <v>Opção Limitada</v>
          </cell>
          <cell r="D1391" t="str">
            <v>BC&amp;H 2015</v>
          </cell>
        </row>
        <row r="1392">
          <cell r="A1392" t="str">
            <v>ESHC030-17</v>
          </cell>
          <cell r="C1392" t="str">
            <v>Opção Limitada</v>
          </cell>
          <cell r="D1392" t="str">
            <v>BC&amp;H 2015</v>
          </cell>
        </row>
        <row r="1393">
          <cell r="A1393" t="str">
            <v>ESHC031-17</v>
          </cell>
          <cell r="C1393" t="str">
            <v>Opção Limitada</v>
          </cell>
          <cell r="D1393" t="str">
            <v>BC&amp;H 2015</v>
          </cell>
        </row>
        <row r="1394">
          <cell r="A1394" t="str">
            <v>ESHC900-13</v>
          </cell>
          <cell r="C1394" t="str">
            <v>Opção Limitada</v>
          </cell>
          <cell r="D1394" t="str">
            <v>BC&amp;H 2015</v>
          </cell>
        </row>
        <row r="1395">
          <cell r="A1395" t="str">
            <v>ESHC901-13</v>
          </cell>
          <cell r="C1395" t="str">
            <v>Opção Limitada</v>
          </cell>
          <cell r="D1395" t="str">
            <v>BC&amp;H 2015</v>
          </cell>
        </row>
        <row r="1396">
          <cell r="A1396" t="str">
            <v>ESHC902-13</v>
          </cell>
          <cell r="C1396" t="str">
            <v>Opção Limitada</v>
          </cell>
          <cell r="D1396" t="str">
            <v>BC&amp;H 2015</v>
          </cell>
        </row>
        <row r="1397">
          <cell r="A1397" t="str">
            <v>ESHC903-13</v>
          </cell>
          <cell r="C1397" t="str">
            <v>Opção Limitada</v>
          </cell>
          <cell r="D1397" t="str">
            <v>BC&amp;H 2015</v>
          </cell>
        </row>
        <row r="1398">
          <cell r="A1398" t="str">
            <v>ESHP003-13</v>
          </cell>
          <cell r="C1398" t="str">
            <v>Opção Limitada</v>
          </cell>
          <cell r="D1398" t="str">
            <v>BC&amp;H 2015</v>
          </cell>
        </row>
        <row r="1399">
          <cell r="A1399" t="str">
            <v>ESHP004-13</v>
          </cell>
          <cell r="C1399" t="str">
            <v>Opção Limitada</v>
          </cell>
          <cell r="D1399" t="str">
            <v>BC&amp;H 2015</v>
          </cell>
        </row>
        <row r="1400">
          <cell r="A1400" t="str">
            <v>ESHP005-13</v>
          </cell>
          <cell r="C1400" t="str">
            <v>Opção Limitada</v>
          </cell>
          <cell r="D1400" t="str">
            <v>BC&amp;H 2015</v>
          </cell>
        </row>
        <row r="1401">
          <cell r="A1401" t="str">
            <v>ESHP007-13</v>
          </cell>
          <cell r="C1401" t="str">
            <v>Opção Limitada</v>
          </cell>
          <cell r="D1401" t="str">
            <v>BC&amp;H 2015</v>
          </cell>
        </row>
        <row r="1402">
          <cell r="A1402" t="str">
            <v>ESHP009-13</v>
          </cell>
          <cell r="C1402" t="str">
            <v>Opção Limitada</v>
          </cell>
          <cell r="D1402" t="str">
            <v>BC&amp;H 2015</v>
          </cell>
        </row>
        <row r="1403">
          <cell r="A1403" t="str">
            <v>ESHP012-13</v>
          </cell>
          <cell r="C1403" t="str">
            <v>Opção Limitada</v>
          </cell>
          <cell r="D1403" t="str">
            <v>BC&amp;H 2015</v>
          </cell>
        </row>
        <row r="1404">
          <cell r="A1404" t="str">
            <v>ESHP013-13</v>
          </cell>
          <cell r="C1404" t="str">
            <v>Opção Limitada</v>
          </cell>
          <cell r="D1404" t="str">
            <v>BC&amp;H 2015</v>
          </cell>
        </row>
        <row r="1405">
          <cell r="A1405" t="str">
            <v>ESHP014-13</v>
          </cell>
          <cell r="C1405" t="str">
            <v>Opção Limitada</v>
          </cell>
          <cell r="D1405" t="str">
            <v>BC&amp;H 2015</v>
          </cell>
        </row>
        <row r="1406">
          <cell r="A1406" t="str">
            <v>ESHP016-13</v>
          </cell>
          <cell r="C1406" t="str">
            <v>Opção Limitada</v>
          </cell>
          <cell r="D1406" t="str">
            <v>BC&amp;H 2015</v>
          </cell>
        </row>
        <row r="1407">
          <cell r="A1407" t="str">
            <v>ESHP018-14</v>
          </cell>
          <cell r="C1407" t="str">
            <v>Opção Limitada</v>
          </cell>
          <cell r="D1407" t="str">
            <v>BC&amp;H 2015</v>
          </cell>
        </row>
        <row r="1408">
          <cell r="A1408" t="str">
            <v>ESHP019-13</v>
          </cell>
          <cell r="C1408" t="str">
            <v>Opção Limitada</v>
          </cell>
          <cell r="D1408" t="str">
            <v>BC&amp;H 2015</v>
          </cell>
        </row>
        <row r="1409">
          <cell r="A1409" t="str">
            <v>ESHP020-13</v>
          </cell>
          <cell r="C1409" t="str">
            <v>Opção Limitada</v>
          </cell>
          <cell r="D1409" t="str">
            <v>BC&amp;H 2015</v>
          </cell>
        </row>
        <row r="1410">
          <cell r="A1410" t="str">
            <v>ESHP021-13</v>
          </cell>
          <cell r="C1410" t="str">
            <v>Opção Limitada</v>
          </cell>
          <cell r="D1410" t="str">
            <v>BC&amp;H 2015</v>
          </cell>
        </row>
        <row r="1411">
          <cell r="A1411" t="str">
            <v>ESHP022-14</v>
          </cell>
          <cell r="C1411" t="str">
            <v>Opção Limitada</v>
          </cell>
          <cell r="D1411" t="str">
            <v>BC&amp;H 2015</v>
          </cell>
        </row>
        <row r="1412">
          <cell r="A1412" t="str">
            <v>ESHP023-14</v>
          </cell>
          <cell r="C1412" t="str">
            <v>Opção Limitada</v>
          </cell>
          <cell r="D1412" t="str">
            <v>BC&amp;H 2015</v>
          </cell>
        </row>
        <row r="1413">
          <cell r="A1413" t="str">
            <v>ESHP024-14</v>
          </cell>
          <cell r="C1413" t="str">
            <v>Opção Limitada</v>
          </cell>
          <cell r="D1413" t="str">
            <v>BC&amp;H 2015</v>
          </cell>
        </row>
        <row r="1414">
          <cell r="A1414" t="str">
            <v>ESHP025-14</v>
          </cell>
          <cell r="C1414" t="str">
            <v>Opção Limitada</v>
          </cell>
          <cell r="D1414" t="str">
            <v>BC&amp;H 2015</v>
          </cell>
        </row>
        <row r="1415">
          <cell r="A1415" t="str">
            <v>ESHP026-14</v>
          </cell>
          <cell r="C1415" t="str">
            <v>Opção Limitada</v>
          </cell>
          <cell r="D1415" t="str">
            <v>BC&amp;H 2015</v>
          </cell>
        </row>
        <row r="1416">
          <cell r="A1416" t="str">
            <v>ESHP027-14</v>
          </cell>
          <cell r="C1416" t="str">
            <v>Opção Limitada</v>
          </cell>
          <cell r="D1416" t="str">
            <v>BC&amp;H 2015</v>
          </cell>
        </row>
        <row r="1417">
          <cell r="A1417" t="str">
            <v>ESHP028-14</v>
          </cell>
          <cell r="C1417" t="str">
            <v>Opção Limitada</v>
          </cell>
          <cell r="D1417" t="str">
            <v>BC&amp;H 2015</v>
          </cell>
        </row>
        <row r="1418">
          <cell r="A1418" t="str">
            <v>ESHP029-14</v>
          </cell>
          <cell r="C1418" t="str">
            <v>Opção Limitada</v>
          </cell>
          <cell r="D1418" t="str">
            <v>BC&amp;H 2015</v>
          </cell>
        </row>
        <row r="1419">
          <cell r="A1419" t="str">
            <v>ESHP030-14</v>
          </cell>
          <cell r="C1419" t="str">
            <v>Opção Limitada</v>
          </cell>
          <cell r="D1419" t="str">
            <v>BC&amp;H 2015</v>
          </cell>
        </row>
        <row r="1420">
          <cell r="A1420" t="str">
            <v>ESHP902-14</v>
          </cell>
          <cell r="C1420" t="str">
            <v>Opção Limitada</v>
          </cell>
          <cell r="D1420" t="str">
            <v>BC&amp;H 2015</v>
          </cell>
        </row>
        <row r="1421">
          <cell r="A1421" t="str">
            <v>ESHP903-14</v>
          </cell>
          <cell r="C1421" t="str">
            <v>Opção Limitada</v>
          </cell>
          <cell r="D1421" t="str">
            <v>BC&amp;H 2015</v>
          </cell>
        </row>
        <row r="1422">
          <cell r="A1422" t="str">
            <v>ESHR001-13</v>
          </cell>
          <cell r="C1422" t="str">
            <v>Opção Limitada</v>
          </cell>
          <cell r="D1422" t="str">
            <v>BC&amp;H 2015</v>
          </cell>
        </row>
        <row r="1423">
          <cell r="A1423" t="str">
            <v>ESHR002-13</v>
          </cell>
          <cell r="C1423" t="str">
            <v>Opção Limitada</v>
          </cell>
          <cell r="D1423" t="str">
            <v>BC&amp;H 2015</v>
          </cell>
        </row>
        <row r="1424">
          <cell r="A1424" t="str">
            <v>ESHR003-13</v>
          </cell>
          <cell r="C1424" t="str">
            <v>Opção Limitada</v>
          </cell>
          <cell r="D1424" t="str">
            <v>BC&amp;H 2015</v>
          </cell>
        </row>
        <row r="1425">
          <cell r="A1425" t="str">
            <v>ESHR004-13</v>
          </cell>
          <cell r="C1425" t="str">
            <v>Opção Limitada</v>
          </cell>
          <cell r="D1425" t="str">
            <v>BC&amp;H 2015</v>
          </cell>
        </row>
        <row r="1426">
          <cell r="A1426" t="str">
            <v>ESHR005-13</v>
          </cell>
          <cell r="C1426" t="str">
            <v>Opção Limitada</v>
          </cell>
          <cell r="D1426" t="str">
            <v>BC&amp;H 2015</v>
          </cell>
        </row>
        <row r="1427">
          <cell r="A1427" t="str">
            <v>ESHR006-13</v>
          </cell>
          <cell r="C1427" t="str">
            <v>Opção Limitada</v>
          </cell>
          <cell r="D1427" t="str">
            <v>BC&amp;H 2015</v>
          </cell>
        </row>
        <row r="1428">
          <cell r="A1428" t="str">
            <v>ESHR007-14</v>
          </cell>
          <cell r="C1428" t="str">
            <v>Opção Limitada</v>
          </cell>
          <cell r="D1428" t="str">
            <v>BC&amp;H 2015</v>
          </cell>
        </row>
        <row r="1429">
          <cell r="A1429" t="str">
            <v>ESHR008-13</v>
          </cell>
          <cell r="C1429" t="str">
            <v>Opção Limitada</v>
          </cell>
          <cell r="D1429" t="str">
            <v>BC&amp;H 2015</v>
          </cell>
        </row>
        <row r="1430">
          <cell r="A1430" t="str">
            <v>ESHR011-13</v>
          </cell>
          <cell r="C1430" t="str">
            <v>Opção Limitada</v>
          </cell>
          <cell r="D1430" t="str">
            <v>BC&amp;H 2015</v>
          </cell>
        </row>
        <row r="1431">
          <cell r="A1431" t="str">
            <v>ESHR012-13</v>
          </cell>
          <cell r="C1431" t="str">
            <v>Opção Limitada</v>
          </cell>
          <cell r="D1431" t="str">
            <v>BC&amp;H 2015</v>
          </cell>
        </row>
        <row r="1432">
          <cell r="A1432" t="str">
            <v>ESHR014-13</v>
          </cell>
          <cell r="C1432" t="str">
            <v>Opção Limitada</v>
          </cell>
          <cell r="D1432" t="str">
            <v>BC&amp;H 2015</v>
          </cell>
        </row>
        <row r="1433">
          <cell r="A1433" t="str">
            <v>ESHR015-13</v>
          </cell>
          <cell r="C1433" t="str">
            <v>Opção Limitada</v>
          </cell>
          <cell r="D1433" t="str">
            <v>BC&amp;H 2015</v>
          </cell>
        </row>
        <row r="1434">
          <cell r="A1434" t="str">
            <v>ESHR016-13</v>
          </cell>
          <cell r="C1434" t="str">
            <v>Opção Limitada</v>
          </cell>
          <cell r="D1434" t="str">
            <v>BC&amp;H 2015</v>
          </cell>
        </row>
        <row r="1435">
          <cell r="A1435" t="str">
            <v>ESHR017-13</v>
          </cell>
          <cell r="C1435" t="str">
            <v>Opção Limitada</v>
          </cell>
          <cell r="D1435" t="str">
            <v>BC&amp;H 2015</v>
          </cell>
        </row>
        <row r="1436">
          <cell r="A1436" t="str">
            <v>ESHR018-13</v>
          </cell>
          <cell r="C1436" t="str">
            <v>Opção Limitada</v>
          </cell>
          <cell r="D1436" t="str">
            <v>BC&amp;H 2015</v>
          </cell>
        </row>
        <row r="1437">
          <cell r="A1437" t="str">
            <v>ESHR019-13</v>
          </cell>
          <cell r="C1437" t="str">
            <v>Opção Limitada</v>
          </cell>
          <cell r="D1437" t="str">
            <v>BC&amp;H 2015</v>
          </cell>
        </row>
        <row r="1438">
          <cell r="A1438" t="str">
            <v>ESHR022-14</v>
          </cell>
          <cell r="C1438" t="str">
            <v>Opção Limitada</v>
          </cell>
          <cell r="D1438" t="str">
            <v>BC&amp;H 2015</v>
          </cell>
        </row>
        <row r="1439">
          <cell r="A1439" t="str">
            <v>ESHR023-14</v>
          </cell>
          <cell r="C1439" t="str">
            <v>Opção Limitada</v>
          </cell>
          <cell r="D1439" t="str">
            <v>BC&amp;H 2015</v>
          </cell>
        </row>
        <row r="1440">
          <cell r="A1440" t="str">
            <v>ESHR024-14</v>
          </cell>
          <cell r="C1440" t="str">
            <v>Opção Limitada</v>
          </cell>
          <cell r="D1440" t="str">
            <v>BC&amp;H 2015</v>
          </cell>
        </row>
        <row r="1441">
          <cell r="A1441" t="str">
            <v>ESHR025-14</v>
          </cell>
          <cell r="C1441" t="str">
            <v>Opção Limitada</v>
          </cell>
          <cell r="D1441" t="str">
            <v>BC&amp;H 2015</v>
          </cell>
        </row>
        <row r="1442">
          <cell r="A1442" t="str">
            <v>ESHR026-14</v>
          </cell>
          <cell r="C1442" t="str">
            <v>Opção Limitada</v>
          </cell>
          <cell r="D1442" t="str">
            <v>BC&amp;H 2015</v>
          </cell>
        </row>
        <row r="1443">
          <cell r="A1443" t="str">
            <v>ESHR027-14</v>
          </cell>
          <cell r="C1443" t="str">
            <v>Opção Limitada</v>
          </cell>
          <cell r="D1443" t="str">
            <v>BC&amp;H 2015</v>
          </cell>
        </row>
        <row r="1444">
          <cell r="A1444" t="str">
            <v>ESHR028-14</v>
          </cell>
          <cell r="C1444" t="str">
            <v>Opção Limitada</v>
          </cell>
          <cell r="D1444" t="str">
            <v>BC&amp;H 2015</v>
          </cell>
        </row>
        <row r="1445">
          <cell r="A1445" t="str">
            <v>ESHR900-13</v>
          </cell>
          <cell r="C1445" t="str">
            <v>Opção Limitada</v>
          </cell>
          <cell r="D1445" t="str">
            <v>BC&amp;H 2015</v>
          </cell>
        </row>
        <row r="1446">
          <cell r="A1446" t="str">
            <v>ESHR901-13</v>
          </cell>
          <cell r="C1446" t="str">
            <v>Opção Limitada</v>
          </cell>
          <cell r="D1446" t="str">
            <v>BC&amp;H 2015</v>
          </cell>
        </row>
        <row r="1447">
          <cell r="A1447" t="str">
            <v>ESHR902-13</v>
          </cell>
          <cell r="C1447" t="str">
            <v>Opção Limitada</v>
          </cell>
          <cell r="D1447" t="str">
            <v>BC&amp;H 2015</v>
          </cell>
        </row>
        <row r="1448">
          <cell r="A1448" t="str">
            <v>ESHT001-13</v>
          </cell>
          <cell r="C1448" t="str">
            <v>Opção Limitada</v>
          </cell>
          <cell r="D1448" t="str">
            <v>BC&amp;H 2015</v>
          </cell>
        </row>
        <row r="1449">
          <cell r="A1449" t="str">
            <v>ESHT002-13</v>
          </cell>
          <cell r="C1449" t="str">
            <v>Opção Limitada</v>
          </cell>
          <cell r="D1449" t="str">
            <v>BC&amp;H 2015</v>
          </cell>
        </row>
        <row r="1450">
          <cell r="A1450" t="str">
            <v>ESHT003-13</v>
          </cell>
          <cell r="C1450" t="str">
            <v>Opção Limitada</v>
          </cell>
          <cell r="D1450" t="str">
            <v>BC&amp;H 2015</v>
          </cell>
        </row>
        <row r="1451">
          <cell r="A1451" t="str">
            <v>ESHT004-13</v>
          </cell>
          <cell r="C1451" t="str">
            <v>Opção Limitada</v>
          </cell>
          <cell r="D1451" t="str">
            <v>BC&amp;H 2015</v>
          </cell>
        </row>
        <row r="1452">
          <cell r="A1452" t="str">
            <v>ESHT005-13</v>
          </cell>
          <cell r="C1452" t="str">
            <v>Opção Limitada</v>
          </cell>
          <cell r="D1452" t="str">
            <v>BC&amp;H 2015</v>
          </cell>
        </row>
        <row r="1453">
          <cell r="A1453" t="str">
            <v>ESHT006-13</v>
          </cell>
          <cell r="C1453" t="str">
            <v>Opção Limitada</v>
          </cell>
          <cell r="D1453" t="str">
            <v>BC&amp;H 2015</v>
          </cell>
        </row>
        <row r="1454">
          <cell r="A1454" t="str">
            <v>ESHT007-13</v>
          </cell>
          <cell r="C1454" t="str">
            <v>Opção Limitada</v>
          </cell>
          <cell r="D1454" t="str">
            <v>BC&amp;H 2015</v>
          </cell>
        </row>
        <row r="1455">
          <cell r="A1455" t="str">
            <v>ESHT008-13</v>
          </cell>
          <cell r="C1455" t="str">
            <v>Opção Limitada</v>
          </cell>
          <cell r="D1455" t="str">
            <v>BC&amp;H 2015</v>
          </cell>
        </row>
        <row r="1456">
          <cell r="A1456" t="str">
            <v>ESHT009-13</v>
          </cell>
          <cell r="C1456" t="str">
            <v>Opção Limitada</v>
          </cell>
          <cell r="D1456" t="str">
            <v>BC&amp;H 2015</v>
          </cell>
        </row>
        <row r="1457">
          <cell r="A1457" t="str">
            <v>ESHT010-13</v>
          </cell>
          <cell r="C1457" t="str">
            <v>Opção Limitada</v>
          </cell>
          <cell r="D1457" t="str">
            <v>BC&amp;H 2015</v>
          </cell>
        </row>
        <row r="1458">
          <cell r="A1458" t="str">
            <v>ESHT010-15</v>
          </cell>
          <cell r="C1458" t="str">
            <v>Opção Limitada</v>
          </cell>
          <cell r="D1458" t="str">
            <v>BC&amp;H 2015</v>
          </cell>
        </row>
        <row r="1459">
          <cell r="A1459" t="str">
            <v>ESHT011-13</v>
          </cell>
          <cell r="C1459" t="str">
            <v>Opção Limitada</v>
          </cell>
          <cell r="D1459" t="str">
            <v>BC&amp;H 2015</v>
          </cell>
        </row>
        <row r="1460">
          <cell r="A1460" t="str">
            <v>ESHT012-13</v>
          </cell>
          <cell r="C1460" t="str">
            <v>Opção Limitada</v>
          </cell>
          <cell r="D1460" t="str">
            <v>BC&amp;H 2015</v>
          </cell>
        </row>
        <row r="1461">
          <cell r="A1461" t="str">
            <v>ESHT013-13</v>
          </cell>
          <cell r="C1461" t="str">
            <v>Opção Limitada</v>
          </cell>
          <cell r="D1461" t="str">
            <v>BC&amp;H 2015</v>
          </cell>
        </row>
        <row r="1462">
          <cell r="A1462" t="str">
            <v>ESHT014-13</v>
          </cell>
          <cell r="C1462" t="str">
            <v>Opção Limitada</v>
          </cell>
          <cell r="D1462" t="str">
            <v>BC&amp;H 2015</v>
          </cell>
        </row>
        <row r="1463">
          <cell r="A1463" t="str">
            <v>ESHT015-13</v>
          </cell>
          <cell r="C1463" t="str">
            <v>Opção Limitada</v>
          </cell>
          <cell r="D1463" t="str">
            <v>BC&amp;H 2015</v>
          </cell>
        </row>
        <row r="1464">
          <cell r="A1464" t="str">
            <v>ESHT016-13</v>
          </cell>
          <cell r="C1464" t="str">
            <v>Opção Limitada</v>
          </cell>
          <cell r="D1464" t="str">
            <v>BC&amp;H 2015</v>
          </cell>
        </row>
        <row r="1465">
          <cell r="A1465" t="str">
            <v>ESHT017-13</v>
          </cell>
          <cell r="C1465" t="str">
            <v>Opção Limitada</v>
          </cell>
          <cell r="D1465" t="str">
            <v>BC&amp;H 2015</v>
          </cell>
        </row>
        <row r="1466">
          <cell r="A1466" t="str">
            <v>ESHT018-13</v>
          </cell>
          <cell r="C1466" t="str">
            <v>Opção Limitada</v>
          </cell>
          <cell r="D1466" t="str">
            <v>BC&amp;H 2015</v>
          </cell>
        </row>
        <row r="1467">
          <cell r="A1467" t="str">
            <v>ESHT019-13</v>
          </cell>
          <cell r="C1467" t="str">
            <v>Opção Limitada</v>
          </cell>
          <cell r="D1467" t="str">
            <v>BC&amp;H 2015</v>
          </cell>
        </row>
        <row r="1468">
          <cell r="A1468" t="str">
            <v>ESHT020-13</v>
          </cell>
          <cell r="C1468" t="str">
            <v>Opção Limitada</v>
          </cell>
          <cell r="D1468" t="str">
            <v>BC&amp;H 2015</v>
          </cell>
        </row>
        <row r="1469">
          <cell r="A1469" t="str">
            <v>ESHT021-13</v>
          </cell>
          <cell r="C1469" t="str">
            <v>Opção Limitada</v>
          </cell>
          <cell r="D1469" t="str">
            <v>BC&amp;H 2015</v>
          </cell>
        </row>
        <row r="1470">
          <cell r="A1470" t="str">
            <v>ESHT022-13</v>
          </cell>
          <cell r="C1470" t="str">
            <v>Opção Limitada</v>
          </cell>
          <cell r="D1470" t="str">
            <v>BC&amp;H 2015</v>
          </cell>
        </row>
        <row r="1471">
          <cell r="A1471" t="str">
            <v>ESHT023-13</v>
          </cell>
          <cell r="C1471" t="str">
            <v>Opção Limitada</v>
          </cell>
          <cell r="D1471" t="str">
            <v>BC&amp;H 2015</v>
          </cell>
        </row>
        <row r="1472">
          <cell r="A1472" t="str">
            <v>ESHT024-13</v>
          </cell>
          <cell r="C1472" t="str">
            <v>Opção Limitada</v>
          </cell>
          <cell r="D1472" t="str">
            <v>BC&amp;H 2015</v>
          </cell>
        </row>
        <row r="1473">
          <cell r="A1473" t="str">
            <v>ESTO013-17</v>
          </cell>
          <cell r="C1473" t="str">
            <v>Opção Limitada</v>
          </cell>
          <cell r="D1473" t="str">
            <v>BC&amp;H 2015</v>
          </cell>
        </row>
        <row r="1474">
          <cell r="A1474" t="str">
            <v>MCTB001-13</v>
          </cell>
          <cell r="C1474" t="str">
            <v>Opção Limitada</v>
          </cell>
          <cell r="D1474" t="str">
            <v>BC&amp;H 2015</v>
          </cell>
        </row>
        <row r="1475">
          <cell r="A1475" t="str">
            <v>MCTC014-13</v>
          </cell>
          <cell r="C1475" t="str">
            <v>Opção Limitada</v>
          </cell>
          <cell r="D1475" t="str">
            <v>BC&amp;H 2015</v>
          </cell>
        </row>
        <row r="1476">
          <cell r="A1476" t="str">
            <v>NHH2003-13</v>
          </cell>
          <cell r="C1476" t="str">
            <v>Opção Limitada</v>
          </cell>
          <cell r="D1476" t="str">
            <v>BC&amp;H 2015</v>
          </cell>
        </row>
        <row r="1477">
          <cell r="A1477" t="str">
            <v>NHH2004-13</v>
          </cell>
          <cell r="C1477" t="str">
            <v>Opção Limitada</v>
          </cell>
          <cell r="D1477" t="str">
            <v>BC&amp;H 2015</v>
          </cell>
        </row>
        <row r="1478">
          <cell r="A1478" t="str">
            <v>NHH2005-13</v>
          </cell>
          <cell r="C1478" t="str">
            <v>Opção Limitada</v>
          </cell>
          <cell r="D1478" t="str">
            <v>BC&amp;H 2015</v>
          </cell>
        </row>
        <row r="1479">
          <cell r="A1479" t="str">
            <v>NHH2006-13</v>
          </cell>
          <cell r="C1479" t="str">
            <v>Opção Limitada</v>
          </cell>
          <cell r="D1479" t="str">
            <v>BC&amp;H 2015</v>
          </cell>
        </row>
        <row r="1480">
          <cell r="A1480" t="str">
            <v>NHH2007-13</v>
          </cell>
          <cell r="C1480" t="str">
            <v>Opção Limitada</v>
          </cell>
          <cell r="D1480" t="str">
            <v>BC&amp;H 2015</v>
          </cell>
        </row>
        <row r="1481">
          <cell r="A1481" t="str">
            <v>NHH2008-13</v>
          </cell>
          <cell r="C1481" t="str">
            <v>Opção Limitada</v>
          </cell>
          <cell r="D1481" t="str">
            <v>BC&amp;H 2015</v>
          </cell>
        </row>
        <row r="1482">
          <cell r="A1482" t="str">
            <v>NHH2009-13</v>
          </cell>
          <cell r="C1482" t="str">
            <v>Opção Limitada</v>
          </cell>
          <cell r="D1482" t="str">
            <v>BC&amp;H 2015</v>
          </cell>
        </row>
        <row r="1483">
          <cell r="A1483" t="str">
            <v>NHH2010-13</v>
          </cell>
          <cell r="C1483" t="str">
            <v>Opção Limitada</v>
          </cell>
          <cell r="D1483" t="str">
            <v>BC&amp;H 2015</v>
          </cell>
        </row>
        <row r="1484">
          <cell r="A1484" t="str">
            <v>NHH2012-13</v>
          </cell>
          <cell r="C1484" t="str">
            <v>Opção Limitada</v>
          </cell>
          <cell r="D1484" t="str">
            <v>BC&amp;H 2015</v>
          </cell>
        </row>
        <row r="1485">
          <cell r="A1485" t="str">
            <v>NHH2015-13</v>
          </cell>
          <cell r="C1485" t="str">
            <v>Opção Limitada</v>
          </cell>
          <cell r="D1485" t="str">
            <v>BC&amp;H 2015</v>
          </cell>
        </row>
        <row r="1486">
          <cell r="A1486" t="str">
            <v>NHH2016-13</v>
          </cell>
          <cell r="C1486" t="str">
            <v>Opção Limitada</v>
          </cell>
          <cell r="D1486" t="str">
            <v>BC&amp;H 2015</v>
          </cell>
        </row>
        <row r="1487">
          <cell r="A1487" t="str">
            <v>NHH2017-13</v>
          </cell>
          <cell r="C1487" t="str">
            <v>Opção Limitada</v>
          </cell>
          <cell r="D1487" t="str">
            <v>BC&amp;H 2015</v>
          </cell>
        </row>
        <row r="1488">
          <cell r="A1488" t="str">
            <v>NHH2019-13</v>
          </cell>
          <cell r="C1488" t="str">
            <v>Opção Limitada</v>
          </cell>
          <cell r="D1488" t="str">
            <v>BC&amp;H 2015</v>
          </cell>
        </row>
        <row r="1489">
          <cell r="A1489" t="str">
            <v>NHH2020-13</v>
          </cell>
          <cell r="C1489" t="str">
            <v>Opção Limitada</v>
          </cell>
          <cell r="D1489" t="str">
            <v>BC&amp;H 2015</v>
          </cell>
        </row>
        <row r="1490">
          <cell r="A1490" t="str">
            <v>NHH2023-13</v>
          </cell>
          <cell r="C1490" t="str">
            <v>Opção Limitada</v>
          </cell>
          <cell r="D1490" t="str">
            <v>BC&amp;H 2015</v>
          </cell>
        </row>
        <row r="1491">
          <cell r="A1491" t="str">
            <v>NHH2026-13</v>
          </cell>
          <cell r="C1491" t="str">
            <v>Opção Limitada</v>
          </cell>
          <cell r="D1491" t="str">
            <v>BC&amp;H 2015</v>
          </cell>
        </row>
        <row r="1492">
          <cell r="A1492" t="str">
            <v>NHH2028-13</v>
          </cell>
          <cell r="C1492" t="str">
            <v>Opção Limitada</v>
          </cell>
          <cell r="D1492" t="str">
            <v>BC&amp;H 2015</v>
          </cell>
        </row>
        <row r="1493">
          <cell r="A1493" t="str">
            <v>NHH2029-13</v>
          </cell>
          <cell r="C1493" t="str">
            <v>Opção Limitada</v>
          </cell>
          <cell r="D1493" t="str">
            <v>BC&amp;H 2015</v>
          </cell>
        </row>
        <row r="1494">
          <cell r="A1494" t="str">
            <v>NHH2032-13</v>
          </cell>
          <cell r="C1494" t="str">
            <v>Opção Limitada</v>
          </cell>
          <cell r="D1494" t="str">
            <v>BC&amp;H 2015</v>
          </cell>
        </row>
        <row r="1495">
          <cell r="A1495" t="str">
            <v>NHH2033-13</v>
          </cell>
          <cell r="C1495" t="str">
            <v>Opção Limitada</v>
          </cell>
          <cell r="D1495" t="str">
            <v>BC&amp;H 2015</v>
          </cell>
        </row>
        <row r="1496">
          <cell r="A1496" t="str">
            <v>NHH2034-13</v>
          </cell>
          <cell r="C1496" t="str">
            <v>Opção Limitada</v>
          </cell>
          <cell r="D1496" t="str">
            <v>BC&amp;H 2015</v>
          </cell>
        </row>
        <row r="1497">
          <cell r="A1497" t="str">
            <v>NHH2035-13</v>
          </cell>
          <cell r="C1497" t="str">
            <v>Opção Limitada</v>
          </cell>
          <cell r="D1497" t="str">
            <v>BC&amp;H 2015</v>
          </cell>
        </row>
        <row r="1498">
          <cell r="A1498" t="str">
            <v>NHH2038-13</v>
          </cell>
          <cell r="C1498" t="str">
            <v>Opção Limitada</v>
          </cell>
          <cell r="D1498" t="str">
            <v>BC&amp;H 2015</v>
          </cell>
        </row>
        <row r="1499">
          <cell r="A1499" t="str">
            <v>NHH2040-13</v>
          </cell>
          <cell r="C1499" t="str">
            <v>Opção Limitada</v>
          </cell>
          <cell r="D1499" t="str">
            <v>BC&amp;H 2015</v>
          </cell>
        </row>
        <row r="1500">
          <cell r="A1500" t="str">
            <v>NHH2041-13</v>
          </cell>
          <cell r="C1500" t="str">
            <v>Opção Limitada</v>
          </cell>
          <cell r="D1500" t="str">
            <v>BC&amp;H 2015</v>
          </cell>
        </row>
        <row r="1501">
          <cell r="A1501" t="str">
            <v>NHH2047-13</v>
          </cell>
          <cell r="C1501" t="str">
            <v>Opção Limitada</v>
          </cell>
          <cell r="D1501" t="str">
            <v>BC&amp;H 2015</v>
          </cell>
        </row>
        <row r="1502">
          <cell r="A1502" t="str">
            <v>NHH2059-13</v>
          </cell>
          <cell r="C1502" t="str">
            <v>Opção Limitada</v>
          </cell>
          <cell r="D1502" t="str">
            <v>BC&amp;H 2015</v>
          </cell>
        </row>
        <row r="1503">
          <cell r="A1503" t="str">
            <v>NHH2060-13</v>
          </cell>
          <cell r="C1503" t="str">
            <v>Opção Limitada</v>
          </cell>
          <cell r="D1503" t="str">
            <v>BC&amp;H 2015</v>
          </cell>
        </row>
        <row r="1504">
          <cell r="A1504" t="str">
            <v>NHH2061-13</v>
          </cell>
          <cell r="C1504" t="str">
            <v>Opção Limitada</v>
          </cell>
          <cell r="D1504" t="str">
            <v>BC&amp;H 2015</v>
          </cell>
        </row>
        <row r="1505">
          <cell r="A1505" t="str">
            <v>NHH2062-13</v>
          </cell>
          <cell r="C1505" t="str">
            <v>Opção Limitada</v>
          </cell>
          <cell r="D1505" t="str">
            <v>BC&amp;H 2015</v>
          </cell>
        </row>
        <row r="1506">
          <cell r="A1506" t="str">
            <v>NHH2063-13</v>
          </cell>
          <cell r="C1506" t="str">
            <v>Opção Limitada</v>
          </cell>
          <cell r="D1506" t="str">
            <v>BC&amp;H 2015</v>
          </cell>
        </row>
        <row r="1507">
          <cell r="A1507" t="str">
            <v>NHH2064-13</v>
          </cell>
          <cell r="C1507" t="str">
            <v>Opção Limitada</v>
          </cell>
          <cell r="D1507" t="str">
            <v>BC&amp;H 2015</v>
          </cell>
        </row>
        <row r="1508">
          <cell r="A1508" t="str">
            <v>NHH2065-13</v>
          </cell>
          <cell r="C1508" t="str">
            <v>Opção Limitada</v>
          </cell>
          <cell r="D1508" t="str">
            <v>BC&amp;H 2015</v>
          </cell>
        </row>
        <row r="1509">
          <cell r="A1509" t="str">
            <v>NHH2072-13</v>
          </cell>
          <cell r="C1509" t="str">
            <v>Opção Limitada</v>
          </cell>
          <cell r="D1509" t="str">
            <v>BC&amp;H 2015</v>
          </cell>
        </row>
        <row r="1510">
          <cell r="A1510" t="str">
            <v>NHH2073-13</v>
          </cell>
          <cell r="C1510" t="str">
            <v>Opção Limitada</v>
          </cell>
          <cell r="D1510" t="str">
            <v>BC&amp;H 2015</v>
          </cell>
        </row>
        <row r="1511">
          <cell r="A1511" t="str">
            <v>NHH2081-13</v>
          </cell>
          <cell r="C1511" t="str">
            <v>Opção Limitada</v>
          </cell>
          <cell r="D1511" t="str">
            <v>BC&amp;H 2015</v>
          </cell>
        </row>
        <row r="1512">
          <cell r="A1512" t="str">
            <v>NHH2085-16</v>
          </cell>
          <cell r="C1512" t="str">
            <v>Opção Limitada</v>
          </cell>
          <cell r="D1512" t="str">
            <v>BC&amp;H 2015</v>
          </cell>
        </row>
        <row r="1513">
          <cell r="A1513" t="str">
            <v>NHH2086-16</v>
          </cell>
          <cell r="C1513" t="str">
            <v>Opção Limitada</v>
          </cell>
          <cell r="D1513" t="str">
            <v>BC&amp;H 2015</v>
          </cell>
        </row>
        <row r="1514">
          <cell r="A1514" t="str">
            <v>NHH2087-16</v>
          </cell>
          <cell r="C1514" t="str">
            <v>Opção Limitada</v>
          </cell>
          <cell r="D1514" t="str">
            <v>BC&amp;H 2015</v>
          </cell>
        </row>
        <row r="1515">
          <cell r="A1515" t="str">
            <v>NHH2088-16</v>
          </cell>
          <cell r="C1515" t="str">
            <v>Opção Limitada</v>
          </cell>
          <cell r="D1515" t="str">
            <v>BC&amp;H 2015</v>
          </cell>
        </row>
        <row r="1516">
          <cell r="A1516" t="str">
            <v>NHH2090-16</v>
          </cell>
          <cell r="C1516" t="str">
            <v>Opção Limitada</v>
          </cell>
          <cell r="D1516" t="str">
            <v>BC&amp;H 2015</v>
          </cell>
        </row>
        <row r="1517">
          <cell r="A1517" t="str">
            <v>NHH2101-16</v>
          </cell>
          <cell r="C1517" t="str">
            <v>Opção Limitada</v>
          </cell>
          <cell r="D1517" t="str">
            <v>BC&amp;H 2015</v>
          </cell>
        </row>
        <row r="1518">
          <cell r="A1518" t="str">
            <v>NHH2102-16</v>
          </cell>
          <cell r="C1518" t="str">
            <v>Opção Limitada</v>
          </cell>
          <cell r="D1518" t="str">
            <v>BC&amp;H 2015</v>
          </cell>
        </row>
        <row r="1519">
          <cell r="A1519" t="str">
            <v>NHH2103-16</v>
          </cell>
          <cell r="C1519" t="str">
            <v>Opção Limitada</v>
          </cell>
          <cell r="D1519" t="str">
            <v>BC&amp;H 2015</v>
          </cell>
        </row>
        <row r="1520">
          <cell r="A1520" t="str">
            <v>NHH2104-16</v>
          </cell>
          <cell r="C1520" t="str">
            <v>Opção Limitada</v>
          </cell>
          <cell r="D1520" t="str">
            <v>BC&amp;H 2015</v>
          </cell>
        </row>
        <row r="1521">
          <cell r="A1521" t="str">
            <v>NHH2105-16</v>
          </cell>
          <cell r="C1521" t="str">
            <v>Opção Limitada</v>
          </cell>
          <cell r="D1521" t="str">
            <v>BC&amp;H 2015</v>
          </cell>
        </row>
        <row r="1522">
          <cell r="A1522" t="str">
            <v>NHI2049-13</v>
          </cell>
          <cell r="C1522" t="str">
            <v>Opção Limitada</v>
          </cell>
          <cell r="D1522" t="str">
            <v>BC&amp;H 2015</v>
          </cell>
        </row>
        <row r="1523">
          <cell r="A1523" t="str">
            <v>NHI5001-13</v>
          </cell>
          <cell r="C1523" t="str">
            <v>Opção Limitada</v>
          </cell>
          <cell r="D1523" t="str">
            <v>BC&amp;H 2015</v>
          </cell>
        </row>
        <row r="1524">
          <cell r="A1524" t="str">
            <v>NHI5002-13</v>
          </cell>
          <cell r="C1524" t="str">
            <v>Opção Limitada</v>
          </cell>
          <cell r="D1524" t="str">
            <v>BC&amp;H 2015</v>
          </cell>
        </row>
        <row r="1525">
          <cell r="A1525" t="str">
            <v>NHI5010-13</v>
          </cell>
          <cell r="C1525" t="str">
            <v>Opção Limitada</v>
          </cell>
          <cell r="D1525" t="str">
            <v>BC&amp;H 2015</v>
          </cell>
        </row>
        <row r="1526">
          <cell r="A1526" t="str">
            <v>NHI5011-13</v>
          </cell>
          <cell r="C1526" t="str">
            <v>Opção Limitada</v>
          </cell>
          <cell r="D1526" t="str">
            <v>BC&amp;H 2015</v>
          </cell>
        </row>
        <row r="1527">
          <cell r="A1527" t="str">
            <v>BCL0306-15</v>
          </cell>
          <cell r="C1527" t="str">
            <v>Opção Limitada</v>
          </cell>
          <cell r="D1527" t="str">
            <v>BC&amp;H 2017</v>
          </cell>
        </row>
        <row r="1528">
          <cell r="A1528" t="str">
            <v>BHO0001-15</v>
          </cell>
          <cell r="C1528" t="str">
            <v>Obrigatória</v>
          </cell>
          <cell r="D1528" t="str">
            <v>BC&amp;H 2017</v>
          </cell>
        </row>
        <row r="1529">
          <cell r="A1529" t="str">
            <v>BHO0002-15</v>
          </cell>
          <cell r="C1529" t="str">
            <v>Obrigatória</v>
          </cell>
          <cell r="D1529" t="str">
            <v>BC&amp;H 2017</v>
          </cell>
        </row>
        <row r="1530">
          <cell r="A1530" t="str">
            <v>BHO0101-15</v>
          </cell>
          <cell r="C1530" t="str">
            <v>Obrigatória</v>
          </cell>
          <cell r="D1530" t="str">
            <v>BC&amp;H 2017</v>
          </cell>
        </row>
        <row r="1531">
          <cell r="A1531" t="str">
            <v>BHO0102-15</v>
          </cell>
          <cell r="C1531" t="str">
            <v>Obrigatória</v>
          </cell>
          <cell r="D1531" t="str">
            <v>BC&amp;H 2017</v>
          </cell>
        </row>
        <row r="1532">
          <cell r="A1532" t="str">
            <v>BHO1101-15</v>
          </cell>
          <cell r="C1532" t="str">
            <v>Obrigatória</v>
          </cell>
          <cell r="D1532" t="str">
            <v>BC&amp;H 2017</v>
          </cell>
        </row>
        <row r="1533">
          <cell r="A1533" t="str">
            <v>BHO1335-15</v>
          </cell>
          <cell r="C1533" t="str">
            <v>Obrigatória</v>
          </cell>
          <cell r="D1533" t="str">
            <v>BC&amp;H 2017</v>
          </cell>
        </row>
        <row r="1534">
          <cell r="A1534" t="str">
            <v>BHP0001-15</v>
          </cell>
          <cell r="C1534" t="str">
            <v>Obrigatória</v>
          </cell>
          <cell r="D1534" t="str">
            <v>BC&amp;H 2017</v>
          </cell>
        </row>
        <row r="1535">
          <cell r="A1535" t="str">
            <v>BHP0201-15</v>
          </cell>
          <cell r="C1535" t="str">
            <v>Obrigatória</v>
          </cell>
          <cell r="D1535" t="str">
            <v>BC&amp;H 2017</v>
          </cell>
        </row>
        <row r="1536">
          <cell r="A1536" t="str">
            <v>BHP0202-15</v>
          </cell>
          <cell r="C1536" t="str">
            <v>Obrigatória</v>
          </cell>
          <cell r="D1536" t="str">
            <v>BC&amp;H 2017</v>
          </cell>
        </row>
        <row r="1537">
          <cell r="A1537" t="str">
            <v>BHQ0001-15</v>
          </cell>
          <cell r="C1537" t="str">
            <v>Obrigatória</v>
          </cell>
          <cell r="D1537" t="str">
            <v>BC&amp;H 2017</v>
          </cell>
        </row>
        <row r="1538">
          <cell r="A1538" t="str">
            <v>BHQ0002-15</v>
          </cell>
          <cell r="C1538" t="str">
            <v>Obrigatória</v>
          </cell>
          <cell r="D1538" t="str">
            <v>BC&amp;H 2017</v>
          </cell>
        </row>
        <row r="1539">
          <cell r="A1539" t="str">
            <v>BHQ0003-15</v>
          </cell>
          <cell r="C1539" t="str">
            <v>Obrigatória</v>
          </cell>
          <cell r="D1539" t="str">
            <v>BC&amp;H 2017</v>
          </cell>
        </row>
        <row r="1540">
          <cell r="A1540" t="str">
            <v>BHQ0301-15</v>
          </cell>
          <cell r="C1540" t="str">
            <v>Obrigatória</v>
          </cell>
          <cell r="D1540" t="str">
            <v>BC&amp;H 2017</v>
          </cell>
        </row>
        <row r="1541">
          <cell r="A1541" t="str">
            <v>BHS0001-15</v>
          </cell>
          <cell r="C1541" t="str">
            <v>Obrigatória</v>
          </cell>
          <cell r="D1541" t="str">
            <v>BC&amp;H 2017</v>
          </cell>
        </row>
        <row r="1542">
          <cell r="A1542" t="str">
            <v>BIJ0207-15</v>
          </cell>
          <cell r="C1542" t="str">
            <v>Obrigatória</v>
          </cell>
          <cell r="D1542" t="str">
            <v>BC&amp;H 2017</v>
          </cell>
        </row>
        <row r="1543">
          <cell r="A1543" t="str">
            <v>BIK0102-15</v>
          </cell>
          <cell r="C1543" t="str">
            <v>Obrigatória</v>
          </cell>
          <cell r="D1543" t="str">
            <v>BC&amp;H 2017</v>
          </cell>
        </row>
        <row r="1544">
          <cell r="A1544" t="str">
            <v>BIL0304-15</v>
          </cell>
          <cell r="C1544" t="str">
            <v>Obrigatória</v>
          </cell>
          <cell r="D1544" t="str">
            <v>BC&amp;H 2017</v>
          </cell>
        </row>
        <row r="1545">
          <cell r="A1545" t="str">
            <v>BIN0406-15</v>
          </cell>
          <cell r="C1545" t="str">
            <v>Obrigatória</v>
          </cell>
          <cell r="D1545" t="str">
            <v>BC&amp;H 2017</v>
          </cell>
        </row>
        <row r="1546">
          <cell r="A1546" t="str">
            <v>BIQ0602-15</v>
          </cell>
          <cell r="C1546" t="str">
            <v>Obrigatória</v>
          </cell>
          <cell r="D1546" t="str">
            <v>BC&amp;H 2017</v>
          </cell>
        </row>
        <row r="1547">
          <cell r="A1547" t="str">
            <v>BIR0004-15</v>
          </cell>
          <cell r="C1547" t="str">
            <v>Obrigatória</v>
          </cell>
          <cell r="D1547" t="str">
            <v>BC&amp;H 2017</v>
          </cell>
        </row>
        <row r="1548">
          <cell r="A1548" t="str">
            <v>BIR0603-15</v>
          </cell>
          <cell r="C1548" t="str">
            <v>Obrigatória</v>
          </cell>
          <cell r="D1548" t="str">
            <v>BC&amp;H 2017</v>
          </cell>
        </row>
        <row r="1549">
          <cell r="A1549" t="str">
            <v>BIS0003-15</v>
          </cell>
          <cell r="C1549" t="str">
            <v>Obrigatória</v>
          </cell>
          <cell r="D1549" t="str">
            <v>BC&amp;H 2017</v>
          </cell>
        </row>
        <row r="1550">
          <cell r="A1550" t="str">
            <v>BIS0005-15</v>
          </cell>
          <cell r="C1550" t="str">
            <v>Obrigatória</v>
          </cell>
          <cell r="D1550" t="str">
            <v>BC&amp;H 2017</v>
          </cell>
        </row>
        <row r="1551">
          <cell r="A1551" t="str">
            <v>ESHC002-17</v>
          </cell>
          <cell r="C1551" t="str">
            <v>Opção Limitada</v>
          </cell>
          <cell r="D1551" t="str">
            <v>BC&amp;H 2017</v>
          </cell>
        </row>
        <row r="1552">
          <cell r="A1552" t="str">
            <v>ESHC003-17</v>
          </cell>
          <cell r="C1552" t="str">
            <v>Opção Limitada</v>
          </cell>
          <cell r="D1552" t="str">
            <v>BC&amp;H 2017</v>
          </cell>
        </row>
        <row r="1553">
          <cell r="A1553" t="str">
            <v>ESHC007-17</v>
          </cell>
          <cell r="C1553" t="str">
            <v>Opção Limitada</v>
          </cell>
          <cell r="D1553" t="str">
            <v>BC&amp;H 2017</v>
          </cell>
        </row>
        <row r="1554">
          <cell r="A1554" t="str">
            <v>ESHC008-17</v>
          </cell>
          <cell r="C1554" t="str">
            <v>Opção Limitada</v>
          </cell>
          <cell r="D1554" t="str">
            <v>BC&amp;H 2017</v>
          </cell>
        </row>
        <row r="1555">
          <cell r="A1555" t="str">
            <v>ESHC012-17</v>
          </cell>
          <cell r="C1555" t="str">
            <v>Opção Limitada</v>
          </cell>
          <cell r="D1555" t="str">
            <v>BC&amp;H 2017</v>
          </cell>
        </row>
        <row r="1556">
          <cell r="A1556" t="str">
            <v>ESHC013-17</v>
          </cell>
          <cell r="C1556" t="str">
            <v>Opção Limitada</v>
          </cell>
          <cell r="D1556" t="str">
            <v>BC&amp;H 2017</v>
          </cell>
        </row>
        <row r="1557">
          <cell r="A1557" t="str">
            <v>ESHC014-17</v>
          </cell>
          <cell r="C1557" t="str">
            <v>Opção Limitada</v>
          </cell>
          <cell r="D1557" t="str">
            <v>BC&amp;H 2017</v>
          </cell>
        </row>
        <row r="1558">
          <cell r="A1558" t="str">
            <v>ESHC016-13</v>
          </cell>
          <cell r="C1558" t="str">
            <v>Opção Limitada</v>
          </cell>
          <cell r="D1558" t="str">
            <v>BC&amp;H 2017</v>
          </cell>
        </row>
        <row r="1559">
          <cell r="A1559" t="str">
            <v>ESHC017-13</v>
          </cell>
          <cell r="C1559" t="str">
            <v>Opção Limitada</v>
          </cell>
          <cell r="D1559" t="str">
            <v>BC&amp;H 2017</v>
          </cell>
        </row>
        <row r="1560">
          <cell r="A1560" t="str">
            <v>ESHC018-13</v>
          </cell>
          <cell r="C1560" t="str">
            <v>Opção Limitada</v>
          </cell>
          <cell r="D1560" t="str">
            <v>BC&amp;H 2017</v>
          </cell>
        </row>
        <row r="1561">
          <cell r="A1561" t="str">
            <v>ESHC019-13</v>
          </cell>
          <cell r="C1561" t="str">
            <v>Opção Limitada</v>
          </cell>
          <cell r="D1561" t="str">
            <v>BC&amp;H 2017</v>
          </cell>
        </row>
        <row r="1562">
          <cell r="A1562" t="str">
            <v>ESHC020-13</v>
          </cell>
          <cell r="C1562" t="str">
            <v>Opção Limitada</v>
          </cell>
          <cell r="D1562" t="str">
            <v>BC&amp;H 2017</v>
          </cell>
        </row>
        <row r="1563">
          <cell r="A1563" t="str">
            <v>ESHC022-13</v>
          </cell>
          <cell r="C1563" t="str">
            <v>Opção Limitada</v>
          </cell>
          <cell r="D1563" t="str">
            <v>BC&amp;H 2017</v>
          </cell>
        </row>
        <row r="1564">
          <cell r="A1564" t="str">
            <v>ESHC023-13</v>
          </cell>
          <cell r="C1564" t="str">
            <v>Opção Limitada</v>
          </cell>
          <cell r="D1564" t="str">
            <v>BC&amp;H 2017</v>
          </cell>
        </row>
        <row r="1565">
          <cell r="A1565" t="str">
            <v>ESHC024-17</v>
          </cell>
          <cell r="C1565" t="str">
            <v>Opção Limitada</v>
          </cell>
          <cell r="D1565" t="str">
            <v>BC&amp;H 2017</v>
          </cell>
        </row>
        <row r="1566">
          <cell r="A1566" t="str">
            <v>ESHC025-13</v>
          </cell>
          <cell r="C1566" t="str">
            <v>Opção Limitada</v>
          </cell>
          <cell r="D1566" t="str">
            <v>BC&amp;H 2017</v>
          </cell>
        </row>
        <row r="1567">
          <cell r="A1567" t="str">
            <v>ESHC026-13</v>
          </cell>
          <cell r="C1567" t="str">
            <v>Opção Limitada</v>
          </cell>
          <cell r="D1567" t="str">
            <v>BC&amp;H 2017</v>
          </cell>
        </row>
        <row r="1568">
          <cell r="A1568" t="str">
            <v>ESHC027-17</v>
          </cell>
          <cell r="C1568" t="str">
            <v>Opção Limitada</v>
          </cell>
          <cell r="D1568" t="str">
            <v>BC&amp;H 2017</v>
          </cell>
        </row>
        <row r="1569">
          <cell r="A1569" t="str">
            <v>ESHC028-17</v>
          </cell>
          <cell r="C1569" t="str">
            <v>Opção Limitada</v>
          </cell>
          <cell r="D1569" t="str">
            <v>BC&amp;H 2017</v>
          </cell>
        </row>
        <row r="1570">
          <cell r="A1570" t="str">
            <v>ESHC029-17</v>
          </cell>
          <cell r="C1570" t="str">
            <v>Opção Limitada</v>
          </cell>
          <cell r="D1570" t="str">
            <v>BC&amp;H 2017</v>
          </cell>
        </row>
        <row r="1571">
          <cell r="A1571" t="str">
            <v>ESHC030-17</v>
          </cell>
          <cell r="C1571" t="str">
            <v>Opção Limitada</v>
          </cell>
          <cell r="D1571" t="str">
            <v>BC&amp;H 2017</v>
          </cell>
        </row>
        <row r="1572">
          <cell r="A1572" t="str">
            <v>ESHC031-17</v>
          </cell>
          <cell r="C1572" t="str">
            <v>Opção Limitada</v>
          </cell>
          <cell r="D1572" t="str">
            <v>BC&amp;H 2017</v>
          </cell>
        </row>
        <row r="1573">
          <cell r="A1573" t="str">
            <v>ESHC033-17</v>
          </cell>
          <cell r="C1573" t="str">
            <v>Opção Limitada</v>
          </cell>
          <cell r="D1573" t="str">
            <v>BC&amp;H 2017</v>
          </cell>
        </row>
        <row r="1574">
          <cell r="A1574" t="str">
            <v>ESHC034-17</v>
          </cell>
          <cell r="C1574" t="str">
            <v>Opção Limitada</v>
          </cell>
          <cell r="D1574" t="str">
            <v>BC&amp;H 2017</v>
          </cell>
        </row>
        <row r="1575">
          <cell r="A1575" t="str">
            <v>ESHC035-17</v>
          </cell>
          <cell r="C1575" t="str">
            <v>Opção Limitada</v>
          </cell>
          <cell r="D1575" t="str">
            <v>BC&amp;H 2017</v>
          </cell>
        </row>
        <row r="1576">
          <cell r="A1576" t="str">
            <v>ESHC036-17</v>
          </cell>
          <cell r="C1576" t="str">
            <v>Opção Limitada</v>
          </cell>
          <cell r="D1576" t="str">
            <v>BC&amp;H 2017</v>
          </cell>
        </row>
        <row r="1577">
          <cell r="A1577" t="str">
            <v>ESHC037-17</v>
          </cell>
          <cell r="C1577" t="str">
            <v>Opção Limitada</v>
          </cell>
          <cell r="D1577" t="str">
            <v>BC&amp;H 2017</v>
          </cell>
        </row>
        <row r="1578">
          <cell r="A1578" t="str">
            <v>ESHC038-17</v>
          </cell>
          <cell r="C1578" t="str">
            <v>Opção Limitada</v>
          </cell>
          <cell r="D1578" t="str">
            <v>BC&amp;H 2017</v>
          </cell>
        </row>
        <row r="1579">
          <cell r="A1579" t="str">
            <v>ESHC039-17</v>
          </cell>
          <cell r="C1579" t="str">
            <v>Opção Limitada</v>
          </cell>
          <cell r="D1579" t="str">
            <v>BC&amp;H 2017</v>
          </cell>
        </row>
        <row r="1580">
          <cell r="A1580" t="str">
            <v>ESHC904-17</v>
          </cell>
          <cell r="C1580" t="str">
            <v>Opção Limitada</v>
          </cell>
          <cell r="D1580" t="str">
            <v>BC&amp;H 2017</v>
          </cell>
        </row>
        <row r="1581">
          <cell r="A1581" t="str">
            <v>ESHP004-13</v>
          </cell>
          <cell r="C1581" t="str">
            <v>Opção Limitada</v>
          </cell>
          <cell r="D1581" t="str">
            <v>BC&amp;H 2017</v>
          </cell>
        </row>
        <row r="1582">
          <cell r="A1582" t="str">
            <v>ESHP005-13</v>
          </cell>
          <cell r="C1582" t="str">
            <v>Opção Limitada</v>
          </cell>
          <cell r="D1582" t="str">
            <v>BC&amp;H 2017</v>
          </cell>
        </row>
        <row r="1583">
          <cell r="A1583" t="str">
            <v>ESHP007-13</v>
          </cell>
          <cell r="C1583" t="str">
            <v>Opção Limitada</v>
          </cell>
          <cell r="D1583" t="str">
            <v>BC&amp;H 2017</v>
          </cell>
        </row>
        <row r="1584">
          <cell r="A1584" t="str">
            <v>ESHP009-13</v>
          </cell>
          <cell r="C1584" t="str">
            <v>Opção Limitada</v>
          </cell>
          <cell r="D1584" t="str">
            <v>BC&amp;H 2017</v>
          </cell>
        </row>
        <row r="1585">
          <cell r="A1585" t="str">
            <v>ESHP012-13</v>
          </cell>
          <cell r="C1585" t="str">
            <v>Opção Limitada</v>
          </cell>
          <cell r="D1585" t="str">
            <v>BC&amp;H 2017</v>
          </cell>
        </row>
        <row r="1586">
          <cell r="A1586" t="str">
            <v>ESHP013-13</v>
          </cell>
          <cell r="C1586" t="str">
            <v>Opção Limitada</v>
          </cell>
          <cell r="D1586" t="str">
            <v>BC&amp;H 2017</v>
          </cell>
        </row>
        <row r="1587">
          <cell r="A1587" t="str">
            <v>ESHP014-13</v>
          </cell>
          <cell r="C1587" t="str">
            <v>Opção Limitada</v>
          </cell>
          <cell r="D1587" t="str">
            <v>BC&amp;H 2017</v>
          </cell>
        </row>
        <row r="1588">
          <cell r="A1588" t="str">
            <v>ESHP016-13</v>
          </cell>
          <cell r="C1588" t="str">
            <v>Opção Limitada</v>
          </cell>
          <cell r="D1588" t="str">
            <v>BC&amp;H 2017</v>
          </cell>
        </row>
        <row r="1589">
          <cell r="A1589" t="str">
            <v>ESHP018-14</v>
          </cell>
          <cell r="C1589" t="str">
            <v>Opção Limitada</v>
          </cell>
          <cell r="D1589" t="str">
            <v>BC&amp;H 2017</v>
          </cell>
        </row>
        <row r="1590">
          <cell r="A1590" t="str">
            <v>ESHP019-13</v>
          </cell>
          <cell r="C1590" t="str">
            <v>Opção Limitada</v>
          </cell>
          <cell r="D1590" t="str">
            <v>BC&amp;H 2017</v>
          </cell>
        </row>
        <row r="1591">
          <cell r="A1591" t="str">
            <v>ESHP021-13</v>
          </cell>
          <cell r="C1591" t="str">
            <v>Opção Limitada</v>
          </cell>
          <cell r="D1591" t="str">
            <v>BC&amp;H 2017</v>
          </cell>
        </row>
        <row r="1592">
          <cell r="A1592" t="str">
            <v>ESHP022-14</v>
          </cell>
          <cell r="C1592" t="str">
            <v>Opção Limitada</v>
          </cell>
          <cell r="D1592" t="str">
            <v>BC&amp;H 2017</v>
          </cell>
        </row>
        <row r="1593">
          <cell r="A1593" t="str">
            <v>ESHP023-14</v>
          </cell>
          <cell r="C1593" t="str">
            <v>Opção Limitada</v>
          </cell>
          <cell r="D1593" t="str">
            <v>BC&amp;H 2017</v>
          </cell>
        </row>
        <row r="1594">
          <cell r="A1594" t="str">
            <v>ESHP024-14</v>
          </cell>
          <cell r="C1594" t="str">
            <v>Opção Limitada</v>
          </cell>
          <cell r="D1594" t="str">
            <v>BC&amp;H 2017</v>
          </cell>
        </row>
        <row r="1595">
          <cell r="A1595" t="str">
            <v>ESHP025-14</v>
          </cell>
          <cell r="C1595" t="str">
            <v>Opção Limitada</v>
          </cell>
          <cell r="D1595" t="str">
            <v>BC&amp;H 2017</v>
          </cell>
        </row>
        <row r="1596">
          <cell r="A1596" t="str">
            <v>ESHP026-14</v>
          </cell>
          <cell r="C1596" t="str">
            <v>Opção Limitada</v>
          </cell>
          <cell r="D1596" t="str">
            <v>BC&amp;H 2017</v>
          </cell>
        </row>
        <row r="1597">
          <cell r="A1597" t="str">
            <v>ESHP027-14</v>
          </cell>
          <cell r="C1597" t="str">
            <v>Opção Limitada</v>
          </cell>
          <cell r="D1597" t="str">
            <v>BC&amp;H 2017</v>
          </cell>
        </row>
        <row r="1598">
          <cell r="A1598" t="str">
            <v>ESHP028-14</v>
          </cell>
          <cell r="C1598" t="str">
            <v>Opção Limitada</v>
          </cell>
          <cell r="D1598" t="str">
            <v>BC&amp;H 2017</v>
          </cell>
        </row>
        <row r="1599">
          <cell r="A1599" t="str">
            <v>ESHP029-14</v>
          </cell>
          <cell r="C1599" t="str">
            <v>Opção Limitada</v>
          </cell>
          <cell r="D1599" t="str">
            <v>BC&amp;H 2017</v>
          </cell>
        </row>
        <row r="1600">
          <cell r="A1600" t="str">
            <v>ESHP030-14</v>
          </cell>
          <cell r="C1600" t="str">
            <v>Opção Limitada</v>
          </cell>
          <cell r="D1600" t="str">
            <v>BC&amp;H 2017</v>
          </cell>
        </row>
        <row r="1601">
          <cell r="A1601" t="str">
            <v>ESHP031-14</v>
          </cell>
          <cell r="C1601" t="str">
            <v>Opção Limitada</v>
          </cell>
          <cell r="D1601" t="str">
            <v>BC&amp;H 2017</v>
          </cell>
        </row>
        <row r="1602">
          <cell r="A1602" t="str">
            <v>ESHR001-13</v>
          </cell>
          <cell r="C1602" t="str">
            <v>Opção Limitada</v>
          </cell>
          <cell r="D1602" t="str">
            <v>BC&amp;H 2017</v>
          </cell>
        </row>
        <row r="1603">
          <cell r="A1603" t="str">
            <v>ESHR002-13</v>
          </cell>
          <cell r="C1603" t="str">
            <v>Opção Limitada</v>
          </cell>
          <cell r="D1603" t="str">
            <v>BC&amp;H 2017</v>
          </cell>
        </row>
        <row r="1604">
          <cell r="A1604" t="str">
            <v>ESHR003-13</v>
          </cell>
          <cell r="C1604" t="str">
            <v>Opção Limitada</v>
          </cell>
          <cell r="D1604" t="str">
            <v>BC&amp;H 2017</v>
          </cell>
        </row>
        <row r="1605">
          <cell r="A1605" t="str">
            <v>ESHR004-13</v>
          </cell>
          <cell r="C1605" t="str">
            <v>Opção Limitada</v>
          </cell>
          <cell r="D1605" t="str">
            <v>BC&amp;H 2017</v>
          </cell>
        </row>
        <row r="1606">
          <cell r="A1606" t="str">
            <v>ESHR005-13</v>
          </cell>
          <cell r="C1606" t="str">
            <v>Opção Limitada</v>
          </cell>
          <cell r="D1606" t="str">
            <v>BC&amp;H 2017</v>
          </cell>
        </row>
        <row r="1607">
          <cell r="A1607" t="str">
            <v>ESHR006-13</v>
          </cell>
          <cell r="C1607" t="str">
            <v>Opção Limitada</v>
          </cell>
          <cell r="D1607" t="str">
            <v>BC&amp;H 2017</v>
          </cell>
        </row>
        <row r="1608">
          <cell r="A1608" t="str">
            <v>ESHR007-14</v>
          </cell>
          <cell r="C1608" t="str">
            <v>Opção Limitada</v>
          </cell>
          <cell r="D1608" t="str">
            <v>BC&amp;H 2017</v>
          </cell>
        </row>
        <row r="1609">
          <cell r="A1609" t="str">
            <v>ESHR008-13</v>
          </cell>
          <cell r="C1609" t="str">
            <v>Opção Limitada</v>
          </cell>
          <cell r="D1609" t="str">
            <v>BC&amp;H 2017</v>
          </cell>
        </row>
        <row r="1610">
          <cell r="A1610" t="str">
            <v>ESHR011-13</v>
          </cell>
          <cell r="C1610" t="str">
            <v>Opção Limitada</v>
          </cell>
          <cell r="D1610" t="str">
            <v>BC&amp;H 2017</v>
          </cell>
        </row>
        <row r="1611">
          <cell r="A1611" t="str">
            <v>ESHR012-13</v>
          </cell>
          <cell r="C1611" t="str">
            <v>Opção Limitada</v>
          </cell>
          <cell r="D1611" t="str">
            <v>BC&amp;H 2017</v>
          </cell>
        </row>
        <row r="1612">
          <cell r="A1612" t="str">
            <v>ESHR014-13</v>
          </cell>
          <cell r="C1612" t="str">
            <v>Opção Limitada</v>
          </cell>
          <cell r="D1612" t="str">
            <v>BC&amp;H 2017</v>
          </cell>
        </row>
        <row r="1613">
          <cell r="A1613" t="str">
            <v>ESHR015-13</v>
          </cell>
          <cell r="C1613" t="str">
            <v>Opção Limitada</v>
          </cell>
          <cell r="D1613" t="str">
            <v>BC&amp;H 2017</v>
          </cell>
        </row>
        <row r="1614">
          <cell r="A1614" t="str">
            <v>ESHR016-13</v>
          </cell>
          <cell r="C1614" t="str">
            <v>Opção Limitada</v>
          </cell>
          <cell r="D1614" t="str">
            <v>BC&amp;H 2017</v>
          </cell>
        </row>
        <row r="1615">
          <cell r="A1615" t="str">
            <v>ESHR017-13</v>
          </cell>
          <cell r="C1615" t="str">
            <v>Opção Limitada</v>
          </cell>
          <cell r="D1615" t="str">
            <v>BC&amp;H 2017</v>
          </cell>
        </row>
        <row r="1616">
          <cell r="A1616" t="str">
            <v>ESHR018-13</v>
          </cell>
          <cell r="C1616" t="str">
            <v>Opção Limitada</v>
          </cell>
          <cell r="D1616" t="str">
            <v>BC&amp;H 2017</v>
          </cell>
        </row>
        <row r="1617">
          <cell r="A1617" t="str">
            <v>ESHR019-13</v>
          </cell>
          <cell r="C1617" t="str">
            <v>Opção Limitada</v>
          </cell>
          <cell r="D1617" t="str">
            <v>BC&amp;H 2017</v>
          </cell>
        </row>
        <row r="1618">
          <cell r="A1618" t="str">
            <v>ESHR022-14</v>
          </cell>
          <cell r="C1618" t="str">
            <v>Opção Limitada</v>
          </cell>
          <cell r="D1618" t="str">
            <v>BC&amp;H 2017</v>
          </cell>
        </row>
        <row r="1619">
          <cell r="A1619" t="str">
            <v>ESHR023-14</v>
          </cell>
          <cell r="C1619" t="str">
            <v>Opção Limitada</v>
          </cell>
          <cell r="D1619" t="str">
            <v>BC&amp;H 2017</v>
          </cell>
        </row>
        <row r="1620">
          <cell r="A1620" t="str">
            <v>ESHR024-14</v>
          </cell>
          <cell r="C1620" t="str">
            <v>Opção Limitada</v>
          </cell>
          <cell r="D1620" t="str">
            <v>BC&amp;H 2017</v>
          </cell>
        </row>
        <row r="1621">
          <cell r="A1621" t="str">
            <v>ESHR025-14</v>
          </cell>
          <cell r="C1621" t="str">
            <v>Opção Limitada</v>
          </cell>
          <cell r="D1621" t="str">
            <v>BC&amp;H 2017</v>
          </cell>
        </row>
        <row r="1622">
          <cell r="A1622" t="str">
            <v>ESHR026-14</v>
          </cell>
          <cell r="C1622" t="str">
            <v>Opção Limitada</v>
          </cell>
          <cell r="D1622" t="str">
            <v>BC&amp;H 2017</v>
          </cell>
        </row>
        <row r="1623">
          <cell r="A1623" t="str">
            <v>ESHR027-14</v>
          </cell>
          <cell r="C1623" t="str">
            <v>Opção Limitada</v>
          </cell>
          <cell r="D1623" t="str">
            <v>BC&amp;H 2017</v>
          </cell>
        </row>
        <row r="1624">
          <cell r="A1624" t="str">
            <v>ESHR028-14</v>
          </cell>
          <cell r="C1624" t="str">
            <v>Opção Limitada</v>
          </cell>
          <cell r="D1624" t="str">
            <v>BC&amp;H 2017</v>
          </cell>
        </row>
        <row r="1625">
          <cell r="A1625" t="str">
            <v>ESHR900-13</v>
          </cell>
          <cell r="C1625" t="str">
            <v>Opção Limitada</v>
          </cell>
          <cell r="D1625" t="str">
            <v>BC&amp;H 2017</v>
          </cell>
        </row>
        <row r="1626">
          <cell r="A1626" t="str">
            <v>ESHT001-17</v>
          </cell>
          <cell r="C1626" t="str">
            <v>Opção Limitada</v>
          </cell>
          <cell r="D1626" t="str">
            <v>BC&amp;H 2017</v>
          </cell>
        </row>
        <row r="1627">
          <cell r="A1627" t="str">
            <v>ESHT002-17</v>
          </cell>
          <cell r="C1627" t="str">
            <v>Opção Limitada</v>
          </cell>
          <cell r="D1627" t="str">
            <v>BC&amp;H 2017</v>
          </cell>
        </row>
        <row r="1628">
          <cell r="A1628" t="str">
            <v>ESHT003-17</v>
          </cell>
          <cell r="C1628" t="str">
            <v>Opção Limitada</v>
          </cell>
          <cell r="D1628" t="str">
            <v>BC&amp;H 2017</v>
          </cell>
        </row>
        <row r="1629">
          <cell r="A1629" t="str">
            <v>ESHT005-17</v>
          </cell>
          <cell r="C1629" t="str">
            <v>Opção Limitada</v>
          </cell>
          <cell r="D1629" t="str">
            <v>BC&amp;H 2017</v>
          </cell>
        </row>
        <row r="1630">
          <cell r="A1630" t="str">
            <v>ESHT006-17</v>
          </cell>
          <cell r="C1630" t="str">
            <v>Opção Limitada</v>
          </cell>
          <cell r="D1630" t="str">
            <v>BC&amp;H 2017</v>
          </cell>
        </row>
        <row r="1631">
          <cell r="A1631" t="str">
            <v>ESHT007-17</v>
          </cell>
          <cell r="C1631" t="str">
            <v>Opção Limitada</v>
          </cell>
          <cell r="D1631" t="str">
            <v>BC&amp;H 2017</v>
          </cell>
        </row>
        <row r="1632">
          <cell r="A1632" t="str">
            <v>ESHT008-17</v>
          </cell>
          <cell r="C1632" t="str">
            <v>Opção Limitada</v>
          </cell>
          <cell r="D1632" t="str">
            <v>BC&amp;H 2017</v>
          </cell>
        </row>
        <row r="1633">
          <cell r="A1633" t="str">
            <v>ESHT009-17</v>
          </cell>
          <cell r="C1633" t="str">
            <v>Opção Limitada</v>
          </cell>
          <cell r="D1633" t="str">
            <v>BC&amp;H 2017</v>
          </cell>
        </row>
        <row r="1634">
          <cell r="A1634" t="str">
            <v>ESHT010-17</v>
          </cell>
          <cell r="C1634" t="str">
            <v>Opção Limitada</v>
          </cell>
          <cell r="D1634" t="str">
            <v>BC&amp;H 2017</v>
          </cell>
        </row>
        <row r="1635">
          <cell r="A1635" t="str">
            <v>ESHT011-17</v>
          </cell>
          <cell r="C1635" t="str">
            <v>Opção Limitada</v>
          </cell>
          <cell r="D1635" t="str">
            <v>BC&amp;H 2017</v>
          </cell>
        </row>
        <row r="1636">
          <cell r="A1636" t="str">
            <v>ESHT012-17</v>
          </cell>
          <cell r="C1636" t="str">
            <v>Opção Limitada</v>
          </cell>
          <cell r="D1636" t="str">
            <v>BC&amp;H 2017</v>
          </cell>
        </row>
        <row r="1637">
          <cell r="A1637" t="str">
            <v>ESHT013-17</v>
          </cell>
          <cell r="C1637" t="str">
            <v>Opção Limitada</v>
          </cell>
          <cell r="D1637" t="str">
            <v>BC&amp;H 2017</v>
          </cell>
        </row>
        <row r="1638">
          <cell r="A1638" t="str">
            <v>ESHT014-17</v>
          </cell>
          <cell r="C1638" t="str">
            <v>Opção Limitada</v>
          </cell>
          <cell r="D1638" t="str">
            <v>BC&amp;H 2017</v>
          </cell>
        </row>
        <row r="1639">
          <cell r="A1639" t="str">
            <v>ESHT015-17</v>
          </cell>
          <cell r="C1639" t="str">
            <v>Opção Limitada</v>
          </cell>
          <cell r="D1639" t="str">
            <v>BC&amp;H 2017</v>
          </cell>
        </row>
        <row r="1640">
          <cell r="A1640" t="str">
            <v>ESHT016-17</v>
          </cell>
          <cell r="C1640" t="str">
            <v>Opção Limitada</v>
          </cell>
          <cell r="D1640" t="str">
            <v>BC&amp;H 2017</v>
          </cell>
        </row>
        <row r="1641">
          <cell r="A1641" t="str">
            <v>ESHT017-17</v>
          </cell>
          <cell r="C1641" t="str">
            <v>Opção Limitada</v>
          </cell>
          <cell r="D1641" t="str">
            <v>BC&amp;H 2017</v>
          </cell>
        </row>
        <row r="1642">
          <cell r="A1642" t="str">
            <v>ESHT018-17</v>
          </cell>
          <cell r="C1642" t="str">
            <v>Opção Limitada</v>
          </cell>
          <cell r="D1642" t="str">
            <v>BC&amp;H 2017</v>
          </cell>
        </row>
        <row r="1643">
          <cell r="A1643" t="str">
            <v>ESHT019-17</v>
          </cell>
          <cell r="C1643" t="str">
            <v>Opção Limitada</v>
          </cell>
          <cell r="D1643" t="str">
            <v>BC&amp;H 2017</v>
          </cell>
        </row>
        <row r="1644">
          <cell r="A1644" t="str">
            <v>ESHT020-17</v>
          </cell>
          <cell r="C1644" t="str">
            <v>Opção Limitada</v>
          </cell>
          <cell r="D1644" t="str">
            <v>BC&amp;H 2017</v>
          </cell>
        </row>
        <row r="1645">
          <cell r="A1645" t="str">
            <v>ESHT021-17</v>
          </cell>
          <cell r="C1645" t="str">
            <v>Opção Limitada</v>
          </cell>
          <cell r="D1645" t="str">
            <v>BC&amp;H 2017</v>
          </cell>
        </row>
        <row r="1646">
          <cell r="A1646" t="str">
            <v>ESHT023-17</v>
          </cell>
          <cell r="C1646" t="str">
            <v>Opção Limitada</v>
          </cell>
          <cell r="D1646" t="str">
            <v>BC&amp;H 2017</v>
          </cell>
        </row>
        <row r="1647">
          <cell r="A1647" t="str">
            <v>ESHT024-17</v>
          </cell>
          <cell r="C1647" t="str">
            <v>Opção Limitada</v>
          </cell>
          <cell r="D1647" t="str">
            <v>BC&amp;H 2017</v>
          </cell>
        </row>
        <row r="1648">
          <cell r="A1648" t="str">
            <v>ESHT025-17</v>
          </cell>
          <cell r="C1648" t="str">
            <v>Opção Limitada</v>
          </cell>
          <cell r="D1648" t="str">
            <v>BC&amp;H 2017</v>
          </cell>
        </row>
        <row r="1649">
          <cell r="A1649" t="str">
            <v>ESTO013-17</v>
          </cell>
          <cell r="C1649" t="str">
            <v>Opção Limitada</v>
          </cell>
          <cell r="D1649" t="str">
            <v>BC&amp;H 2017</v>
          </cell>
        </row>
        <row r="1650">
          <cell r="A1650" t="str">
            <v>ESTU039-17</v>
          </cell>
          <cell r="C1650" t="str">
            <v>Opção Limitada</v>
          </cell>
          <cell r="D1650" t="str">
            <v>BC&amp;H 2017</v>
          </cell>
        </row>
        <row r="1651">
          <cell r="A1651" t="str">
            <v>ESZC006-17</v>
          </cell>
          <cell r="C1651" t="str">
            <v>Opção Limitada</v>
          </cell>
          <cell r="D1651" t="str">
            <v>BC&amp;H 2017</v>
          </cell>
        </row>
        <row r="1652">
          <cell r="A1652" t="str">
            <v>ESZC018-17</v>
          </cell>
          <cell r="C1652" t="str">
            <v>Opção Limitada</v>
          </cell>
          <cell r="D1652" t="str">
            <v>BC&amp;H 2017</v>
          </cell>
        </row>
        <row r="1653">
          <cell r="A1653" t="str">
            <v>ESZC020-17</v>
          </cell>
          <cell r="C1653" t="str">
            <v>Opção Limitada</v>
          </cell>
          <cell r="D1653" t="str">
            <v>BC&amp;H 2017</v>
          </cell>
        </row>
        <row r="1654">
          <cell r="A1654" t="str">
            <v>NHH2007-13</v>
          </cell>
          <cell r="C1654" t="str">
            <v>Opção Limitada</v>
          </cell>
          <cell r="D1654" t="str">
            <v>BC&amp;H 2017</v>
          </cell>
        </row>
        <row r="1655">
          <cell r="A1655" t="str">
            <v>NHH2008-13</v>
          </cell>
          <cell r="C1655" t="str">
            <v>Opção Limitada</v>
          </cell>
          <cell r="D1655" t="str">
            <v>BC&amp;H 2017</v>
          </cell>
        </row>
        <row r="1656">
          <cell r="A1656" t="str">
            <v>NHH2009-13</v>
          </cell>
          <cell r="C1656" t="str">
            <v>Opção Limitada</v>
          </cell>
          <cell r="D1656" t="str">
            <v>BC&amp;H 2017</v>
          </cell>
        </row>
        <row r="1657">
          <cell r="A1657" t="str">
            <v>NHH2010-13</v>
          </cell>
          <cell r="C1657" t="str">
            <v>Opção Limitada</v>
          </cell>
          <cell r="D1657" t="str">
            <v>BC&amp;H 2017</v>
          </cell>
        </row>
        <row r="1658">
          <cell r="A1658" t="str">
            <v>NHH2012-13</v>
          </cell>
          <cell r="C1658" t="str">
            <v>Opção Limitada</v>
          </cell>
          <cell r="D1658" t="str">
            <v>BC&amp;H 2017</v>
          </cell>
        </row>
        <row r="1659">
          <cell r="A1659" t="str">
            <v>NHH2015-13</v>
          </cell>
          <cell r="C1659" t="str">
            <v>Opção Limitada</v>
          </cell>
          <cell r="D1659" t="str">
            <v>BC&amp;H 2017</v>
          </cell>
        </row>
        <row r="1660">
          <cell r="A1660" t="str">
            <v>NHH2016-13</v>
          </cell>
          <cell r="C1660" t="str">
            <v>Opção Limitada</v>
          </cell>
          <cell r="D1660" t="str">
            <v>BC&amp;H 2017</v>
          </cell>
        </row>
        <row r="1661">
          <cell r="A1661" t="str">
            <v>NHH2017-16</v>
          </cell>
          <cell r="C1661" t="str">
            <v>Opção Limitada</v>
          </cell>
          <cell r="D1661" t="str">
            <v>BC&amp;H 2017</v>
          </cell>
        </row>
        <row r="1662">
          <cell r="A1662" t="str">
            <v>NHH2019-13</v>
          </cell>
          <cell r="C1662" t="str">
            <v>Opção Limitada</v>
          </cell>
          <cell r="D1662" t="str">
            <v>BC&amp;H 2017</v>
          </cell>
        </row>
        <row r="1663">
          <cell r="A1663" t="str">
            <v>NHH2020-13</v>
          </cell>
          <cell r="C1663" t="str">
            <v>Opção Limitada</v>
          </cell>
          <cell r="D1663" t="str">
            <v>BC&amp;H 2017</v>
          </cell>
        </row>
        <row r="1664">
          <cell r="A1664" t="str">
            <v>NHH2023-16</v>
          </cell>
          <cell r="C1664" t="str">
            <v>Opção Limitada</v>
          </cell>
          <cell r="D1664" t="str">
            <v>BC&amp;H 2017</v>
          </cell>
        </row>
        <row r="1665">
          <cell r="A1665" t="str">
            <v>NHH2026-13</v>
          </cell>
          <cell r="C1665" t="str">
            <v>Opção Limitada</v>
          </cell>
          <cell r="D1665" t="str">
            <v>BC&amp;H 2017</v>
          </cell>
        </row>
        <row r="1666">
          <cell r="A1666" t="str">
            <v>NHH2028-13</v>
          </cell>
          <cell r="C1666" t="str">
            <v>Opção Limitada</v>
          </cell>
          <cell r="D1666" t="str">
            <v>BC&amp;H 2017</v>
          </cell>
        </row>
        <row r="1667">
          <cell r="A1667" t="str">
            <v>NHH2029-13</v>
          </cell>
          <cell r="C1667" t="str">
            <v>Opção Limitada</v>
          </cell>
          <cell r="D1667" t="str">
            <v>BC&amp;H 2017</v>
          </cell>
        </row>
        <row r="1668">
          <cell r="A1668" t="str">
            <v>NHH2032-13</v>
          </cell>
          <cell r="C1668" t="str">
            <v>Opção Limitada</v>
          </cell>
          <cell r="D1668" t="str">
            <v>BC&amp;H 2017</v>
          </cell>
        </row>
        <row r="1669">
          <cell r="A1669" t="str">
            <v>NHH2033-13</v>
          </cell>
          <cell r="C1669" t="str">
            <v>Opção Limitada</v>
          </cell>
          <cell r="D1669" t="str">
            <v>BC&amp;H 2017</v>
          </cell>
        </row>
        <row r="1670">
          <cell r="A1670" t="str">
            <v>NHH2034-13</v>
          </cell>
          <cell r="C1670" t="str">
            <v>Opção Limitada</v>
          </cell>
          <cell r="D1670" t="str">
            <v>BC&amp;H 2017</v>
          </cell>
        </row>
        <row r="1671">
          <cell r="A1671" t="str">
            <v>NHH2035-13</v>
          </cell>
          <cell r="C1671" t="str">
            <v>Opção Limitada</v>
          </cell>
          <cell r="D1671" t="str">
            <v>BC&amp;H 2017</v>
          </cell>
        </row>
        <row r="1672">
          <cell r="A1672" t="str">
            <v>NHH2038-13</v>
          </cell>
          <cell r="C1672" t="str">
            <v>Opção Limitada</v>
          </cell>
          <cell r="D1672" t="str">
            <v>BC&amp;H 2017</v>
          </cell>
        </row>
        <row r="1673">
          <cell r="A1673" t="str">
            <v>NHH2040-13</v>
          </cell>
          <cell r="C1673" t="str">
            <v>Opção Limitada</v>
          </cell>
          <cell r="D1673" t="str">
            <v>BC&amp;H 2017</v>
          </cell>
        </row>
        <row r="1674">
          <cell r="A1674" t="str">
            <v>NHH2041-13</v>
          </cell>
          <cell r="C1674" t="str">
            <v>Opção Limitada</v>
          </cell>
          <cell r="D1674" t="str">
            <v>BC&amp;H 2017</v>
          </cell>
        </row>
        <row r="1675">
          <cell r="A1675" t="str">
            <v>NHH2047-13</v>
          </cell>
          <cell r="C1675" t="str">
            <v>Opção Limitada</v>
          </cell>
          <cell r="D1675" t="str">
            <v>BC&amp;H 2017</v>
          </cell>
        </row>
        <row r="1676">
          <cell r="A1676" t="str">
            <v>NHH2064-13</v>
          </cell>
          <cell r="C1676" t="str">
            <v>Opção Limitada</v>
          </cell>
          <cell r="D1676" t="str">
            <v>BC&amp;H 2017</v>
          </cell>
        </row>
        <row r="1677">
          <cell r="A1677" t="str">
            <v>NHH2065-13</v>
          </cell>
          <cell r="C1677" t="str">
            <v>Opção Limitada</v>
          </cell>
          <cell r="D1677" t="str">
            <v>BC&amp;H 2017</v>
          </cell>
        </row>
        <row r="1678">
          <cell r="A1678" t="str">
            <v>NHH2072-13</v>
          </cell>
          <cell r="C1678" t="str">
            <v>Opção Limitada</v>
          </cell>
          <cell r="D1678" t="str">
            <v>BC&amp;H 2017</v>
          </cell>
        </row>
        <row r="1679">
          <cell r="A1679" t="str">
            <v>NHH2073-13</v>
          </cell>
          <cell r="C1679" t="str">
            <v>Opção Limitada</v>
          </cell>
          <cell r="D1679" t="str">
            <v>BC&amp;H 2017</v>
          </cell>
        </row>
        <row r="1680">
          <cell r="A1680" t="str">
            <v>NHH2088-16</v>
          </cell>
          <cell r="C1680" t="str">
            <v>Opção Limitada</v>
          </cell>
          <cell r="D1680" t="str">
            <v>BC&amp;H 2017</v>
          </cell>
        </row>
        <row r="1681">
          <cell r="A1681" t="str">
            <v>NHH2089-16</v>
          </cell>
          <cell r="C1681" t="str">
            <v>Opção Limitada</v>
          </cell>
          <cell r="D1681" t="str">
            <v>BC&amp;H 2017</v>
          </cell>
        </row>
        <row r="1682">
          <cell r="A1682" t="str">
            <v>NHH2090-16</v>
          </cell>
          <cell r="C1682" t="str">
            <v>Opção Limitada</v>
          </cell>
          <cell r="D1682" t="str">
            <v>BC&amp;H 2017</v>
          </cell>
        </row>
        <row r="1683">
          <cell r="A1683" t="str">
            <v>NHI2049-13</v>
          </cell>
          <cell r="C1683" t="str">
            <v>Opção Limitada</v>
          </cell>
          <cell r="D1683" t="str">
            <v>BC&amp;H 2017</v>
          </cell>
        </row>
        <row r="1684">
          <cell r="A1684" t="str">
            <v>NHI5001-15</v>
          </cell>
          <cell r="C1684" t="str">
            <v>Opção Limitada</v>
          </cell>
          <cell r="D1684" t="str">
            <v>BC&amp;H 2017</v>
          </cell>
        </row>
        <row r="1685">
          <cell r="A1685" t="str">
            <v>NHI5002-15</v>
          </cell>
          <cell r="C1685" t="str">
            <v>Opção Limitada</v>
          </cell>
          <cell r="D1685" t="str">
            <v>BC&amp;H 2017</v>
          </cell>
        </row>
        <row r="1686">
          <cell r="A1686" t="str">
            <v>NHI5011-13</v>
          </cell>
          <cell r="C1686" t="str">
            <v>Opção Limitada</v>
          </cell>
          <cell r="D1686" t="str">
            <v>BC&amp;H 2017</v>
          </cell>
        </row>
        <row r="1687">
          <cell r="A1687" t="str">
            <v>NHI5015-15</v>
          </cell>
          <cell r="C1687" t="str">
            <v>Opção Limitada</v>
          </cell>
          <cell r="D1687" t="str">
            <v>BC&amp;H 2017</v>
          </cell>
        </row>
        <row r="1688">
          <cell r="A1688" t="str">
            <v>BC1002</v>
          </cell>
          <cell r="C1688" t="str">
            <v>Opção Limitada</v>
          </cell>
          <cell r="D1688" t="str">
            <v>BC&amp;T 2006</v>
          </cell>
        </row>
        <row r="1689">
          <cell r="A1689" t="str">
            <v>BC1007</v>
          </cell>
          <cell r="C1689" t="str">
            <v>Opção Limitada</v>
          </cell>
          <cell r="D1689" t="str">
            <v>BC&amp;T 2006</v>
          </cell>
        </row>
        <row r="1690">
          <cell r="A1690" t="str">
            <v>BC1009</v>
          </cell>
          <cell r="C1690" t="str">
            <v>Opção Limitada</v>
          </cell>
          <cell r="D1690" t="str">
            <v>BC&amp;T 2006</v>
          </cell>
        </row>
        <row r="1691">
          <cell r="A1691" t="str">
            <v>BC1010</v>
          </cell>
          <cell r="C1691" t="str">
            <v>Opção Limitada</v>
          </cell>
          <cell r="D1691" t="str">
            <v>BC&amp;T 2006</v>
          </cell>
        </row>
        <row r="1692">
          <cell r="A1692" t="str">
            <v>BC1011</v>
          </cell>
          <cell r="C1692" t="str">
            <v>Opção Limitada</v>
          </cell>
          <cell r="D1692" t="str">
            <v>BC&amp;T 2006</v>
          </cell>
        </row>
        <row r="1693">
          <cell r="A1693" t="str">
            <v>BC1014</v>
          </cell>
          <cell r="C1693" t="str">
            <v>Opção Limitada</v>
          </cell>
          <cell r="D1693" t="str">
            <v>BC&amp;T 2006</v>
          </cell>
        </row>
        <row r="1694">
          <cell r="A1694" t="str">
            <v>BC1301</v>
          </cell>
          <cell r="C1694" t="str">
            <v>Opção Limitada</v>
          </cell>
          <cell r="D1694" t="str">
            <v>BC&amp;T 2006</v>
          </cell>
        </row>
        <row r="1695">
          <cell r="A1695" t="str">
            <v>BC1303</v>
          </cell>
          <cell r="C1695" t="str">
            <v>Opção Limitada</v>
          </cell>
          <cell r="D1695" t="str">
            <v>BC&amp;T 2006</v>
          </cell>
        </row>
        <row r="1696">
          <cell r="A1696" t="str">
            <v>BC1403</v>
          </cell>
          <cell r="C1696" t="str">
            <v>Opção Limitada</v>
          </cell>
          <cell r="D1696" t="str">
            <v>BC&amp;T 2006</v>
          </cell>
        </row>
        <row r="1697">
          <cell r="A1697" t="str">
            <v>BC1404</v>
          </cell>
          <cell r="C1697" t="str">
            <v>Opção Limitada</v>
          </cell>
          <cell r="D1697" t="str">
            <v>BC&amp;T 2006</v>
          </cell>
        </row>
        <row r="1698">
          <cell r="A1698" t="str">
            <v>BC1408</v>
          </cell>
          <cell r="C1698" t="str">
            <v>Opção Limitada</v>
          </cell>
          <cell r="D1698" t="str">
            <v>BC&amp;T 2006</v>
          </cell>
        </row>
        <row r="1699">
          <cell r="A1699" t="str">
            <v>BC1413</v>
          </cell>
          <cell r="C1699" t="str">
            <v>Opção Limitada</v>
          </cell>
          <cell r="D1699" t="str">
            <v>BC&amp;T 2006</v>
          </cell>
        </row>
        <row r="1700">
          <cell r="A1700" t="str">
            <v>BC1431</v>
          </cell>
          <cell r="C1700" t="str">
            <v>Opção Limitada</v>
          </cell>
          <cell r="D1700" t="str">
            <v>BC&amp;T 2006</v>
          </cell>
        </row>
        <row r="1701">
          <cell r="A1701" t="str">
            <v>BCJ0205-06</v>
          </cell>
          <cell r="C1701" t="str">
            <v>Obrigatória</v>
          </cell>
          <cell r="D1701" t="str">
            <v>BC&amp;T 2006</v>
          </cell>
        </row>
        <row r="1702">
          <cell r="A1702" t="str">
            <v>BCJ0208-06</v>
          </cell>
          <cell r="C1702" t="str">
            <v>Obrigatória</v>
          </cell>
          <cell r="D1702" t="str">
            <v>BC&amp;T 2006</v>
          </cell>
        </row>
        <row r="1703">
          <cell r="A1703" t="str">
            <v>BCJ0209-06</v>
          </cell>
          <cell r="C1703" t="str">
            <v>Obrigatória</v>
          </cell>
          <cell r="D1703" t="str">
            <v>BC&amp;T 2006</v>
          </cell>
        </row>
        <row r="1704">
          <cell r="A1704" t="str">
            <v>BCK0104-13</v>
          </cell>
          <cell r="C1704" t="str">
            <v>Opção Limitada</v>
          </cell>
          <cell r="D1704" t="str">
            <v>BC&amp;T 2006</v>
          </cell>
        </row>
        <row r="1705">
          <cell r="A1705" t="str">
            <v>BCL0306-13</v>
          </cell>
          <cell r="C1705" t="str">
            <v>Opção Limitada</v>
          </cell>
          <cell r="D1705" t="str">
            <v>BC&amp;T 2006</v>
          </cell>
        </row>
        <row r="1706">
          <cell r="A1706" t="str">
            <v>BCL0307-06</v>
          </cell>
          <cell r="C1706" t="str">
            <v>Obrigatória</v>
          </cell>
          <cell r="D1706" t="str">
            <v>BC&amp;T 2006</v>
          </cell>
        </row>
        <row r="1707">
          <cell r="A1707" t="str">
            <v>BCL0308-06</v>
          </cell>
          <cell r="C1707" t="str">
            <v>Obrigatória</v>
          </cell>
          <cell r="D1707" t="str">
            <v>BC&amp;T 2006</v>
          </cell>
        </row>
        <row r="1708">
          <cell r="A1708" t="str">
            <v>BCM0506-13</v>
          </cell>
          <cell r="C1708" t="str">
            <v>Opção Limitada</v>
          </cell>
          <cell r="D1708" t="str">
            <v>BC&amp;T 2006</v>
          </cell>
        </row>
        <row r="1709">
          <cell r="A1709" t="str">
            <v>BCN0001-06</v>
          </cell>
          <cell r="C1709" t="str">
            <v>Obrigatória</v>
          </cell>
          <cell r="D1709" t="str">
            <v>BC&amp;T 2006</v>
          </cell>
        </row>
        <row r="1710">
          <cell r="A1710" t="str">
            <v>BCN0001-07</v>
          </cell>
          <cell r="C1710" t="str">
            <v>Obrigatória</v>
          </cell>
          <cell r="D1710" t="str">
            <v>BC&amp;T 2006</v>
          </cell>
        </row>
        <row r="1711">
          <cell r="A1711" t="str">
            <v>BCN0402-06</v>
          </cell>
          <cell r="C1711" t="str">
            <v>Obrigatória</v>
          </cell>
          <cell r="D1711" t="str">
            <v>BC&amp;T 2006</v>
          </cell>
        </row>
        <row r="1712">
          <cell r="A1712" t="str">
            <v>BCN0404-06</v>
          </cell>
          <cell r="C1712" t="str">
            <v>Opção Limitada</v>
          </cell>
          <cell r="D1712" t="str">
            <v>BC&amp;T 2006</v>
          </cell>
        </row>
        <row r="1713">
          <cell r="A1713" t="str">
            <v>BCN0405-06</v>
          </cell>
          <cell r="C1713" t="str">
            <v>Obrigatória</v>
          </cell>
          <cell r="D1713" t="str">
            <v>BC&amp;T 2006</v>
          </cell>
        </row>
        <row r="1714">
          <cell r="A1714" t="str">
            <v>BCN0407-06</v>
          </cell>
          <cell r="C1714" t="str">
            <v>Obrigatória</v>
          </cell>
          <cell r="D1714" t="str">
            <v>BC&amp;T 2006</v>
          </cell>
        </row>
        <row r="1715">
          <cell r="A1715" t="str">
            <v>BCR0004-07</v>
          </cell>
          <cell r="C1715" t="str">
            <v>Obrigatória</v>
          </cell>
          <cell r="D1715" t="str">
            <v>BC&amp;T 2006</v>
          </cell>
        </row>
        <row r="1716">
          <cell r="A1716" t="str">
            <v>BCS0001-13</v>
          </cell>
          <cell r="C1716" t="str">
            <v>Obrigatória</v>
          </cell>
          <cell r="D1716" t="str">
            <v>BC&amp;T 2006</v>
          </cell>
        </row>
        <row r="1717">
          <cell r="A1717" t="str">
            <v>BIJ0207-13</v>
          </cell>
          <cell r="C1717" t="str">
            <v>Opção Limitada</v>
          </cell>
          <cell r="D1717" t="str">
            <v>BC&amp;T 2006</v>
          </cell>
        </row>
        <row r="1718">
          <cell r="A1718" t="str">
            <v>BIK0102-13</v>
          </cell>
          <cell r="C1718" t="str">
            <v>Opção Limitada</v>
          </cell>
          <cell r="D1718" t="str">
            <v>BC&amp;T 2006</v>
          </cell>
        </row>
        <row r="1719">
          <cell r="A1719" t="str">
            <v>BIL0304-06</v>
          </cell>
          <cell r="C1719" t="str">
            <v>Opção Limitada</v>
          </cell>
          <cell r="D1719" t="str">
            <v>BC&amp;T 2006</v>
          </cell>
        </row>
        <row r="1720">
          <cell r="A1720" t="str">
            <v>BIM0005-13</v>
          </cell>
          <cell r="C1720" t="str">
            <v>Opção Limitada</v>
          </cell>
          <cell r="D1720" t="str">
            <v>BC&amp;T 2006</v>
          </cell>
        </row>
        <row r="1721">
          <cell r="A1721" t="str">
            <v>BIN0003-13</v>
          </cell>
          <cell r="C1721" t="str">
            <v>Livre Escolha</v>
          </cell>
          <cell r="D1721" t="str">
            <v>BC&amp;T 2006</v>
          </cell>
        </row>
        <row r="1722">
          <cell r="A1722" t="str">
            <v>BIN0406-06</v>
          </cell>
          <cell r="C1722" t="str">
            <v>Obrigatória</v>
          </cell>
          <cell r="D1722" t="str">
            <v>BC&amp;T 2006</v>
          </cell>
        </row>
        <row r="1723">
          <cell r="A1723" t="str">
            <v>BIS0002-06</v>
          </cell>
          <cell r="C1723" t="str">
            <v>Obrigatória</v>
          </cell>
          <cell r="D1723" t="str">
            <v>BC&amp;T 2006</v>
          </cell>
        </row>
        <row r="1724">
          <cell r="A1724" t="str">
            <v>EN2212</v>
          </cell>
          <cell r="C1724" t="str">
            <v>Livre Escolha</v>
          </cell>
          <cell r="D1724" t="str">
            <v>BC&amp;T 2006</v>
          </cell>
        </row>
        <row r="1725">
          <cell r="A1725" t="str">
            <v>ESTA001-17</v>
          </cell>
          <cell r="C1725" t="str">
            <v>Opção Limitada</v>
          </cell>
          <cell r="D1725" t="str">
            <v>BC&amp;T 2006</v>
          </cell>
        </row>
        <row r="1726">
          <cell r="A1726" t="str">
            <v>ESTA002-13</v>
          </cell>
          <cell r="C1726" t="str">
            <v>Opção Limitada</v>
          </cell>
          <cell r="D1726" t="str">
            <v>BC&amp;T 2006</v>
          </cell>
        </row>
        <row r="1727">
          <cell r="A1727" t="str">
            <v>ESTA003-17</v>
          </cell>
          <cell r="C1727" t="str">
            <v>Opção Limitada</v>
          </cell>
          <cell r="D1727" t="str">
            <v>BC&amp;T 2006</v>
          </cell>
        </row>
        <row r="1728">
          <cell r="A1728" t="str">
            <v>ESTA004-13</v>
          </cell>
          <cell r="C1728" t="str">
            <v>Opção Limitada</v>
          </cell>
          <cell r="D1728" t="str">
            <v>BC&amp;T 2006</v>
          </cell>
        </row>
        <row r="1729">
          <cell r="A1729" t="str">
            <v>ESTA005-13</v>
          </cell>
          <cell r="C1729" t="str">
            <v>Opção Limitada</v>
          </cell>
          <cell r="D1729" t="str">
            <v>BC&amp;T 2006</v>
          </cell>
        </row>
        <row r="1730">
          <cell r="A1730" t="str">
            <v>ESTA006-13</v>
          </cell>
          <cell r="C1730" t="str">
            <v>Opção Limitada</v>
          </cell>
          <cell r="D1730" t="str">
            <v>BC&amp;T 2006</v>
          </cell>
        </row>
        <row r="1731">
          <cell r="A1731" t="str">
            <v>ESTA007-17</v>
          </cell>
          <cell r="C1731" t="str">
            <v>Opção Limitada</v>
          </cell>
          <cell r="D1731" t="str">
            <v>BC&amp;T 2006</v>
          </cell>
        </row>
        <row r="1732">
          <cell r="A1732" t="str">
            <v>ESTA008-13</v>
          </cell>
          <cell r="C1732" t="str">
            <v>Opção Limitada</v>
          </cell>
          <cell r="D1732" t="str">
            <v>BC&amp;T 2006</v>
          </cell>
        </row>
        <row r="1733">
          <cell r="A1733" t="str">
            <v>ESTA009-13</v>
          </cell>
          <cell r="C1733" t="str">
            <v>Opção Limitada</v>
          </cell>
          <cell r="D1733" t="str">
            <v>BC&amp;T 2006</v>
          </cell>
        </row>
        <row r="1734">
          <cell r="A1734" t="str">
            <v>ESTA010-13</v>
          </cell>
          <cell r="C1734" t="str">
            <v>Opção Limitada</v>
          </cell>
          <cell r="D1734" t="str">
            <v>BC&amp;T 2006</v>
          </cell>
        </row>
        <row r="1735">
          <cell r="A1735" t="str">
            <v>ESTA011-17</v>
          </cell>
          <cell r="C1735" t="str">
            <v>Opção Limitada</v>
          </cell>
          <cell r="D1735" t="str">
            <v>BC&amp;T 2006</v>
          </cell>
        </row>
        <row r="1736">
          <cell r="A1736" t="str">
            <v>ESTA012-13</v>
          </cell>
          <cell r="C1736" t="str">
            <v>Opção Limitada</v>
          </cell>
          <cell r="D1736" t="str">
            <v>BC&amp;T 2006</v>
          </cell>
        </row>
        <row r="1737">
          <cell r="A1737" t="str">
            <v>ESTA013-13</v>
          </cell>
          <cell r="C1737" t="str">
            <v>Opção Limitada</v>
          </cell>
          <cell r="D1737" t="str">
            <v>BC&amp;T 2006</v>
          </cell>
        </row>
        <row r="1738">
          <cell r="A1738" t="str">
            <v>ESTA014-13</v>
          </cell>
          <cell r="C1738" t="str">
            <v>Opção Limitada</v>
          </cell>
          <cell r="D1738" t="str">
            <v>BC&amp;T 2006</v>
          </cell>
        </row>
        <row r="1739">
          <cell r="A1739" t="str">
            <v>ESTA015-13</v>
          </cell>
          <cell r="C1739" t="str">
            <v>Opção Limitada</v>
          </cell>
          <cell r="D1739" t="str">
            <v>BC&amp;T 2006</v>
          </cell>
        </row>
        <row r="1740">
          <cell r="A1740" t="str">
            <v>ESTA016-17</v>
          </cell>
          <cell r="C1740" t="str">
            <v>Opção Limitada</v>
          </cell>
          <cell r="D1740" t="str">
            <v>BC&amp;T 2006</v>
          </cell>
        </row>
        <row r="1741">
          <cell r="A1741" t="str">
            <v>ESTA017-17</v>
          </cell>
          <cell r="C1741" t="str">
            <v>Opção Limitada</v>
          </cell>
          <cell r="D1741" t="str">
            <v>BC&amp;T 2006</v>
          </cell>
        </row>
        <row r="1742">
          <cell r="A1742" t="str">
            <v>ESTA018-17</v>
          </cell>
          <cell r="C1742" t="str">
            <v>Opção Limitada</v>
          </cell>
          <cell r="D1742" t="str">
            <v>BC&amp;T 2006</v>
          </cell>
        </row>
        <row r="1743">
          <cell r="A1743" t="str">
            <v>ESTA019-17</v>
          </cell>
          <cell r="C1743" t="str">
            <v>Opção Limitada</v>
          </cell>
          <cell r="D1743" t="str">
            <v>BC&amp;T 2006</v>
          </cell>
        </row>
        <row r="1744">
          <cell r="A1744" t="str">
            <v>ESTA020-17</v>
          </cell>
          <cell r="C1744" t="str">
            <v>Opção Limitada</v>
          </cell>
          <cell r="D1744" t="str">
            <v>BC&amp;T 2006</v>
          </cell>
        </row>
        <row r="1745">
          <cell r="A1745" t="str">
            <v>ESTA021-17</v>
          </cell>
          <cell r="C1745" t="str">
            <v>Opção Limitada</v>
          </cell>
          <cell r="D1745" t="str">
            <v>BC&amp;T 2006</v>
          </cell>
        </row>
        <row r="1746">
          <cell r="A1746" t="str">
            <v>ESTA900-13</v>
          </cell>
          <cell r="C1746" t="str">
            <v>Livre Escolha</v>
          </cell>
          <cell r="D1746" t="str">
            <v>BC&amp;T 2006</v>
          </cell>
        </row>
        <row r="1747">
          <cell r="A1747" t="str">
            <v>ESTA901-13</v>
          </cell>
          <cell r="C1747" t="str">
            <v>Livre Escolha</v>
          </cell>
          <cell r="D1747" t="str">
            <v>BC&amp;T 2006</v>
          </cell>
        </row>
        <row r="1748">
          <cell r="A1748" t="str">
            <v>ESTA902-13</v>
          </cell>
          <cell r="C1748" t="str">
            <v>Livre Escolha</v>
          </cell>
          <cell r="D1748" t="str">
            <v>BC&amp;T 2006</v>
          </cell>
        </row>
        <row r="1749">
          <cell r="A1749" t="str">
            <v>ESTA903-13</v>
          </cell>
          <cell r="C1749" t="str">
            <v>Livre Escolha</v>
          </cell>
          <cell r="D1749" t="str">
            <v>BC&amp;T 2006</v>
          </cell>
        </row>
        <row r="1750">
          <cell r="A1750" t="str">
            <v>ESTA904-13</v>
          </cell>
          <cell r="C1750" t="str">
            <v>Livre Escolha</v>
          </cell>
          <cell r="D1750" t="str">
            <v>BC&amp;T 2006</v>
          </cell>
        </row>
        <row r="1751">
          <cell r="A1751" t="str">
            <v>ESTA905-17</v>
          </cell>
          <cell r="C1751" t="str">
            <v>Opção Limitada</v>
          </cell>
          <cell r="D1751" t="str">
            <v>BC&amp;T 2006</v>
          </cell>
        </row>
        <row r="1752">
          <cell r="A1752" t="str">
            <v>ESTB001-13</v>
          </cell>
          <cell r="C1752" t="str">
            <v>Opção Limitada</v>
          </cell>
          <cell r="D1752" t="str">
            <v>BC&amp;T 2006</v>
          </cell>
        </row>
        <row r="1753">
          <cell r="A1753" t="str">
            <v>ESTB002-17</v>
          </cell>
          <cell r="C1753" t="str">
            <v>Opção Limitada</v>
          </cell>
          <cell r="D1753" t="str">
            <v>BC&amp;T 2006</v>
          </cell>
        </row>
        <row r="1754">
          <cell r="A1754" t="str">
            <v>ESTB004-17</v>
          </cell>
          <cell r="C1754" t="str">
            <v>Opção Limitada</v>
          </cell>
          <cell r="D1754" t="str">
            <v>BC&amp;T 2006</v>
          </cell>
        </row>
        <row r="1755">
          <cell r="A1755" t="str">
            <v>ESTB005-17</v>
          </cell>
          <cell r="C1755" t="str">
            <v>Opção Limitada</v>
          </cell>
          <cell r="D1755" t="str">
            <v>BC&amp;T 2006</v>
          </cell>
        </row>
        <row r="1756">
          <cell r="A1756" t="str">
            <v>ESTB007-17</v>
          </cell>
          <cell r="C1756" t="str">
            <v>Opção Limitada</v>
          </cell>
          <cell r="D1756" t="str">
            <v>BC&amp;T 2006</v>
          </cell>
        </row>
        <row r="1757">
          <cell r="A1757" t="str">
            <v>ESTB009-17</v>
          </cell>
          <cell r="C1757" t="str">
            <v>Opção Limitada</v>
          </cell>
          <cell r="D1757" t="str">
            <v>BC&amp;T 2006</v>
          </cell>
        </row>
        <row r="1758">
          <cell r="A1758" t="str">
            <v>ESTB010-17</v>
          </cell>
          <cell r="C1758" t="str">
            <v>Opção Limitada</v>
          </cell>
          <cell r="D1758" t="str">
            <v>BC&amp;T 2006</v>
          </cell>
        </row>
        <row r="1759">
          <cell r="A1759" t="str">
            <v>ESTB013-17</v>
          </cell>
          <cell r="C1759" t="str">
            <v>Opção Limitada</v>
          </cell>
          <cell r="D1759" t="str">
            <v>BC&amp;T 2006</v>
          </cell>
        </row>
        <row r="1760">
          <cell r="A1760" t="str">
            <v>ESTB014-13</v>
          </cell>
          <cell r="C1760" t="str">
            <v>Opção Limitada</v>
          </cell>
          <cell r="D1760" t="str">
            <v>BC&amp;T 2006</v>
          </cell>
        </row>
        <row r="1761">
          <cell r="A1761" t="str">
            <v>ESTB015-13</v>
          </cell>
          <cell r="C1761" t="str">
            <v>Opção Limitada</v>
          </cell>
          <cell r="D1761" t="str">
            <v>BC&amp;T 2006</v>
          </cell>
        </row>
        <row r="1762">
          <cell r="A1762" t="str">
            <v>ESTB016-13</v>
          </cell>
          <cell r="C1762" t="str">
            <v>Opção Limitada</v>
          </cell>
          <cell r="D1762" t="str">
            <v>BC&amp;T 2006</v>
          </cell>
        </row>
        <row r="1763">
          <cell r="A1763" t="str">
            <v>ESTB018-17</v>
          </cell>
          <cell r="C1763" t="str">
            <v>Opção Limitada</v>
          </cell>
          <cell r="D1763" t="str">
            <v>BC&amp;T 2006</v>
          </cell>
        </row>
        <row r="1764">
          <cell r="A1764" t="str">
            <v>ESTB020-17</v>
          </cell>
          <cell r="C1764" t="str">
            <v>Opção Limitada</v>
          </cell>
          <cell r="D1764" t="str">
            <v>BC&amp;T 2006</v>
          </cell>
        </row>
        <row r="1765">
          <cell r="A1765" t="str">
            <v>ESTB021-17</v>
          </cell>
          <cell r="C1765" t="str">
            <v>Opção Limitada</v>
          </cell>
          <cell r="D1765" t="str">
            <v>BC&amp;T 2006</v>
          </cell>
        </row>
        <row r="1766">
          <cell r="A1766" t="str">
            <v>ESTB022-17</v>
          </cell>
          <cell r="C1766" t="str">
            <v>Opção Limitada</v>
          </cell>
          <cell r="D1766" t="str">
            <v>BC&amp;T 2006</v>
          </cell>
        </row>
        <row r="1767">
          <cell r="A1767" t="str">
            <v>ESTB023-17</v>
          </cell>
          <cell r="C1767" t="str">
            <v>Opção Limitada</v>
          </cell>
          <cell r="D1767" t="str">
            <v>BC&amp;T 2006</v>
          </cell>
        </row>
        <row r="1768">
          <cell r="A1768" t="str">
            <v>ESTB024-17</v>
          </cell>
          <cell r="C1768" t="str">
            <v>Opção Limitada</v>
          </cell>
          <cell r="D1768" t="str">
            <v>BC&amp;T 2006</v>
          </cell>
        </row>
        <row r="1769">
          <cell r="A1769" t="str">
            <v>ESTB025-17</v>
          </cell>
          <cell r="C1769" t="str">
            <v>Opção Limitada</v>
          </cell>
          <cell r="D1769" t="str">
            <v>BC&amp;T 2006</v>
          </cell>
        </row>
        <row r="1770">
          <cell r="A1770" t="str">
            <v>ESTB027-17</v>
          </cell>
          <cell r="C1770" t="str">
            <v>Opção Limitada</v>
          </cell>
          <cell r="D1770" t="str">
            <v>BC&amp;T 2006</v>
          </cell>
        </row>
        <row r="1771">
          <cell r="A1771" t="str">
            <v>ESTB028-17</v>
          </cell>
          <cell r="C1771" t="str">
            <v>Opção Limitada</v>
          </cell>
          <cell r="D1771" t="str">
            <v>BC&amp;T 2006</v>
          </cell>
        </row>
        <row r="1772">
          <cell r="A1772" t="str">
            <v>ESTB030-17</v>
          </cell>
          <cell r="C1772" t="str">
            <v>Opção Limitada</v>
          </cell>
          <cell r="D1772" t="str">
            <v>BC&amp;T 2006</v>
          </cell>
        </row>
        <row r="1773">
          <cell r="A1773" t="str">
            <v>ESTB900-13</v>
          </cell>
          <cell r="C1773" t="str">
            <v>Livre Escolha</v>
          </cell>
          <cell r="D1773" t="str">
            <v>BC&amp;T 2006</v>
          </cell>
        </row>
        <row r="1774">
          <cell r="A1774" t="str">
            <v>ESTB901-13</v>
          </cell>
          <cell r="C1774" t="str">
            <v>Livre Escolha</v>
          </cell>
          <cell r="D1774" t="str">
            <v>BC&amp;T 2006</v>
          </cell>
        </row>
        <row r="1775">
          <cell r="A1775" t="str">
            <v>ESTB902-13</v>
          </cell>
          <cell r="C1775" t="str">
            <v>Livre Escolha</v>
          </cell>
          <cell r="D1775" t="str">
            <v>BC&amp;T 2006</v>
          </cell>
        </row>
        <row r="1776">
          <cell r="A1776" t="str">
            <v>ESTB903-13</v>
          </cell>
          <cell r="C1776" t="str">
            <v>Livre Escolha</v>
          </cell>
          <cell r="D1776" t="str">
            <v>BC&amp;T 2006</v>
          </cell>
        </row>
        <row r="1777">
          <cell r="A1777" t="str">
            <v>ESTB904-13</v>
          </cell>
          <cell r="C1777" t="str">
            <v>Livre Escolha</v>
          </cell>
          <cell r="D1777" t="str">
            <v>BC&amp;T 2006</v>
          </cell>
        </row>
        <row r="1778">
          <cell r="A1778" t="str">
            <v>ESTB905-17</v>
          </cell>
          <cell r="C1778" t="str">
            <v>Opção Limitada</v>
          </cell>
          <cell r="D1778" t="str">
            <v>BC&amp;T 2006</v>
          </cell>
        </row>
        <row r="1779">
          <cell r="A1779" t="str">
            <v>ESTE001-13</v>
          </cell>
          <cell r="C1779" t="str">
            <v>Opção Limitada</v>
          </cell>
          <cell r="D1779" t="str">
            <v>BC&amp;T 2006</v>
          </cell>
        </row>
        <row r="1780">
          <cell r="A1780" t="str">
            <v>ESTE002-13</v>
          </cell>
          <cell r="C1780" t="str">
            <v>Opção Limitada</v>
          </cell>
          <cell r="D1780" t="str">
            <v>BC&amp;T 2006</v>
          </cell>
        </row>
        <row r="1781">
          <cell r="A1781" t="str">
            <v>ESTE004-17</v>
          </cell>
          <cell r="C1781" t="str">
            <v>Opção Limitada</v>
          </cell>
          <cell r="D1781" t="str">
            <v>BC&amp;T 2006</v>
          </cell>
        </row>
        <row r="1782">
          <cell r="A1782" t="str">
            <v>ESTE006-13</v>
          </cell>
          <cell r="C1782" t="str">
            <v>Opção Limitada</v>
          </cell>
          <cell r="D1782" t="str">
            <v>BC&amp;T 2006</v>
          </cell>
        </row>
        <row r="1783">
          <cell r="A1783" t="str">
            <v>ESTE008-13</v>
          </cell>
          <cell r="C1783" t="str">
            <v>Opção Limitada</v>
          </cell>
          <cell r="D1783" t="str">
            <v>BC&amp;T 2006</v>
          </cell>
        </row>
        <row r="1784">
          <cell r="A1784" t="str">
            <v>ESTE009-13</v>
          </cell>
          <cell r="C1784" t="str">
            <v>Opção Limitada</v>
          </cell>
          <cell r="D1784" t="str">
            <v>BC&amp;T 2006</v>
          </cell>
        </row>
        <row r="1785">
          <cell r="A1785" t="str">
            <v>ESTE011-13</v>
          </cell>
          <cell r="C1785" t="str">
            <v>Opção Limitada</v>
          </cell>
          <cell r="D1785" t="str">
            <v>BC&amp;T 2006</v>
          </cell>
        </row>
        <row r="1786">
          <cell r="A1786" t="str">
            <v>ESTE012-13</v>
          </cell>
          <cell r="C1786" t="str">
            <v>Opção Limitada</v>
          </cell>
          <cell r="D1786" t="str">
            <v>BC&amp;T 2006</v>
          </cell>
        </row>
        <row r="1787">
          <cell r="A1787" t="str">
            <v>ESTE013-13</v>
          </cell>
          <cell r="C1787" t="str">
            <v>Opção Limitada</v>
          </cell>
          <cell r="D1787" t="str">
            <v>BC&amp;T 2006</v>
          </cell>
        </row>
        <row r="1788">
          <cell r="A1788" t="str">
            <v>ESTE014-17</v>
          </cell>
          <cell r="C1788" t="str">
            <v>Opção Limitada</v>
          </cell>
          <cell r="D1788" t="str">
            <v>BC&amp;T 2006</v>
          </cell>
        </row>
        <row r="1789">
          <cell r="A1789" t="str">
            <v>ESTE015-17</v>
          </cell>
          <cell r="C1789" t="str">
            <v>Opção Limitada</v>
          </cell>
          <cell r="D1789" t="str">
            <v>BC&amp;T 2006</v>
          </cell>
        </row>
        <row r="1790">
          <cell r="A1790" t="str">
            <v>ESTE016-17</v>
          </cell>
          <cell r="C1790" t="str">
            <v>Opção Limitada</v>
          </cell>
          <cell r="D1790" t="str">
            <v>BC&amp;T 2006</v>
          </cell>
        </row>
        <row r="1791">
          <cell r="A1791" t="str">
            <v>ESTE018-17</v>
          </cell>
          <cell r="C1791" t="str">
            <v>Opção Limitada</v>
          </cell>
          <cell r="D1791" t="str">
            <v>BC&amp;T 2006</v>
          </cell>
        </row>
        <row r="1792">
          <cell r="A1792" t="str">
            <v>ESTE020-17</v>
          </cell>
          <cell r="C1792" t="str">
            <v>Opção Limitada</v>
          </cell>
          <cell r="D1792" t="str">
            <v>BC&amp;T 2006</v>
          </cell>
        </row>
        <row r="1793">
          <cell r="A1793" t="str">
            <v>ESTE021-17</v>
          </cell>
          <cell r="C1793" t="str">
            <v>Opção Limitada</v>
          </cell>
          <cell r="D1793" t="str">
            <v>BC&amp;T 2006</v>
          </cell>
        </row>
        <row r="1794">
          <cell r="A1794" t="str">
            <v>ESTE025-17</v>
          </cell>
          <cell r="C1794" t="str">
            <v>Opção Limitada</v>
          </cell>
          <cell r="D1794" t="str">
            <v>BC&amp;T 2006</v>
          </cell>
        </row>
        <row r="1795">
          <cell r="A1795" t="str">
            <v>ESTE026-17</v>
          </cell>
          <cell r="C1795" t="str">
            <v>Opção Limitada</v>
          </cell>
          <cell r="D1795" t="str">
            <v>BC&amp;T 2006</v>
          </cell>
        </row>
        <row r="1796">
          <cell r="A1796" t="str">
            <v>ESTE027-17</v>
          </cell>
          <cell r="C1796" t="str">
            <v>Opção Limitada</v>
          </cell>
          <cell r="D1796" t="str">
            <v>BC&amp;T 2006</v>
          </cell>
        </row>
        <row r="1797">
          <cell r="A1797" t="str">
            <v>ESTE028-17</v>
          </cell>
          <cell r="C1797" t="str">
            <v>Opção Limitada</v>
          </cell>
          <cell r="D1797" t="str">
            <v>BC&amp;T 2006</v>
          </cell>
        </row>
        <row r="1798">
          <cell r="A1798" t="str">
            <v>ESTE029-17</v>
          </cell>
          <cell r="C1798" t="str">
            <v>Opção Limitada</v>
          </cell>
          <cell r="D1798" t="str">
            <v>BC&amp;T 2006</v>
          </cell>
        </row>
        <row r="1799">
          <cell r="A1799" t="str">
            <v>ESTE030-17</v>
          </cell>
          <cell r="C1799" t="str">
            <v>Opção Limitada</v>
          </cell>
          <cell r="D1799" t="str">
            <v>BC&amp;T 2006</v>
          </cell>
        </row>
        <row r="1800">
          <cell r="A1800" t="str">
            <v>ESTE031-17</v>
          </cell>
          <cell r="C1800" t="str">
            <v>Opção Limitada</v>
          </cell>
          <cell r="D1800" t="str">
            <v>BC&amp;T 2006</v>
          </cell>
        </row>
        <row r="1801">
          <cell r="A1801" t="str">
            <v>ESTE032-17</v>
          </cell>
          <cell r="C1801" t="str">
            <v>Opção Limitada</v>
          </cell>
          <cell r="D1801" t="str">
            <v>BC&amp;T 2006</v>
          </cell>
        </row>
        <row r="1802">
          <cell r="A1802" t="str">
            <v>ESTE033-17</v>
          </cell>
          <cell r="C1802" t="str">
            <v>Opção Limitada</v>
          </cell>
          <cell r="D1802" t="str">
            <v>BC&amp;T 2006</v>
          </cell>
        </row>
        <row r="1803">
          <cell r="A1803" t="str">
            <v>ESTE034-17</v>
          </cell>
          <cell r="C1803" t="str">
            <v>Opção Limitada</v>
          </cell>
          <cell r="D1803" t="str">
            <v>BC&amp;T 2006</v>
          </cell>
        </row>
        <row r="1804">
          <cell r="A1804" t="str">
            <v>ESTE035-17</v>
          </cell>
          <cell r="C1804" t="str">
            <v>Opção Limitada</v>
          </cell>
          <cell r="D1804" t="str">
            <v>BC&amp;T 2006</v>
          </cell>
        </row>
        <row r="1805">
          <cell r="A1805" t="str">
            <v>ESTE036-17</v>
          </cell>
          <cell r="C1805" t="str">
            <v>Opção Limitada</v>
          </cell>
          <cell r="D1805" t="str">
            <v>BC&amp;T 2006</v>
          </cell>
        </row>
        <row r="1806">
          <cell r="A1806" t="str">
            <v>ESTE037-17</v>
          </cell>
          <cell r="C1806" t="str">
            <v>Opção Limitada</v>
          </cell>
          <cell r="D1806" t="str">
            <v>BC&amp;T 2006</v>
          </cell>
        </row>
        <row r="1807">
          <cell r="A1807" t="str">
            <v>ESTE900-13</v>
          </cell>
          <cell r="C1807" t="str">
            <v>Livre Escolha</v>
          </cell>
          <cell r="D1807" t="str">
            <v>BC&amp;T 2006</v>
          </cell>
        </row>
        <row r="1808">
          <cell r="A1808" t="str">
            <v>ESTE901-13</v>
          </cell>
          <cell r="C1808" t="str">
            <v>Livre Escolha</v>
          </cell>
          <cell r="D1808" t="str">
            <v>BC&amp;T 2006</v>
          </cell>
        </row>
        <row r="1809">
          <cell r="A1809" t="str">
            <v>ESTE902-13</v>
          </cell>
          <cell r="C1809" t="str">
            <v>Livre Escolha</v>
          </cell>
          <cell r="D1809" t="str">
            <v>BC&amp;T 2006</v>
          </cell>
        </row>
        <row r="1810">
          <cell r="A1810" t="str">
            <v>ESTE902-17</v>
          </cell>
          <cell r="C1810" t="str">
            <v>Opção Limitada</v>
          </cell>
          <cell r="D1810" t="str">
            <v>BC&amp;T 2006</v>
          </cell>
        </row>
        <row r="1811">
          <cell r="A1811" t="str">
            <v>ESTE903-13</v>
          </cell>
          <cell r="C1811" t="str">
            <v>Livre Escolha</v>
          </cell>
          <cell r="D1811" t="str">
            <v>BC&amp;T 2006</v>
          </cell>
        </row>
        <row r="1812">
          <cell r="A1812" t="str">
            <v>ESTE903-17</v>
          </cell>
          <cell r="C1812" t="str">
            <v>Opção Limitada</v>
          </cell>
          <cell r="D1812" t="str">
            <v>BC&amp;T 2006</v>
          </cell>
        </row>
        <row r="1813">
          <cell r="A1813" t="str">
            <v>ESTE904-13</v>
          </cell>
          <cell r="C1813" t="str">
            <v>Livre Escolha</v>
          </cell>
          <cell r="D1813" t="str">
            <v>BC&amp;T 2006</v>
          </cell>
        </row>
        <row r="1814">
          <cell r="A1814" t="str">
            <v>ESTE904-17</v>
          </cell>
          <cell r="C1814" t="str">
            <v>Opção Limitada</v>
          </cell>
          <cell r="D1814" t="str">
            <v>BC&amp;T 2006</v>
          </cell>
        </row>
        <row r="1815">
          <cell r="A1815" t="str">
            <v>ESTE905-17</v>
          </cell>
          <cell r="C1815" t="str">
            <v>Opção Limitada</v>
          </cell>
          <cell r="D1815" t="str">
            <v>BC&amp;T 2006</v>
          </cell>
        </row>
        <row r="1816">
          <cell r="A1816" t="str">
            <v>ESTG001-17</v>
          </cell>
          <cell r="C1816" t="str">
            <v>Opção Limitada</v>
          </cell>
          <cell r="D1816" t="str">
            <v>BC&amp;T 2006</v>
          </cell>
        </row>
        <row r="1817">
          <cell r="A1817" t="str">
            <v>ESTG002-13</v>
          </cell>
          <cell r="C1817" t="str">
            <v>Opção Limitada</v>
          </cell>
          <cell r="D1817" t="str">
            <v>BC&amp;T 2006</v>
          </cell>
        </row>
        <row r="1818">
          <cell r="A1818" t="str">
            <v>ESTG003-17</v>
          </cell>
          <cell r="C1818" t="str">
            <v>Opção Limitada</v>
          </cell>
          <cell r="D1818" t="str">
            <v>BC&amp;T 2006</v>
          </cell>
        </row>
        <row r="1819">
          <cell r="A1819" t="str">
            <v>ESTG004-13</v>
          </cell>
          <cell r="C1819" t="str">
            <v>Opção Limitada</v>
          </cell>
          <cell r="D1819" t="str">
            <v>BC&amp;T 2006</v>
          </cell>
        </row>
        <row r="1820">
          <cell r="A1820" t="str">
            <v>ESTG005-17</v>
          </cell>
          <cell r="C1820" t="str">
            <v>Opção Limitada</v>
          </cell>
          <cell r="D1820" t="str">
            <v>BC&amp;T 2006</v>
          </cell>
        </row>
        <row r="1821">
          <cell r="A1821" t="str">
            <v>ESTG006-13</v>
          </cell>
          <cell r="C1821" t="str">
            <v>Opção Limitada</v>
          </cell>
          <cell r="D1821" t="str">
            <v>BC&amp;T 2006</v>
          </cell>
        </row>
        <row r="1822">
          <cell r="A1822" t="str">
            <v>ESTG007-13</v>
          </cell>
          <cell r="C1822" t="str">
            <v>Opção Limitada</v>
          </cell>
          <cell r="D1822" t="str">
            <v>BC&amp;T 2006</v>
          </cell>
        </row>
        <row r="1823">
          <cell r="A1823" t="str">
            <v>ESTG007-17</v>
          </cell>
          <cell r="C1823" t="str">
            <v>Opção Limitada</v>
          </cell>
          <cell r="D1823" t="str">
            <v>BC&amp;T 2006</v>
          </cell>
        </row>
        <row r="1824">
          <cell r="A1824" t="str">
            <v>ESTG008-17</v>
          </cell>
          <cell r="C1824" t="str">
            <v>Opção Limitada</v>
          </cell>
          <cell r="D1824" t="str">
            <v>BC&amp;T 2006</v>
          </cell>
        </row>
        <row r="1825">
          <cell r="A1825" t="str">
            <v>ESTG009-13</v>
          </cell>
          <cell r="C1825" t="str">
            <v>Opção Limitada</v>
          </cell>
          <cell r="D1825" t="str">
            <v>BC&amp;T 2006</v>
          </cell>
        </row>
        <row r="1826">
          <cell r="A1826" t="str">
            <v>ESTG010-13</v>
          </cell>
          <cell r="C1826" t="str">
            <v>Opção Limitada</v>
          </cell>
          <cell r="D1826" t="str">
            <v>BC&amp;T 2006</v>
          </cell>
        </row>
        <row r="1827">
          <cell r="A1827" t="str">
            <v>ESTG011-13</v>
          </cell>
          <cell r="C1827" t="str">
            <v>Opção Limitada</v>
          </cell>
          <cell r="D1827" t="str">
            <v>BC&amp;T 2006</v>
          </cell>
        </row>
        <row r="1828">
          <cell r="A1828" t="str">
            <v>ESTG012-13</v>
          </cell>
          <cell r="C1828" t="str">
            <v>Opção Limitada</v>
          </cell>
          <cell r="D1828" t="str">
            <v>BC&amp;T 2006</v>
          </cell>
        </row>
        <row r="1829">
          <cell r="A1829" t="str">
            <v>ESTG013-17</v>
          </cell>
          <cell r="C1829" t="str">
            <v>Opção Limitada</v>
          </cell>
          <cell r="D1829" t="str">
            <v>BC&amp;T 2006</v>
          </cell>
        </row>
        <row r="1830">
          <cell r="A1830" t="str">
            <v>ESTG014-13</v>
          </cell>
          <cell r="C1830" t="str">
            <v>Opção Limitada</v>
          </cell>
          <cell r="D1830" t="str">
            <v>BC&amp;T 2006</v>
          </cell>
        </row>
        <row r="1831">
          <cell r="A1831" t="str">
            <v>ESTG015-13</v>
          </cell>
          <cell r="C1831" t="str">
            <v>Opção Limitada</v>
          </cell>
          <cell r="D1831" t="str">
            <v>BC&amp;T 2006</v>
          </cell>
        </row>
        <row r="1832">
          <cell r="A1832" t="str">
            <v>ESTG016-13</v>
          </cell>
          <cell r="C1832" t="str">
            <v>Opção Limitada</v>
          </cell>
          <cell r="D1832" t="str">
            <v>BC&amp;T 2006</v>
          </cell>
        </row>
        <row r="1833">
          <cell r="A1833" t="str">
            <v>ESTG017-13</v>
          </cell>
          <cell r="C1833" t="str">
            <v>Opção Limitada</v>
          </cell>
          <cell r="D1833" t="str">
            <v>BC&amp;T 2006</v>
          </cell>
        </row>
        <row r="1834">
          <cell r="A1834" t="str">
            <v>ESTG018-13</v>
          </cell>
          <cell r="C1834" t="str">
            <v>Opção Limitada</v>
          </cell>
          <cell r="D1834" t="str">
            <v>BC&amp;T 2006</v>
          </cell>
        </row>
        <row r="1835">
          <cell r="A1835" t="str">
            <v>ESTG019-13</v>
          </cell>
          <cell r="C1835" t="str">
            <v>Opção Limitada</v>
          </cell>
          <cell r="D1835" t="str">
            <v>BC&amp;T 2006</v>
          </cell>
        </row>
        <row r="1836">
          <cell r="A1836" t="str">
            <v>ESTG020-13</v>
          </cell>
          <cell r="C1836" t="str">
            <v>Opção Limitada</v>
          </cell>
          <cell r="D1836" t="str">
            <v>BC&amp;T 2006</v>
          </cell>
        </row>
        <row r="1837">
          <cell r="A1837" t="str">
            <v>ESTG020-17</v>
          </cell>
          <cell r="C1837" t="str">
            <v>Opção Limitada</v>
          </cell>
          <cell r="D1837" t="str">
            <v>BC&amp;T 2006</v>
          </cell>
        </row>
        <row r="1838">
          <cell r="A1838" t="str">
            <v>ESTG021-17</v>
          </cell>
          <cell r="C1838" t="str">
            <v>Opção Limitada</v>
          </cell>
          <cell r="D1838" t="str">
            <v>BC&amp;T 2006</v>
          </cell>
        </row>
        <row r="1839">
          <cell r="A1839" t="str">
            <v>ESTG022-17</v>
          </cell>
          <cell r="C1839" t="str">
            <v>Opção Limitada</v>
          </cell>
          <cell r="D1839" t="str">
            <v>BC&amp;T 2006</v>
          </cell>
        </row>
        <row r="1840">
          <cell r="A1840" t="str">
            <v>ESTG023-17</v>
          </cell>
          <cell r="C1840" t="str">
            <v>Opção Limitada</v>
          </cell>
          <cell r="D1840" t="str">
            <v>BC&amp;T 2006</v>
          </cell>
        </row>
        <row r="1841">
          <cell r="A1841" t="str">
            <v>ESTG900-13</v>
          </cell>
          <cell r="C1841" t="str">
            <v>Livre Escolha</v>
          </cell>
          <cell r="D1841" t="str">
            <v>BC&amp;T 2006</v>
          </cell>
        </row>
        <row r="1842">
          <cell r="A1842" t="str">
            <v>ESTG901-13</v>
          </cell>
          <cell r="C1842" t="str">
            <v>Livre Escolha</v>
          </cell>
          <cell r="D1842" t="str">
            <v>BC&amp;T 2006</v>
          </cell>
        </row>
        <row r="1843">
          <cell r="A1843" t="str">
            <v>ESTG902-13</v>
          </cell>
          <cell r="C1843" t="str">
            <v>Livre Escolha</v>
          </cell>
          <cell r="D1843" t="str">
            <v>BC&amp;T 2006</v>
          </cell>
        </row>
        <row r="1844">
          <cell r="A1844" t="str">
            <v>ESTG903-13</v>
          </cell>
          <cell r="C1844" t="str">
            <v>Livre Escolha</v>
          </cell>
          <cell r="D1844" t="str">
            <v>BC&amp;T 2006</v>
          </cell>
        </row>
        <row r="1845">
          <cell r="A1845" t="str">
            <v>ESTG904-13</v>
          </cell>
          <cell r="C1845" t="str">
            <v>Livre Escolha</v>
          </cell>
          <cell r="D1845" t="str">
            <v>BC&amp;T 2006</v>
          </cell>
        </row>
        <row r="1846">
          <cell r="A1846" t="str">
            <v>ESTG905-17</v>
          </cell>
          <cell r="C1846" t="str">
            <v>Opção Limitada</v>
          </cell>
          <cell r="D1846" t="str">
            <v>BC&amp;T 2006</v>
          </cell>
        </row>
        <row r="1847">
          <cell r="A1847" t="str">
            <v>ESTI001-13</v>
          </cell>
          <cell r="C1847" t="str">
            <v>Opção Limitada</v>
          </cell>
          <cell r="D1847" t="str">
            <v>BC&amp;T 2006</v>
          </cell>
        </row>
        <row r="1848">
          <cell r="A1848" t="str">
            <v>ESTI002-13</v>
          </cell>
          <cell r="C1848" t="str">
            <v>Livre Escolha</v>
          </cell>
          <cell r="D1848" t="str">
            <v>BC&amp;T 2006</v>
          </cell>
        </row>
        <row r="1849">
          <cell r="A1849" t="str">
            <v>ESTI003-17</v>
          </cell>
          <cell r="C1849" t="str">
            <v>Opção Limitada</v>
          </cell>
          <cell r="D1849" t="str">
            <v>BC&amp;T 2006</v>
          </cell>
        </row>
        <row r="1850">
          <cell r="A1850" t="str">
            <v>ESTI004-13</v>
          </cell>
          <cell r="C1850" t="str">
            <v>Opção Limitada</v>
          </cell>
          <cell r="D1850" t="str">
            <v>BC&amp;T 2006</v>
          </cell>
        </row>
        <row r="1851">
          <cell r="A1851" t="str">
            <v>ESTI005-13</v>
          </cell>
          <cell r="C1851" t="str">
            <v>Opção Limitada</v>
          </cell>
          <cell r="D1851" t="str">
            <v>BC&amp;T 2006</v>
          </cell>
        </row>
        <row r="1852">
          <cell r="A1852" t="str">
            <v>ESTI006-13</v>
          </cell>
          <cell r="C1852" t="str">
            <v>Opção Limitada</v>
          </cell>
          <cell r="D1852" t="str">
            <v>BC&amp;T 2006</v>
          </cell>
        </row>
        <row r="1853">
          <cell r="A1853" t="str">
            <v>ESTI007-13</v>
          </cell>
          <cell r="C1853" t="str">
            <v>Opção Limitada</v>
          </cell>
          <cell r="D1853" t="str">
            <v>BC&amp;T 2006</v>
          </cell>
        </row>
        <row r="1854">
          <cell r="A1854" t="str">
            <v>ESTI008-13</v>
          </cell>
          <cell r="C1854" t="str">
            <v>Opção Limitada</v>
          </cell>
          <cell r="D1854" t="str">
            <v>BC&amp;T 2006</v>
          </cell>
        </row>
        <row r="1855">
          <cell r="A1855" t="str">
            <v>ESTI009-13</v>
          </cell>
          <cell r="C1855" t="str">
            <v>Opção Limitada</v>
          </cell>
          <cell r="D1855" t="str">
            <v>BC&amp;T 2006</v>
          </cell>
        </row>
        <row r="1856">
          <cell r="A1856" t="str">
            <v>ESTI010-13</v>
          </cell>
          <cell r="C1856" t="str">
            <v>Opção Limitada</v>
          </cell>
          <cell r="D1856" t="str">
            <v>BC&amp;T 2006</v>
          </cell>
        </row>
        <row r="1857">
          <cell r="A1857" t="str">
            <v>ESTI011-13</v>
          </cell>
          <cell r="C1857" t="str">
            <v>Opção Limitada</v>
          </cell>
          <cell r="D1857" t="str">
            <v>BC&amp;T 2006</v>
          </cell>
        </row>
        <row r="1858">
          <cell r="A1858" t="str">
            <v>ESTI013-13</v>
          </cell>
          <cell r="C1858" t="str">
            <v>Opção Limitada</v>
          </cell>
          <cell r="D1858" t="str">
            <v>BC&amp;T 2006</v>
          </cell>
        </row>
        <row r="1859">
          <cell r="A1859" t="str">
            <v>ESTI014-13</v>
          </cell>
          <cell r="C1859" t="str">
            <v>Opção Limitada</v>
          </cell>
          <cell r="D1859" t="str">
            <v>BC&amp;T 2006</v>
          </cell>
        </row>
        <row r="1860">
          <cell r="A1860" t="str">
            <v>ESTI015-13</v>
          </cell>
          <cell r="C1860" t="str">
            <v>Opção Limitada</v>
          </cell>
          <cell r="D1860" t="str">
            <v>BC&amp;T 2006</v>
          </cell>
        </row>
        <row r="1861">
          <cell r="A1861" t="str">
            <v>ESTI016-17</v>
          </cell>
          <cell r="C1861" t="str">
            <v>Opção Limitada</v>
          </cell>
          <cell r="D1861" t="str">
            <v>BC&amp;T 2006</v>
          </cell>
        </row>
        <row r="1862">
          <cell r="A1862" t="str">
            <v>ESTI017-17</v>
          </cell>
          <cell r="C1862" t="str">
            <v>Opção Limitada</v>
          </cell>
          <cell r="D1862" t="str">
            <v>BC&amp;T 2006</v>
          </cell>
        </row>
        <row r="1863">
          <cell r="A1863" t="str">
            <v>ESTI019-17</v>
          </cell>
          <cell r="C1863" t="str">
            <v>Opção Limitada</v>
          </cell>
          <cell r="D1863" t="str">
            <v>BC&amp;T 2006</v>
          </cell>
        </row>
        <row r="1864">
          <cell r="A1864" t="str">
            <v>ESTI020-17</v>
          </cell>
          <cell r="C1864" t="str">
            <v>Opção Limitada</v>
          </cell>
          <cell r="D1864" t="str">
            <v>BC&amp;T 2006</v>
          </cell>
        </row>
        <row r="1865">
          <cell r="A1865" t="str">
            <v>ESTI900-13</v>
          </cell>
          <cell r="C1865" t="str">
            <v>Livre Escolha</v>
          </cell>
          <cell r="D1865" t="str">
            <v>BC&amp;T 2006</v>
          </cell>
        </row>
        <row r="1866">
          <cell r="A1866" t="str">
            <v>ESTI901-13</v>
          </cell>
          <cell r="C1866" t="str">
            <v>Livre Escolha</v>
          </cell>
          <cell r="D1866" t="str">
            <v>BC&amp;T 2006</v>
          </cell>
        </row>
        <row r="1867">
          <cell r="A1867" t="str">
            <v>ESTI902-13</v>
          </cell>
          <cell r="C1867" t="str">
            <v>Livre Escolha</v>
          </cell>
          <cell r="D1867" t="str">
            <v>BC&amp;T 2006</v>
          </cell>
        </row>
        <row r="1868">
          <cell r="A1868" t="str">
            <v>ESTI902-17</v>
          </cell>
          <cell r="C1868" t="str">
            <v>Opção Limitada</v>
          </cell>
          <cell r="D1868" t="str">
            <v>BC&amp;T 2006</v>
          </cell>
        </row>
        <row r="1869">
          <cell r="A1869" t="str">
            <v>ESTI903-13</v>
          </cell>
          <cell r="C1869" t="str">
            <v>Livre Escolha</v>
          </cell>
          <cell r="D1869" t="str">
            <v>BC&amp;T 2006</v>
          </cell>
        </row>
        <row r="1870">
          <cell r="A1870" t="str">
            <v>ESTI903-17</v>
          </cell>
          <cell r="C1870" t="str">
            <v>Opção Limitada</v>
          </cell>
          <cell r="D1870" t="str">
            <v>BC&amp;T 2006</v>
          </cell>
        </row>
        <row r="1871">
          <cell r="A1871" t="str">
            <v>ESTI904-13</v>
          </cell>
          <cell r="C1871" t="str">
            <v>Livre Escolha</v>
          </cell>
          <cell r="D1871" t="str">
            <v>BC&amp;T 2006</v>
          </cell>
        </row>
        <row r="1872">
          <cell r="A1872" t="str">
            <v>ESTI904-17</v>
          </cell>
          <cell r="C1872" t="str">
            <v>Opção Limitada</v>
          </cell>
          <cell r="D1872" t="str">
            <v>BC&amp;T 2006</v>
          </cell>
        </row>
        <row r="1873">
          <cell r="A1873" t="str">
            <v>ESTI905-17</v>
          </cell>
          <cell r="C1873" t="str">
            <v>Opção Limitada</v>
          </cell>
          <cell r="D1873" t="str">
            <v>BC&amp;T 2006</v>
          </cell>
        </row>
        <row r="1874">
          <cell r="A1874" t="str">
            <v>ESTM001-13</v>
          </cell>
          <cell r="C1874" t="str">
            <v>Opção Limitada</v>
          </cell>
          <cell r="D1874" t="str">
            <v>BC&amp;T 2006</v>
          </cell>
        </row>
        <row r="1875">
          <cell r="A1875" t="str">
            <v>ESTM002-13</v>
          </cell>
          <cell r="C1875" t="str">
            <v>Opção Limitada</v>
          </cell>
          <cell r="D1875" t="str">
            <v>BC&amp;T 2006</v>
          </cell>
        </row>
        <row r="1876">
          <cell r="A1876" t="str">
            <v>ESTM003-13</v>
          </cell>
          <cell r="C1876" t="str">
            <v>Opção Limitada</v>
          </cell>
          <cell r="D1876" t="str">
            <v>BC&amp;T 2006</v>
          </cell>
        </row>
        <row r="1877">
          <cell r="A1877" t="str">
            <v>ESTM004-13</v>
          </cell>
          <cell r="C1877" t="str">
            <v>Opção Limitada</v>
          </cell>
          <cell r="D1877" t="str">
            <v>BC&amp;T 2006</v>
          </cell>
        </row>
        <row r="1878">
          <cell r="A1878" t="str">
            <v>ESTM005-13</v>
          </cell>
          <cell r="C1878" t="str">
            <v>Opção Limitada</v>
          </cell>
          <cell r="D1878" t="str">
            <v>BC&amp;T 2006</v>
          </cell>
        </row>
        <row r="1879">
          <cell r="A1879" t="str">
            <v>ESTM006-13</v>
          </cell>
          <cell r="C1879" t="str">
            <v>Opção Limitada</v>
          </cell>
          <cell r="D1879" t="str">
            <v>BC&amp;T 2006</v>
          </cell>
        </row>
        <row r="1880">
          <cell r="A1880" t="str">
            <v>ESTM007-13</v>
          </cell>
          <cell r="C1880" t="str">
            <v>Opção Limitada</v>
          </cell>
          <cell r="D1880" t="str">
            <v>BC&amp;T 2006</v>
          </cell>
        </row>
        <row r="1881">
          <cell r="A1881" t="str">
            <v>ESTM008-13</v>
          </cell>
          <cell r="C1881" t="str">
            <v>Livre Escolha</v>
          </cell>
          <cell r="D1881" t="str">
            <v>BC&amp;T 2006</v>
          </cell>
        </row>
        <row r="1882">
          <cell r="A1882" t="str">
            <v>ESTM009-13</v>
          </cell>
          <cell r="C1882" t="str">
            <v>Opção Limitada</v>
          </cell>
          <cell r="D1882" t="str">
            <v>BC&amp;T 2006</v>
          </cell>
        </row>
        <row r="1883">
          <cell r="A1883" t="str">
            <v>ESTM010-13</v>
          </cell>
          <cell r="C1883" t="str">
            <v>Opção Limitada</v>
          </cell>
          <cell r="D1883" t="str">
            <v>BC&amp;T 2006</v>
          </cell>
        </row>
        <row r="1884">
          <cell r="A1884" t="str">
            <v>ESTM011-13</v>
          </cell>
          <cell r="C1884" t="str">
            <v>Opção Limitada</v>
          </cell>
          <cell r="D1884" t="str">
            <v>BC&amp;T 2006</v>
          </cell>
        </row>
        <row r="1885">
          <cell r="A1885" t="str">
            <v>ESTM012-13</v>
          </cell>
          <cell r="C1885" t="str">
            <v>Opção Limitada</v>
          </cell>
          <cell r="D1885" t="str">
            <v>BC&amp;T 2006</v>
          </cell>
        </row>
        <row r="1886">
          <cell r="A1886" t="str">
            <v>ESTM013-13</v>
          </cell>
          <cell r="C1886" t="str">
            <v>Opção Limitada</v>
          </cell>
          <cell r="D1886" t="str">
            <v>BC&amp;T 2006</v>
          </cell>
        </row>
        <row r="1887">
          <cell r="A1887" t="str">
            <v>ESTM014-13</v>
          </cell>
          <cell r="C1887" t="str">
            <v>Opção Limitada</v>
          </cell>
          <cell r="D1887" t="str">
            <v>BC&amp;T 2006</v>
          </cell>
        </row>
        <row r="1888">
          <cell r="A1888" t="str">
            <v>ESTM016-17</v>
          </cell>
          <cell r="C1888" t="str">
            <v>Opção Limitada</v>
          </cell>
          <cell r="D1888" t="str">
            <v>BC&amp;T 2006</v>
          </cell>
        </row>
        <row r="1889">
          <cell r="A1889" t="str">
            <v>ESTM018-17</v>
          </cell>
          <cell r="C1889" t="str">
            <v>Opção Limitada</v>
          </cell>
          <cell r="D1889" t="str">
            <v>BC&amp;T 2006</v>
          </cell>
        </row>
        <row r="1890">
          <cell r="A1890" t="str">
            <v>ESTM900-13</v>
          </cell>
          <cell r="C1890" t="str">
            <v>Livre Escolha</v>
          </cell>
          <cell r="D1890" t="str">
            <v>BC&amp;T 2006</v>
          </cell>
        </row>
        <row r="1891">
          <cell r="A1891" t="str">
            <v>ESTM901-13</v>
          </cell>
          <cell r="C1891" t="str">
            <v>Livre Escolha</v>
          </cell>
          <cell r="D1891" t="str">
            <v>BC&amp;T 2006</v>
          </cell>
        </row>
        <row r="1892">
          <cell r="A1892" t="str">
            <v>ESTM902-13</v>
          </cell>
          <cell r="C1892" t="str">
            <v>Livre Escolha</v>
          </cell>
          <cell r="D1892" t="str">
            <v>BC&amp;T 2006</v>
          </cell>
        </row>
        <row r="1893">
          <cell r="A1893" t="str">
            <v>ESTM903-13</v>
          </cell>
          <cell r="C1893" t="str">
            <v>Livre Escolha</v>
          </cell>
          <cell r="D1893" t="str">
            <v>BC&amp;T 2006</v>
          </cell>
        </row>
        <row r="1894">
          <cell r="A1894" t="str">
            <v>ESTM904-13</v>
          </cell>
          <cell r="C1894" t="str">
            <v>Livre Escolha</v>
          </cell>
          <cell r="D1894" t="str">
            <v>BC&amp;T 2006</v>
          </cell>
        </row>
        <row r="1895">
          <cell r="A1895" t="str">
            <v>ESTM905-17</v>
          </cell>
          <cell r="C1895" t="str">
            <v>Opção Limitada</v>
          </cell>
          <cell r="D1895" t="str">
            <v>BC&amp;T 2006</v>
          </cell>
        </row>
        <row r="1896">
          <cell r="A1896" t="str">
            <v>ESTO001-17</v>
          </cell>
          <cell r="C1896" t="str">
            <v>Opção Limitada</v>
          </cell>
          <cell r="D1896" t="str">
            <v>BC&amp;T 2006</v>
          </cell>
        </row>
        <row r="1897">
          <cell r="A1897" t="str">
            <v>ESTO004-17</v>
          </cell>
          <cell r="C1897" t="str">
            <v>Opção Limitada</v>
          </cell>
          <cell r="D1897" t="str">
            <v>BC&amp;T 2006</v>
          </cell>
        </row>
        <row r="1898">
          <cell r="A1898" t="str">
            <v>ESTO005-13</v>
          </cell>
          <cell r="C1898" t="str">
            <v>Opção Limitada</v>
          </cell>
          <cell r="D1898" t="str">
            <v>BC&amp;T 2006</v>
          </cell>
        </row>
        <row r="1899">
          <cell r="A1899" t="str">
            <v>ESTO006-17</v>
          </cell>
          <cell r="C1899" t="str">
            <v>Opção Limitada</v>
          </cell>
          <cell r="D1899" t="str">
            <v>BC&amp;T 2006</v>
          </cell>
        </row>
        <row r="1900">
          <cell r="A1900" t="str">
            <v>ESTO008-17</v>
          </cell>
          <cell r="C1900" t="str">
            <v>Opção Limitada</v>
          </cell>
          <cell r="D1900" t="str">
            <v>BC&amp;T 2006</v>
          </cell>
        </row>
        <row r="1901">
          <cell r="A1901" t="str">
            <v>ESTO009-13</v>
          </cell>
          <cell r="C1901" t="str">
            <v>Opção Limitada</v>
          </cell>
          <cell r="D1901" t="str">
            <v>BC&amp;T 2006</v>
          </cell>
        </row>
        <row r="1902">
          <cell r="A1902" t="str">
            <v>ESTO011-17</v>
          </cell>
          <cell r="C1902" t="str">
            <v>Opção Limitada</v>
          </cell>
          <cell r="D1902" t="str">
            <v>BC&amp;T 2006</v>
          </cell>
        </row>
        <row r="1903">
          <cell r="A1903" t="str">
            <v>ESTO012-17</v>
          </cell>
          <cell r="C1903" t="str">
            <v>Opção Limitada</v>
          </cell>
          <cell r="D1903" t="str">
            <v>BC&amp;T 2006</v>
          </cell>
        </row>
        <row r="1904">
          <cell r="A1904" t="str">
            <v>ESTO013-17</v>
          </cell>
          <cell r="C1904" t="str">
            <v>Opção Limitada</v>
          </cell>
          <cell r="D1904" t="str">
            <v>BC&amp;T 2006</v>
          </cell>
        </row>
        <row r="1905">
          <cell r="A1905" t="str">
            <v>ESTO014-17</v>
          </cell>
          <cell r="C1905" t="str">
            <v>Opção Limitada</v>
          </cell>
          <cell r="D1905" t="str">
            <v>BC&amp;T 2006</v>
          </cell>
        </row>
        <row r="1906">
          <cell r="A1906" t="str">
            <v>ESTO015-17</v>
          </cell>
          <cell r="C1906" t="str">
            <v>Opção Limitada</v>
          </cell>
          <cell r="D1906" t="str">
            <v>BC&amp;T 2006</v>
          </cell>
        </row>
        <row r="1907">
          <cell r="A1907" t="str">
            <v>ESTO016-17</v>
          </cell>
          <cell r="C1907" t="str">
            <v>Opção Limitada</v>
          </cell>
          <cell r="D1907" t="str">
            <v>BC&amp;T 2006</v>
          </cell>
        </row>
        <row r="1908">
          <cell r="A1908" t="str">
            <v>ESTO900-13</v>
          </cell>
          <cell r="C1908" t="str">
            <v>Opção Limitada</v>
          </cell>
          <cell r="D1908" t="str">
            <v>BC&amp;T 2006</v>
          </cell>
        </row>
        <row r="1909">
          <cell r="A1909" t="str">
            <v>ESTO901-13</v>
          </cell>
          <cell r="C1909" t="str">
            <v>Opção Limitada</v>
          </cell>
          <cell r="D1909" t="str">
            <v>BC&amp;T 2006</v>
          </cell>
        </row>
        <row r="1910">
          <cell r="A1910" t="str">
            <v>ESTS001-17</v>
          </cell>
          <cell r="C1910" t="str">
            <v>Opção Limitada</v>
          </cell>
          <cell r="D1910" t="str">
            <v>BC&amp;T 2006</v>
          </cell>
        </row>
        <row r="1911">
          <cell r="A1911" t="str">
            <v>ESTS002-13</v>
          </cell>
          <cell r="C1911" t="str">
            <v>Opção Limitada</v>
          </cell>
          <cell r="D1911" t="str">
            <v>BC&amp;T 2006</v>
          </cell>
        </row>
        <row r="1912">
          <cell r="A1912" t="str">
            <v>ESTS002-17</v>
          </cell>
          <cell r="C1912" t="str">
            <v>Opção Limitada</v>
          </cell>
          <cell r="D1912" t="str">
            <v>BC&amp;T 2006</v>
          </cell>
        </row>
        <row r="1913">
          <cell r="A1913" t="str">
            <v>ESTS003-13</v>
          </cell>
          <cell r="C1913" t="str">
            <v>Opção Limitada</v>
          </cell>
          <cell r="D1913" t="str">
            <v>BC&amp;T 2006</v>
          </cell>
        </row>
        <row r="1914">
          <cell r="A1914" t="str">
            <v>ESTS003-17</v>
          </cell>
          <cell r="C1914" t="str">
            <v>Opção Limitada</v>
          </cell>
          <cell r="D1914" t="str">
            <v>BC&amp;T 2006</v>
          </cell>
        </row>
        <row r="1915">
          <cell r="A1915" t="str">
            <v>ESTS004-13</v>
          </cell>
          <cell r="C1915" t="str">
            <v>Opção Limitada</v>
          </cell>
          <cell r="D1915" t="str">
            <v>BC&amp;T 2006</v>
          </cell>
        </row>
        <row r="1916">
          <cell r="A1916" t="str">
            <v>ESTS004-17</v>
          </cell>
          <cell r="C1916" t="str">
            <v>Opção Limitada</v>
          </cell>
          <cell r="D1916" t="str">
            <v>BC&amp;T 2006</v>
          </cell>
        </row>
        <row r="1917">
          <cell r="A1917" t="str">
            <v>ESTS005-13</v>
          </cell>
          <cell r="C1917" t="str">
            <v>Opção Limitada</v>
          </cell>
          <cell r="D1917" t="str">
            <v>BC&amp;T 2006</v>
          </cell>
        </row>
        <row r="1918">
          <cell r="A1918" t="str">
            <v>ESTS005-17</v>
          </cell>
          <cell r="C1918" t="str">
            <v>Opção Limitada</v>
          </cell>
          <cell r="D1918" t="str">
            <v>BC&amp;T 2006</v>
          </cell>
        </row>
        <row r="1919">
          <cell r="A1919" t="str">
            <v>ESTS006-17</v>
          </cell>
          <cell r="C1919" t="str">
            <v>Opção Limitada</v>
          </cell>
          <cell r="D1919" t="str">
            <v>BC&amp;T 2006</v>
          </cell>
        </row>
        <row r="1920">
          <cell r="A1920" t="str">
            <v>ESTS007-13</v>
          </cell>
          <cell r="C1920" t="str">
            <v>Opção Limitada</v>
          </cell>
          <cell r="D1920" t="str">
            <v>BC&amp;T 2006</v>
          </cell>
        </row>
        <row r="1921">
          <cell r="A1921" t="str">
            <v>ESTS007-17</v>
          </cell>
          <cell r="C1921" t="str">
            <v>Opção Limitada</v>
          </cell>
          <cell r="D1921" t="str">
            <v>BC&amp;T 2006</v>
          </cell>
        </row>
        <row r="1922">
          <cell r="A1922" t="str">
            <v>ESTS008-13</v>
          </cell>
          <cell r="C1922" t="str">
            <v>Opção Limitada</v>
          </cell>
          <cell r="D1922" t="str">
            <v>BC&amp;T 2006</v>
          </cell>
        </row>
        <row r="1923">
          <cell r="A1923" t="str">
            <v>ESTS008-17</v>
          </cell>
          <cell r="C1923" t="str">
            <v>Opção Limitada</v>
          </cell>
          <cell r="D1923" t="str">
            <v>BC&amp;T 2006</v>
          </cell>
        </row>
        <row r="1924">
          <cell r="A1924" t="str">
            <v>ESTS009-13</v>
          </cell>
          <cell r="C1924" t="str">
            <v>Opção Limitada</v>
          </cell>
          <cell r="D1924" t="str">
            <v>BC&amp;T 2006</v>
          </cell>
        </row>
        <row r="1925">
          <cell r="A1925" t="str">
            <v>ESTS009-17</v>
          </cell>
          <cell r="C1925" t="str">
            <v>Opção Limitada</v>
          </cell>
          <cell r="D1925" t="str">
            <v>BC&amp;T 2006</v>
          </cell>
        </row>
        <row r="1926">
          <cell r="A1926" t="str">
            <v>ESTS010-17</v>
          </cell>
          <cell r="C1926" t="str">
            <v>Opção Limitada</v>
          </cell>
          <cell r="D1926" t="str">
            <v>BC&amp;T 2006</v>
          </cell>
        </row>
        <row r="1927">
          <cell r="A1927" t="str">
            <v>ESTS011-13</v>
          </cell>
          <cell r="C1927" t="str">
            <v>Opção Limitada</v>
          </cell>
          <cell r="D1927" t="str">
            <v>BC&amp;T 2006</v>
          </cell>
        </row>
        <row r="1928">
          <cell r="A1928" t="str">
            <v>ESTS011-17</v>
          </cell>
          <cell r="C1928" t="str">
            <v>Opção Limitada</v>
          </cell>
          <cell r="D1928" t="str">
            <v>BC&amp;T 2006</v>
          </cell>
        </row>
        <row r="1929">
          <cell r="A1929" t="str">
            <v>ESTS012-13</v>
          </cell>
          <cell r="C1929" t="str">
            <v>Opção Limitada</v>
          </cell>
          <cell r="D1929" t="str">
            <v>BC&amp;T 2006</v>
          </cell>
        </row>
        <row r="1930">
          <cell r="A1930" t="str">
            <v>ESTS012-17</v>
          </cell>
          <cell r="C1930" t="str">
            <v>Opção Limitada</v>
          </cell>
          <cell r="D1930" t="str">
            <v>BC&amp;T 2006</v>
          </cell>
        </row>
        <row r="1931">
          <cell r="A1931" t="str">
            <v>ESTS013-13</v>
          </cell>
          <cell r="C1931" t="str">
            <v>Opção Limitada</v>
          </cell>
          <cell r="D1931" t="str">
            <v>BC&amp;T 2006</v>
          </cell>
        </row>
        <row r="1932">
          <cell r="A1932" t="str">
            <v>ESTS013-17</v>
          </cell>
          <cell r="C1932" t="str">
            <v>Opção Limitada</v>
          </cell>
          <cell r="D1932" t="str">
            <v>BC&amp;T 2006</v>
          </cell>
        </row>
        <row r="1933">
          <cell r="A1933" t="str">
            <v>ESTS014-13</v>
          </cell>
          <cell r="C1933" t="str">
            <v>Opção Limitada</v>
          </cell>
          <cell r="D1933" t="str">
            <v>BC&amp;T 2006</v>
          </cell>
        </row>
        <row r="1934">
          <cell r="A1934" t="str">
            <v>ESTS015-13</v>
          </cell>
          <cell r="C1934" t="str">
            <v>Opção Limitada</v>
          </cell>
          <cell r="D1934" t="str">
            <v>BC&amp;T 2006</v>
          </cell>
        </row>
        <row r="1935">
          <cell r="A1935" t="str">
            <v>ESTS015-17</v>
          </cell>
          <cell r="C1935" t="str">
            <v>Opção Limitada</v>
          </cell>
          <cell r="D1935" t="str">
            <v>BC&amp;T 2006</v>
          </cell>
        </row>
        <row r="1936">
          <cell r="A1936" t="str">
            <v>ESTS016-13</v>
          </cell>
          <cell r="C1936" t="str">
            <v>Opção Limitada</v>
          </cell>
          <cell r="D1936" t="str">
            <v>BC&amp;T 2006</v>
          </cell>
        </row>
        <row r="1937">
          <cell r="A1937" t="str">
            <v>ESTS016-17</v>
          </cell>
          <cell r="C1937" t="str">
            <v>Opção Limitada</v>
          </cell>
          <cell r="D1937" t="str">
            <v>BC&amp;T 2006</v>
          </cell>
        </row>
        <row r="1938">
          <cell r="A1938" t="str">
            <v>ESTS017-13</v>
          </cell>
          <cell r="C1938" t="str">
            <v>Opção Limitada</v>
          </cell>
          <cell r="D1938" t="str">
            <v>BC&amp;T 2006</v>
          </cell>
        </row>
        <row r="1939">
          <cell r="A1939" t="str">
            <v>ESTS017-17</v>
          </cell>
          <cell r="C1939" t="str">
            <v>Opção Limitada</v>
          </cell>
          <cell r="D1939" t="str">
            <v>BC&amp;T 2006</v>
          </cell>
        </row>
        <row r="1940">
          <cell r="A1940" t="str">
            <v>ESTS018-13</v>
          </cell>
          <cell r="C1940" t="str">
            <v>Opção Limitada</v>
          </cell>
          <cell r="D1940" t="str">
            <v>BC&amp;T 2006</v>
          </cell>
        </row>
        <row r="1941">
          <cell r="A1941" t="str">
            <v>ESTS018-17</v>
          </cell>
          <cell r="C1941" t="str">
            <v>Opção Limitada</v>
          </cell>
          <cell r="D1941" t="str">
            <v>BC&amp;T 2006</v>
          </cell>
        </row>
        <row r="1942">
          <cell r="A1942" t="str">
            <v>ESTS900-13</v>
          </cell>
          <cell r="C1942" t="str">
            <v>Livre Escolha</v>
          </cell>
          <cell r="D1942" t="str">
            <v>BC&amp;T 2006</v>
          </cell>
        </row>
        <row r="1943">
          <cell r="A1943" t="str">
            <v>ESTS901-13</v>
          </cell>
          <cell r="C1943" t="str">
            <v>Livre Escolha</v>
          </cell>
          <cell r="D1943" t="str">
            <v>BC&amp;T 2006</v>
          </cell>
        </row>
        <row r="1944">
          <cell r="A1944" t="str">
            <v>ESTS902-13</v>
          </cell>
          <cell r="C1944" t="str">
            <v>Livre Escolha</v>
          </cell>
          <cell r="D1944" t="str">
            <v>BC&amp;T 2006</v>
          </cell>
        </row>
        <row r="1945">
          <cell r="A1945" t="str">
            <v>ESTS902-17</v>
          </cell>
          <cell r="C1945" t="str">
            <v>Opção Limitada</v>
          </cell>
          <cell r="D1945" t="str">
            <v>BC&amp;T 2006</v>
          </cell>
        </row>
        <row r="1946">
          <cell r="A1946" t="str">
            <v>ESTS903-13</v>
          </cell>
          <cell r="C1946" t="str">
            <v>Livre Escolha</v>
          </cell>
          <cell r="D1946" t="str">
            <v>BC&amp;T 2006</v>
          </cell>
        </row>
        <row r="1947">
          <cell r="A1947" t="str">
            <v>ESTS903-17</v>
          </cell>
          <cell r="C1947" t="str">
            <v>Opção Limitada</v>
          </cell>
          <cell r="D1947" t="str">
            <v>BC&amp;T 2006</v>
          </cell>
        </row>
        <row r="1948">
          <cell r="A1948" t="str">
            <v>ESTS904-13</v>
          </cell>
          <cell r="C1948" t="str">
            <v>Livre Escolha</v>
          </cell>
          <cell r="D1948" t="str">
            <v>BC&amp;T 2006</v>
          </cell>
        </row>
        <row r="1949">
          <cell r="A1949" t="str">
            <v>ESTS904-17</v>
          </cell>
          <cell r="C1949" t="str">
            <v>Opção Limitada</v>
          </cell>
          <cell r="D1949" t="str">
            <v>BC&amp;T 2006</v>
          </cell>
        </row>
        <row r="1950">
          <cell r="A1950" t="str">
            <v>ESTS905-17</v>
          </cell>
          <cell r="C1950" t="str">
            <v>Opção Limitada</v>
          </cell>
          <cell r="D1950" t="str">
            <v>BC&amp;T 2006</v>
          </cell>
        </row>
        <row r="1951">
          <cell r="A1951" t="str">
            <v>ESTU001-13</v>
          </cell>
          <cell r="C1951" t="str">
            <v>Opção Limitada</v>
          </cell>
          <cell r="D1951" t="str">
            <v>BC&amp;T 2006</v>
          </cell>
        </row>
        <row r="1952">
          <cell r="A1952" t="str">
            <v>ESTU003-13</v>
          </cell>
          <cell r="C1952" t="str">
            <v>Opção Limitada</v>
          </cell>
          <cell r="D1952" t="str">
            <v>BC&amp;T 2006</v>
          </cell>
        </row>
        <row r="1953">
          <cell r="A1953" t="str">
            <v>ESTU004-13</v>
          </cell>
          <cell r="C1953" t="str">
            <v>Opção Limitada</v>
          </cell>
          <cell r="D1953" t="str">
            <v>BC&amp;T 2006</v>
          </cell>
        </row>
        <row r="1954">
          <cell r="A1954" t="str">
            <v>ESTU005-13</v>
          </cell>
          <cell r="C1954" t="str">
            <v>Opção Limitada</v>
          </cell>
          <cell r="D1954" t="str">
            <v>BC&amp;T 2006</v>
          </cell>
        </row>
        <row r="1955">
          <cell r="A1955" t="str">
            <v>ESTU006-17</v>
          </cell>
          <cell r="C1955" t="str">
            <v>Opção Limitada</v>
          </cell>
          <cell r="D1955" t="str">
            <v>BC&amp;T 2006</v>
          </cell>
        </row>
        <row r="1956">
          <cell r="A1956" t="str">
            <v>ESTU007-17</v>
          </cell>
          <cell r="C1956" t="str">
            <v>Opção Limitada</v>
          </cell>
          <cell r="D1956" t="str">
            <v>BC&amp;T 2006</v>
          </cell>
        </row>
        <row r="1957">
          <cell r="A1957" t="str">
            <v>ESTU009-13</v>
          </cell>
          <cell r="C1957" t="str">
            <v>Opção Limitada</v>
          </cell>
          <cell r="D1957" t="str">
            <v>BC&amp;T 2006</v>
          </cell>
        </row>
        <row r="1958">
          <cell r="A1958" t="str">
            <v>ESTU010-13</v>
          </cell>
          <cell r="C1958" t="str">
            <v>Opção Limitada</v>
          </cell>
          <cell r="D1958" t="str">
            <v>BC&amp;T 2006</v>
          </cell>
        </row>
        <row r="1959">
          <cell r="A1959" t="str">
            <v>ESTU011-13</v>
          </cell>
          <cell r="C1959" t="str">
            <v>Opção Limitada</v>
          </cell>
          <cell r="D1959" t="str">
            <v>BC&amp;T 2006</v>
          </cell>
        </row>
        <row r="1960">
          <cell r="A1960" t="str">
            <v>ESTU012-13</v>
          </cell>
          <cell r="C1960" t="str">
            <v>Opção Limitada</v>
          </cell>
          <cell r="D1960" t="str">
            <v>BC&amp;T 2006</v>
          </cell>
        </row>
        <row r="1961">
          <cell r="A1961" t="str">
            <v>ESTU013-13</v>
          </cell>
          <cell r="C1961" t="str">
            <v>Livre Escolha</v>
          </cell>
          <cell r="D1961" t="str">
            <v>BC&amp;T 2006</v>
          </cell>
        </row>
        <row r="1962">
          <cell r="A1962" t="str">
            <v>ESTU015-13</v>
          </cell>
          <cell r="C1962" t="str">
            <v>Opção Limitada</v>
          </cell>
          <cell r="D1962" t="str">
            <v>BC&amp;T 2006</v>
          </cell>
        </row>
        <row r="1963">
          <cell r="A1963" t="str">
            <v>ESTU016-13</v>
          </cell>
          <cell r="C1963" t="str">
            <v>Opção Limitada</v>
          </cell>
          <cell r="D1963" t="str">
            <v>BC&amp;T 2006</v>
          </cell>
        </row>
        <row r="1964">
          <cell r="A1964" t="str">
            <v>ESTU019-13</v>
          </cell>
          <cell r="C1964" t="str">
            <v>Opção Limitada</v>
          </cell>
          <cell r="D1964" t="str">
            <v>BC&amp;T 2006</v>
          </cell>
        </row>
        <row r="1965">
          <cell r="A1965" t="str">
            <v>ESTU020-13</v>
          </cell>
          <cell r="C1965" t="str">
            <v>Opção Limitada</v>
          </cell>
          <cell r="D1965" t="str">
            <v>BC&amp;T 2006</v>
          </cell>
        </row>
        <row r="1966">
          <cell r="A1966" t="str">
            <v>ESTU021-17</v>
          </cell>
          <cell r="C1966" t="str">
            <v>Opção Limitada</v>
          </cell>
          <cell r="D1966" t="str">
            <v>BC&amp;T 2006</v>
          </cell>
        </row>
        <row r="1967">
          <cell r="A1967" t="str">
            <v>ESTU022-13</v>
          </cell>
          <cell r="C1967" t="str">
            <v>Opção Limitada</v>
          </cell>
          <cell r="D1967" t="str">
            <v>BC&amp;T 2006</v>
          </cell>
        </row>
        <row r="1968">
          <cell r="A1968" t="str">
            <v>ESTU023-13</v>
          </cell>
          <cell r="C1968" t="str">
            <v>Opção Limitada</v>
          </cell>
          <cell r="D1968" t="str">
            <v>BC&amp;T 2006</v>
          </cell>
        </row>
        <row r="1969">
          <cell r="A1969" t="str">
            <v>ESTU025-17</v>
          </cell>
          <cell r="C1969" t="str">
            <v>Opção Limitada</v>
          </cell>
          <cell r="D1969" t="str">
            <v>BC&amp;T 2006</v>
          </cell>
        </row>
        <row r="1970">
          <cell r="A1970" t="str">
            <v>ESTU028-17</v>
          </cell>
          <cell r="C1970" t="str">
            <v>Opção Limitada</v>
          </cell>
          <cell r="D1970" t="str">
            <v>BC&amp;T 2006</v>
          </cell>
        </row>
        <row r="1971">
          <cell r="A1971" t="str">
            <v>ESTU029-17</v>
          </cell>
          <cell r="C1971" t="str">
            <v>Opção Limitada</v>
          </cell>
          <cell r="D1971" t="str">
            <v>BC&amp;T 2006</v>
          </cell>
        </row>
        <row r="1972">
          <cell r="A1972" t="str">
            <v>ESTU031-17</v>
          </cell>
          <cell r="C1972" t="str">
            <v>Opção Limitada</v>
          </cell>
          <cell r="D1972" t="str">
            <v>BC&amp;T 2006</v>
          </cell>
        </row>
        <row r="1973">
          <cell r="A1973" t="str">
            <v>ESTU032-17</v>
          </cell>
          <cell r="C1973" t="str">
            <v>Opção Limitada</v>
          </cell>
          <cell r="D1973" t="str">
            <v>BC&amp;T 2006</v>
          </cell>
        </row>
        <row r="1974">
          <cell r="A1974" t="str">
            <v>ESTU033-17</v>
          </cell>
          <cell r="C1974" t="str">
            <v>Opção Limitada</v>
          </cell>
          <cell r="D1974" t="str">
            <v>BC&amp;T 2006</v>
          </cell>
        </row>
        <row r="1975">
          <cell r="A1975" t="str">
            <v>ESTU035-17</v>
          </cell>
          <cell r="C1975" t="str">
            <v>Opção Limitada</v>
          </cell>
          <cell r="D1975" t="str">
            <v>BC&amp;T 2006</v>
          </cell>
        </row>
        <row r="1976">
          <cell r="A1976" t="str">
            <v>ESTU036-17</v>
          </cell>
          <cell r="C1976" t="str">
            <v>Opção Limitada</v>
          </cell>
          <cell r="D1976" t="str">
            <v>BC&amp;T 2006</v>
          </cell>
        </row>
        <row r="1977">
          <cell r="A1977" t="str">
            <v>ESTU037-17</v>
          </cell>
          <cell r="C1977" t="str">
            <v>Opção Limitada</v>
          </cell>
          <cell r="D1977" t="str">
            <v>BC&amp;T 2006</v>
          </cell>
        </row>
        <row r="1978">
          <cell r="A1978" t="str">
            <v>ESTU038-17</v>
          </cell>
          <cell r="C1978" t="str">
            <v>Opção Limitada</v>
          </cell>
          <cell r="D1978" t="str">
            <v>BC&amp;T 2006</v>
          </cell>
        </row>
        <row r="1979">
          <cell r="A1979" t="str">
            <v>ESTU040-17</v>
          </cell>
          <cell r="C1979" t="str">
            <v>Opção Limitada</v>
          </cell>
          <cell r="D1979" t="str">
            <v>BC&amp;T 2006</v>
          </cell>
        </row>
        <row r="1980">
          <cell r="A1980" t="str">
            <v>ESTU900-13</v>
          </cell>
          <cell r="C1980" t="str">
            <v>Livre Escolha</v>
          </cell>
          <cell r="D1980" t="str">
            <v>BC&amp;T 2006</v>
          </cell>
        </row>
        <row r="1981">
          <cell r="A1981" t="str">
            <v>ESTU901-13</v>
          </cell>
          <cell r="C1981" t="str">
            <v>Livre Escolha</v>
          </cell>
          <cell r="D1981" t="str">
            <v>BC&amp;T 2006</v>
          </cell>
        </row>
        <row r="1982">
          <cell r="A1982" t="str">
            <v>ESTU902-13</v>
          </cell>
          <cell r="C1982" t="str">
            <v>Livre Escolha</v>
          </cell>
          <cell r="D1982" t="str">
            <v>BC&amp;T 2006</v>
          </cell>
        </row>
        <row r="1983">
          <cell r="A1983" t="str">
            <v>ESTU903-13</v>
          </cell>
          <cell r="C1983" t="str">
            <v>Livre Escolha</v>
          </cell>
          <cell r="D1983" t="str">
            <v>BC&amp;T 2006</v>
          </cell>
        </row>
        <row r="1984">
          <cell r="A1984" t="str">
            <v>ESTU904-13</v>
          </cell>
          <cell r="C1984" t="str">
            <v>Livre Escolha</v>
          </cell>
          <cell r="D1984" t="str">
            <v>BC&amp;T 2006</v>
          </cell>
        </row>
        <row r="1985">
          <cell r="A1985" t="str">
            <v>ESTU905-17</v>
          </cell>
          <cell r="C1985" t="str">
            <v>Opção Limitada</v>
          </cell>
          <cell r="D1985" t="str">
            <v>BC&amp;T 2006</v>
          </cell>
        </row>
        <row r="1986">
          <cell r="A1986" t="str">
            <v>ESTX001-13</v>
          </cell>
          <cell r="C1986" t="str">
            <v>Opção Limitada</v>
          </cell>
          <cell r="D1986" t="str">
            <v>BC&amp;T 2006</v>
          </cell>
        </row>
        <row r="1987">
          <cell r="A1987" t="str">
            <v>ESTX002-13</v>
          </cell>
          <cell r="C1987" t="str">
            <v>Livre Escolha</v>
          </cell>
          <cell r="D1987" t="str">
            <v>BC&amp;T 2006</v>
          </cell>
        </row>
        <row r="1988">
          <cell r="A1988" t="str">
            <v>ESTX003-13</v>
          </cell>
          <cell r="C1988" t="str">
            <v>Opção Limitada</v>
          </cell>
          <cell r="D1988" t="str">
            <v>BC&amp;T 2006</v>
          </cell>
        </row>
        <row r="1989">
          <cell r="A1989" t="str">
            <v>ESTX004-13</v>
          </cell>
          <cell r="C1989" t="str">
            <v>Opção Limitada</v>
          </cell>
          <cell r="D1989" t="str">
            <v>BC&amp;T 2006</v>
          </cell>
        </row>
        <row r="1990">
          <cell r="A1990" t="str">
            <v>ESTX005-13</v>
          </cell>
          <cell r="C1990" t="str">
            <v>Opção Limitada</v>
          </cell>
          <cell r="D1990" t="str">
            <v>BC&amp;T 2006</v>
          </cell>
        </row>
        <row r="1991">
          <cell r="A1991" t="str">
            <v>ESTX009-13</v>
          </cell>
          <cell r="C1991" t="str">
            <v>Opção Limitada</v>
          </cell>
          <cell r="D1991" t="str">
            <v>BC&amp;T 2006</v>
          </cell>
        </row>
        <row r="1992">
          <cell r="A1992" t="str">
            <v>ESTX010-13</v>
          </cell>
          <cell r="C1992" t="str">
            <v>Opção Limitada</v>
          </cell>
          <cell r="D1992" t="str">
            <v>BC&amp;T 2006</v>
          </cell>
        </row>
        <row r="1993">
          <cell r="A1993" t="str">
            <v>ESTX012-13</v>
          </cell>
          <cell r="C1993" t="str">
            <v>Opção Limitada</v>
          </cell>
          <cell r="D1993" t="str">
            <v>BC&amp;T 2006</v>
          </cell>
        </row>
        <row r="1994">
          <cell r="A1994" t="str">
            <v>ESTX013-13</v>
          </cell>
          <cell r="C1994" t="str">
            <v>Livre Escolha</v>
          </cell>
          <cell r="D1994" t="str">
            <v>BC&amp;T 2006</v>
          </cell>
        </row>
        <row r="1995">
          <cell r="A1995" t="str">
            <v>ESTX014-13</v>
          </cell>
          <cell r="C1995" t="str">
            <v>Opção Limitada</v>
          </cell>
          <cell r="D1995" t="str">
            <v>BC&amp;T 2006</v>
          </cell>
        </row>
        <row r="1996">
          <cell r="A1996" t="str">
            <v>ESTX017-13</v>
          </cell>
          <cell r="C1996" t="str">
            <v>Livre Escolha</v>
          </cell>
          <cell r="D1996" t="str">
            <v>BC&amp;T 2006</v>
          </cell>
        </row>
        <row r="1997">
          <cell r="A1997" t="str">
            <v>ESTX018-13</v>
          </cell>
          <cell r="C1997" t="str">
            <v>Opção Limitada</v>
          </cell>
          <cell r="D1997" t="str">
            <v>BC&amp;T 2006</v>
          </cell>
        </row>
        <row r="1998">
          <cell r="A1998" t="str">
            <v>ESTX019-13</v>
          </cell>
          <cell r="C1998" t="str">
            <v>Opção Limitada</v>
          </cell>
          <cell r="D1998" t="str">
            <v>BC&amp;T 2006</v>
          </cell>
        </row>
        <row r="1999">
          <cell r="A1999" t="str">
            <v>ESTX020-13</v>
          </cell>
          <cell r="C1999" t="str">
            <v>Opção Limitada</v>
          </cell>
          <cell r="D1999" t="str">
            <v>BC&amp;T 2006</v>
          </cell>
        </row>
        <row r="2000">
          <cell r="A2000" t="str">
            <v>ESTX021-13</v>
          </cell>
          <cell r="C2000" t="str">
            <v>Opção Limitada</v>
          </cell>
          <cell r="D2000" t="str">
            <v>BC&amp;T 2006</v>
          </cell>
        </row>
        <row r="2001">
          <cell r="A2001" t="str">
            <v>ESTX022-13</v>
          </cell>
          <cell r="C2001" t="str">
            <v>Opção Limitada</v>
          </cell>
          <cell r="D2001" t="str">
            <v>BC&amp;T 2006</v>
          </cell>
        </row>
        <row r="2002">
          <cell r="A2002" t="str">
            <v>ESTX023-13</v>
          </cell>
          <cell r="C2002" t="str">
            <v>Opção Limitada</v>
          </cell>
          <cell r="D2002" t="str">
            <v>BC&amp;T 2006</v>
          </cell>
        </row>
        <row r="2003">
          <cell r="A2003" t="str">
            <v>ESTX024-13</v>
          </cell>
          <cell r="C2003" t="str">
            <v>Opção Limitada</v>
          </cell>
          <cell r="D2003" t="str">
            <v>BC&amp;T 2006</v>
          </cell>
        </row>
        <row r="2004">
          <cell r="A2004" t="str">
            <v>ESTX025-13</v>
          </cell>
          <cell r="C2004" t="str">
            <v>Opção Limitada</v>
          </cell>
          <cell r="D2004" t="str">
            <v>BC&amp;T 2006</v>
          </cell>
        </row>
        <row r="2005">
          <cell r="A2005" t="str">
            <v>ESTX026-13</v>
          </cell>
          <cell r="C2005" t="str">
            <v>Opção Limitada</v>
          </cell>
          <cell r="D2005" t="str">
            <v>BC&amp;T 2006</v>
          </cell>
        </row>
        <row r="2006">
          <cell r="A2006" t="str">
            <v>ESTX027-13</v>
          </cell>
          <cell r="C2006" t="str">
            <v>Opção Limitada</v>
          </cell>
          <cell r="D2006" t="str">
            <v>BC&amp;T 2006</v>
          </cell>
        </row>
        <row r="2007">
          <cell r="A2007" t="str">
            <v>ESTX028-13</v>
          </cell>
          <cell r="C2007" t="str">
            <v>Opção Limitada</v>
          </cell>
          <cell r="D2007" t="str">
            <v>BC&amp;T 2006</v>
          </cell>
        </row>
        <row r="2008">
          <cell r="A2008" t="str">
            <v>ESTX029-13</v>
          </cell>
          <cell r="C2008" t="str">
            <v>Opção Limitada</v>
          </cell>
          <cell r="D2008" t="str">
            <v>BC&amp;T 2006</v>
          </cell>
        </row>
        <row r="2009">
          <cell r="A2009" t="str">
            <v>ESTX030-13</v>
          </cell>
          <cell r="C2009" t="str">
            <v>Opção Limitada</v>
          </cell>
          <cell r="D2009" t="str">
            <v>BC&amp;T 2006</v>
          </cell>
        </row>
        <row r="2010">
          <cell r="A2010" t="str">
            <v>ESTX031-13</v>
          </cell>
          <cell r="C2010" t="str">
            <v>Opção Limitada</v>
          </cell>
          <cell r="D2010" t="str">
            <v>BC&amp;T 2006</v>
          </cell>
        </row>
        <row r="2011">
          <cell r="A2011" t="str">
            <v>ESTX032-13</v>
          </cell>
          <cell r="C2011" t="str">
            <v>Opção Limitada</v>
          </cell>
          <cell r="D2011" t="str">
            <v>BC&amp;T 2006</v>
          </cell>
        </row>
        <row r="2012">
          <cell r="A2012" t="str">
            <v>ESTX033-13</v>
          </cell>
          <cell r="C2012" t="str">
            <v>Opção Limitada</v>
          </cell>
          <cell r="D2012" t="str">
            <v>BC&amp;T 2006</v>
          </cell>
        </row>
        <row r="2013">
          <cell r="A2013" t="str">
            <v>ESTX034-13</v>
          </cell>
          <cell r="C2013" t="str">
            <v>Livre Escolha</v>
          </cell>
          <cell r="D2013" t="str">
            <v>BC&amp;T 2006</v>
          </cell>
        </row>
        <row r="2014">
          <cell r="A2014" t="str">
            <v>ESTX035-13</v>
          </cell>
          <cell r="C2014" t="str">
            <v>Opção Limitada</v>
          </cell>
          <cell r="D2014" t="str">
            <v>BC&amp;T 2006</v>
          </cell>
        </row>
        <row r="2015">
          <cell r="A2015" t="str">
            <v>ESTX036-13</v>
          </cell>
          <cell r="C2015" t="str">
            <v>Opção Limitada</v>
          </cell>
          <cell r="D2015" t="str">
            <v>BC&amp;T 2006</v>
          </cell>
        </row>
        <row r="2016">
          <cell r="A2016" t="str">
            <v>ESTX039-13</v>
          </cell>
          <cell r="C2016" t="str">
            <v>Opção Limitada</v>
          </cell>
          <cell r="D2016" t="str">
            <v>BC&amp;T 2006</v>
          </cell>
        </row>
        <row r="2017">
          <cell r="A2017" t="str">
            <v>ESTX040-13</v>
          </cell>
          <cell r="C2017" t="str">
            <v>Opção Limitada</v>
          </cell>
          <cell r="D2017" t="str">
            <v>BC&amp;T 2006</v>
          </cell>
        </row>
        <row r="2018">
          <cell r="A2018" t="str">
            <v>ESTX041-13</v>
          </cell>
          <cell r="C2018" t="str">
            <v>Opção Limitada</v>
          </cell>
          <cell r="D2018" t="str">
            <v>BC&amp;T 2006</v>
          </cell>
        </row>
        <row r="2019">
          <cell r="A2019" t="str">
            <v>ESTX043-13</v>
          </cell>
          <cell r="C2019" t="str">
            <v>Opção Limitada</v>
          </cell>
          <cell r="D2019" t="str">
            <v>BC&amp;T 2006</v>
          </cell>
        </row>
        <row r="2020">
          <cell r="A2020" t="str">
            <v>ESTX045-13</v>
          </cell>
          <cell r="C2020" t="str">
            <v>Opção Limitada</v>
          </cell>
          <cell r="D2020" t="str">
            <v>BC&amp;T 2006</v>
          </cell>
        </row>
        <row r="2021">
          <cell r="A2021" t="str">
            <v>ESTX046-13</v>
          </cell>
          <cell r="C2021" t="str">
            <v>Opção Limitada</v>
          </cell>
          <cell r="D2021" t="str">
            <v>BC&amp;T 2006</v>
          </cell>
        </row>
        <row r="2022">
          <cell r="A2022" t="str">
            <v>ESTX047-13</v>
          </cell>
          <cell r="C2022" t="str">
            <v>Opção Limitada</v>
          </cell>
          <cell r="D2022" t="str">
            <v>BC&amp;T 2006</v>
          </cell>
        </row>
        <row r="2023">
          <cell r="A2023" t="str">
            <v>ESTX048-13</v>
          </cell>
          <cell r="C2023" t="str">
            <v>Opção Limitada</v>
          </cell>
          <cell r="D2023" t="str">
            <v>BC&amp;T 2006</v>
          </cell>
        </row>
        <row r="2024">
          <cell r="A2024" t="str">
            <v>ESTX049-13</v>
          </cell>
          <cell r="C2024" t="str">
            <v>Opção Limitada</v>
          </cell>
          <cell r="D2024" t="str">
            <v>BC&amp;T 2006</v>
          </cell>
        </row>
        <row r="2025">
          <cell r="A2025" t="str">
            <v>ESTX055-13</v>
          </cell>
          <cell r="C2025" t="str">
            <v>Opção Limitada</v>
          </cell>
          <cell r="D2025" t="str">
            <v>BC&amp;T 2006</v>
          </cell>
        </row>
        <row r="2026">
          <cell r="A2026" t="str">
            <v>ESTX056-13</v>
          </cell>
          <cell r="C2026" t="str">
            <v>Opção Limitada</v>
          </cell>
          <cell r="D2026" t="str">
            <v>BC&amp;T 2006</v>
          </cell>
        </row>
        <row r="2027">
          <cell r="A2027" t="str">
            <v>ESTX057-13</v>
          </cell>
          <cell r="C2027" t="str">
            <v>Livre Escolha</v>
          </cell>
          <cell r="D2027" t="str">
            <v>BC&amp;T 2006</v>
          </cell>
        </row>
        <row r="2028">
          <cell r="A2028" t="str">
            <v>ESTX059-13</v>
          </cell>
          <cell r="C2028" t="str">
            <v>Opção Limitada</v>
          </cell>
          <cell r="D2028" t="str">
            <v>BC&amp;T 2006</v>
          </cell>
        </row>
        <row r="2029">
          <cell r="A2029" t="str">
            <v>ESTX060-13</v>
          </cell>
          <cell r="C2029" t="str">
            <v>Opção Limitada</v>
          </cell>
          <cell r="D2029" t="str">
            <v>BC&amp;T 2006</v>
          </cell>
        </row>
        <row r="2030">
          <cell r="A2030" t="str">
            <v>ESTX061-13</v>
          </cell>
          <cell r="C2030" t="str">
            <v>Opção Limitada</v>
          </cell>
          <cell r="D2030" t="str">
            <v>BC&amp;T 2006</v>
          </cell>
        </row>
        <row r="2031">
          <cell r="A2031" t="str">
            <v>ESTX062-13</v>
          </cell>
          <cell r="C2031" t="str">
            <v>Opção Limitada</v>
          </cell>
          <cell r="D2031" t="str">
            <v>BC&amp;T 2006</v>
          </cell>
        </row>
        <row r="2032">
          <cell r="A2032" t="str">
            <v>ESTX063-13</v>
          </cell>
          <cell r="C2032" t="str">
            <v>Opção Limitada</v>
          </cell>
          <cell r="D2032" t="str">
            <v>BC&amp;T 2006</v>
          </cell>
        </row>
        <row r="2033">
          <cell r="A2033" t="str">
            <v>ESTX064-13</v>
          </cell>
          <cell r="C2033" t="str">
            <v>Opção Limitada</v>
          </cell>
          <cell r="D2033" t="str">
            <v>BC&amp;T 2006</v>
          </cell>
        </row>
        <row r="2034">
          <cell r="A2034" t="str">
            <v>ESTX065-13</v>
          </cell>
          <cell r="C2034" t="str">
            <v>Opção Limitada</v>
          </cell>
          <cell r="D2034" t="str">
            <v>BC&amp;T 2006</v>
          </cell>
        </row>
        <row r="2035">
          <cell r="A2035" t="str">
            <v>ESTX066-13</v>
          </cell>
          <cell r="C2035" t="str">
            <v>Opção Limitada</v>
          </cell>
          <cell r="D2035" t="str">
            <v>BC&amp;T 2006</v>
          </cell>
        </row>
        <row r="2036">
          <cell r="A2036" t="str">
            <v>ESTX071-13</v>
          </cell>
          <cell r="C2036" t="str">
            <v>Opção Limitada</v>
          </cell>
          <cell r="D2036" t="str">
            <v>BC&amp;T 2006</v>
          </cell>
        </row>
        <row r="2037">
          <cell r="A2037" t="str">
            <v>ESTX072-13</v>
          </cell>
          <cell r="C2037" t="str">
            <v>Opção Limitada</v>
          </cell>
          <cell r="D2037" t="str">
            <v>BC&amp;T 2006</v>
          </cell>
        </row>
        <row r="2038">
          <cell r="A2038" t="str">
            <v>ESTX073-13</v>
          </cell>
          <cell r="C2038" t="str">
            <v>Opção Limitada</v>
          </cell>
          <cell r="D2038" t="str">
            <v>BC&amp;T 2006</v>
          </cell>
        </row>
        <row r="2039">
          <cell r="A2039" t="str">
            <v>ESTX076-13</v>
          </cell>
          <cell r="C2039" t="str">
            <v>Opção Limitada</v>
          </cell>
          <cell r="D2039" t="str">
            <v>BC&amp;T 2006</v>
          </cell>
        </row>
        <row r="2040">
          <cell r="A2040" t="str">
            <v>ESTX077-13</v>
          </cell>
          <cell r="C2040" t="str">
            <v>Opção Limitada</v>
          </cell>
          <cell r="D2040" t="str">
            <v>BC&amp;T 2006</v>
          </cell>
        </row>
        <row r="2041">
          <cell r="A2041" t="str">
            <v>ESTX082-13</v>
          </cell>
          <cell r="C2041" t="str">
            <v>Livre Escolha</v>
          </cell>
          <cell r="D2041" t="str">
            <v>BC&amp;T 2006</v>
          </cell>
        </row>
        <row r="2042">
          <cell r="A2042" t="str">
            <v>ESTX083-13</v>
          </cell>
          <cell r="C2042" t="str">
            <v>Livre Escolha</v>
          </cell>
          <cell r="D2042" t="str">
            <v>BC&amp;T 2006</v>
          </cell>
        </row>
        <row r="2043">
          <cell r="A2043" t="str">
            <v>ESTX088-13</v>
          </cell>
          <cell r="C2043" t="str">
            <v>Opção Limitada</v>
          </cell>
          <cell r="D2043" t="str">
            <v>BC&amp;T 2006</v>
          </cell>
        </row>
        <row r="2044">
          <cell r="A2044" t="str">
            <v>ESTX089-13</v>
          </cell>
          <cell r="C2044" t="str">
            <v>Opção Limitada</v>
          </cell>
          <cell r="D2044" t="str">
            <v>BC&amp;T 2006</v>
          </cell>
        </row>
        <row r="2045">
          <cell r="A2045" t="str">
            <v>ESTX090-13</v>
          </cell>
          <cell r="C2045" t="str">
            <v>Opção Limitada</v>
          </cell>
          <cell r="D2045" t="str">
            <v>BC&amp;T 2006</v>
          </cell>
        </row>
        <row r="2046">
          <cell r="A2046" t="str">
            <v>ESTX091-13</v>
          </cell>
          <cell r="C2046" t="str">
            <v>Opção Limitada</v>
          </cell>
          <cell r="D2046" t="str">
            <v>BC&amp;T 2006</v>
          </cell>
        </row>
        <row r="2047">
          <cell r="A2047" t="str">
            <v>ESTX092-13</v>
          </cell>
          <cell r="C2047" t="str">
            <v>Opção Limitada</v>
          </cell>
          <cell r="D2047" t="str">
            <v>BC&amp;T 2006</v>
          </cell>
        </row>
        <row r="2048">
          <cell r="A2048" t="str">
            <v>ESTX093-13</v>
          </cell>
          <cell r="C2048" t="str">
            <v>Opção Limitada</v>
          </cell>
          <cell r="D2048" t="str">
            <v>BC&amp;T 2006</v>
          </cell>
        </row>
        <row r="2049">
          <cell r="A2049" t="str">
            <v>ESTX095-13</v>
          </cell>
          <cell r="C2049" t="str">
            <v>Opção Limitada</v>
          </cell>
          <cell r="D2049" t="str">
            <v>BC&amp;T 2006</v>
          </cell>
        </row>
        <row r="2050">
          <cell r="A2050" t="str">
            <v>ESTX098-13</v>
          </cell>
          <cell r="C2050" t="str">
            <v>Opção Limitada</v>
          </cell>
          <cell r="D2050" t="str">
            <v>BC&amp;T 2006</v>
          </cell>
        </row>
        <row r="2051">
          <cell r="A2051" t="str">
            <v>ESTX099-13</v>
          </cell>
          <cell r="C2051" t="str">
            <v>Opção Limitada</v>
          </cell>
          <cell r="D2051" t="str">
            <v>BC&amp;T 2006</v>
          </cell>
        </row>
        <row r="2052">
          <cell r="A2052" t="str">
            <v>ESTX100-13</v>
          </cell>
          <cell r="C2052" t="str">
            <v>Opção Limitada</v>
          </cell>
          <cell r="D2052" t="str">
            <v>BC&amp;T 2006</v>
          </cell>
        </row>
        <row r="2053">
          <cell r="A2053" t="str">
            <v>ESTX101-13</v>
          </cell>
          <cell r="C2053" t="str">
            <v>Opção Limitada</v>
          </cell>
          <cell r="D2053" t="str">
            <v>BC&amp;T 2006</v>
          </cell>
        </row>
        <row r="2054">
          <cell r="A2054" t="str">
            <v>ESTX102-13</v>
          </cell>
          <cell r="C2054" t="str">
            <v>Opção Limitada</v>
          </cell>
          <cell r="D2054" t="str">
            <v>BC&amp;T 2006</v>
          </cell>
        </row>
        <row r="2055">
          <cell r="A2055" t="str">
            <v>ESTX104-13</v>
          </cell>
          <cell r="C2055" t="str">
            <v>Opção Limitada</v>
          </cell>
          <cell r="D2055" t="str">
            <v>BC&amp;T 2006</v>
          </cell>
        </row>
        <row r="2056">
          <cell r="A2056" t="str">
            <v>ESTX105-13</v>
          </cell>
          <cell r="C2056" t="str">
            <v>Opção Limitada</v>
          </cell>
          <cell r="D2056" t="str">
            <v>BC&amp;T 2006</v>
          </cell>
        </row>
        <row r="2057">
          <cell r="A2057" t="str">
            <v>ESTX106-13</v>
          </cell>
          <cell r="C2057" t="str">
            <v>Opção Limitada</v>
          </cell>
          <cell r="D2057" t="str">
            <v>BC&amp;T 2006</v>
          </cell>
        </row>
        <row r="2058">
          <cell r="A2058" t="str">
            <v>ESTX107-13</v>
          </cell>
          <cell r="C2058" t="str">
            <v>Opção Limitada</v>
          </cell>
          <cell r="D2058" t="str">
            <v>BC&amp;T 2006</v>
          </cell>
        </row>
        <row r="2059">
          <cell r="A2059" t="str">
            <v>ESTX108-13</v>
          </cell>
          <cell r="C2059" t="str">
            <v>Opção Limitada</v>
          </cell>
          <cell r="D2059" t="str">
            <v>BC&amp;T 2006</v>
          </cell>
        </row>
        <row r="2060">
          <cell r="A2060" t="str">
            <v>ESTX109-13</v>
          </cell>
          <cell r="C2060" t="str">
            <v>Opção Limitada</v>
          </cell>
          <cell r="D2060" t="str">
            <v>BC&amp;T 2006</v>
          </cell>
        </row>
        <row r="2061">
          <cell r="A2061" t="str">
            <v>ESTX110-13</v>
          </cell>
          <cell r="C2061" t="str">
            <v>Opção Limitada</v>
          </cell>
          <cell r="D2061" t="str">
            <v>BC&amp;T 2006</v>
          </cell>
        </row>
        <row r="2062">
          <cell r="A2062" t="str">
            <v>ESTX112-13</v>
          </cell>
          <cell r="C2062" t="str">
            <v>Opção Limitada</v>
          </cell>
          <cell r="D2062" t="str">
            <v>BC&amp;T 2006</v>
          </cell>
        </row>
        <row r="2063">
          <cell r="A2063" t="str">
            <v>ESZB001-13</v>
          </cell>
          <cell r="C2063" t="str">
            <v>Livre Escolha</v>
          </cell>
          <cell r="D2063" t="str">
            <v>BC&amp;T 2006</v>
          </cell>
        </row>
        <row r="2064">
          <cell r="A2064" t="str">
            <v>ESZB004-13</v>
          </cell>
          <cell r="C2064" t="str">
            <v>Livre Escolha</v>
          </cell>
          <cell r="D2064" t="str">
            <v>BC&amp;T 2006</v>
          </cell>
        </row>
        <row r="2065">
          <cell r="A2065" t="str">
            <v>ESZB005-13</v>
          </cell>
          <cell r="C2065" t="str">
            <v>Livre Escolha</v>
          </cell>
          <cell r="D2065" t="str">
            <v>BC&amp;T 2006</v>
          </cell>
        </row>
        <row r="2066">
          <cell r="A2066" t="str">
            <v>ESZB006-13</v>
          </cell>
          <cell r="C2066" t="str">
            <v>Livre Escolha</v>
          </cell>
          <cell r="D2066" t="str">
            <v>BC&amp;T 2006</v>
          </cell>
        </row>
        <row r="2067">
          <cell r="A2067" t="str">
            <v>ESZB007-13</v>
          </cell>
          <cell r="C2067" t="str">
            <v>Livre Escolha</v>
          </cell>
          <cell r="D2067" t="str">
            <v>BC&amp;T 2006</v>
          </cell>
        </row>
        <row r="2068">
          <cell r="A2068" t="str">
            <v>ESZB008-13</v>
          </cell>
          <cell r="C2068" t="str">
            <v>Livre Escolha</v>
          </cell>
          <cell r="D2068" t="str">
            <v>BC&amp;T 2006</v>
          </cell>
        </row>
        <row r="2069">
          <cell r="A2069" t="str">
            <v>ESZB009-13</v>
          </cell>
          <cell r="C2069" t="str">
            <v>Livre Escolha</v>
          </cell>
          <cell r="D2069" t="str">
            <v>BC&amp;T 2006</v>
          </cell>
        </row>
        <row r="2070">
          <cell r="A2070" t="str">
            <v>ESZB010-13</v>
          </cell>
          <cell r="C2070" t="str">
            <v>Livre Escolha</v>
          </cell>
          <cell r="D2070" t="str">
            <v>BC&amp;T 2006</v>
          </cell>
        </row>
        <row r="2071">
          <cell r="A2071" t="str">
            <v>ESZB011-13</v>
          </cell>
          <cell r="C2071" t="str">
            <v>Livre Escolha</v>
          </cell>
          <cell r="D2071" t="str">
            <v>BC&amp;T 2006</v>
          </cell>
        </row>
        <row r="2072">
          <cell r="A2072" t="str">
            <v>ESZB012-13</v>
          </cell>
          <cell r="C2072" t="str">
            <v>Livre Escolha</v>
          </cell>
          <cell r="D2072" t="str">
            <v>BC&amp;T 2006</v>
          </cell>
        </row>
        <row r="2073">
          <cell r="A2073" t="str">
            <v>ESZB013-13</v>
          </cell>
          <cell r="C2073" t="str">
            <v>Livre Escolha</v>
          </cell>
          <cell r="D2073" t="str">
            <v>BC&amp;T 2006</v>
          </cell>
        </row>
        <row r="2074">
          <cell r="A2074" t="str">
            <v>ESZB014-13</v>
          </cell>
          <cell r="C2074" t="str">
            <v>Livre Escolha</v>
          </cell>
          <cell r="D2074" t="str">
            <v>BC&amp;T 2006</v>
          </cell>
        </row>
        <row r="2075">
          <cell r="A2075" t="str">
            <v>ESZB015-13</v>
          </cell>
          <cell r="C2075" t="str">
            <v>Livre Escolha</v>
          </cell>
          <cell r="D2075" t="str">
            <v>BC&amp;T 2006</v>
          </cell>
        </row>
        <row r="2076">
          <cell r="A2076" t="str">
            <v>ESZB016-13</v>
          </cell>
          <cell r="C2076" t="str">
            <v>Livre Escolha</v>
          </cell>
          <cell r="D2076" t="str">
            <v>BC&amp;T 2006</v>
          </cell>
        </row>
        <row r="2077">
          <cell r="A2077" t="str">
            <v>ESZB017-13</v>
          </cell>
          <cell r="C2077" t="str">
            <v>Livre Escolha</v>
          </cell>
          <cell r="D2077" t="str">
            <v>BC&amp;T 2006</v>
          </cell>
        </row>
        <row r="2078">
          <cell r="A2078" t="str">
            <v>ESZB018-13</v>
          </cell>
          <cell r="C2078" t="str">
            <v>Livre Escolha</v>
          </cell>
          <cell r="D2078" t="str">
            <v>BC&amp;T 2006</v>
          </cell>
        </row>
        <row r="2079">
          <cell r="A2079" t="str">
            <v>ESZB019-13</v>
          </cell>
          <cell r="C2079" t="str">
            <v>Livre Escolha</v>
          </cell>
          <cell r="D2079" t="str">
            <v>BC&amp;T 2006</v>
          </cell>
        </row>
        <row r="2080">
          <cell r="A2080" t="str">
            <v>ESZB021-13</v>
          </cell>
          <cell r="C2080" t="str">
            <v>Livre Escolha</v>
          </cell>
          <cell r="D2080" t="str">
            <v>BC&amp;T 2006</v>
          </cell>
        </row>
        <row r="2081">
          <cell r="A2081" t="str">
            <v>ESZB022-13</v>
          </cell>
          <cell r="C2081" t="str">
            <v>Opção Limitada</v>
          </cell>
          <cell r="D2081" t="str">
            <v>BC&amp;T 2006</v>
          </cell>
        </row>
        <row r="2082">
          <cell r="A2082" t="str">
            <v>ESZG001-13</v>
          </cell>
          <cell r="C2082" t="str">
            <v>Livre Escolha</v>
          </cell>
          <cell r="D2082" t="str">
            <v>BC&amp;T 2006</v>
          </cell>
        </row>
        <row r="2083">
          <cell r="A2083" t="str">
            <v>ESZU022-13</v>
          </cell>
          <cell r="C2083" t="str">
            <v>Opção Limitada</v>
          </cell>
          <cell r="D2083" t="str">
            <v>BC&amp;T 2006</v>
          </cell>
        </row>
        <row r="2084">
          <cell r="A2084" t="str">
            <v>ESZU023-13</v>
          </cell>
          <cell r="C2084" t="str">
            <v>Opção Limitada</v>
          </cell>
          <cell r="D2084" t="str">
            <v>BC&amp;T 2006</v>
          </cell>
        </row>
        <row r="2085">
          <cell r="A2085" t="str">
            <v>ESZX018-13</v>
          </cell>
          <cell r="C2085" t="str">
            <v>Livre Escolha</v>
          </cell>
          <cell r="D2085" t="str">
            <v>BC&amp;T 2006</v>
          </cell>
        </row>
        <row r="2086">
          <cell r="A2086" t="str">
            <v>ESZX019-13</v>
          </cell>
          <cell r="C2086" t="str">
            <v>Livre Escolha</v>
          </cell>
          <cell r="D2086" t="str">
            <v>BC&amp;T 2006</v>
          </cell>
        </row>
        <row r="2087">
          <cell r="A2087" t="str">
            <v>ESZX051-13</v>
          </cell>
          <cell r="C2087" t="str">
            <v>Opção Limitada</v>
          </cell>
          <cell r="D2087" t="str">
            <v>BC&amp;T 2006</v>
          </cell>
        </row>
        <row r="2088">
          <cell r="A2088" t="str">
            <v>ESZX117-13</v>
          </cell>
          <cell r="C2088" t="str">
            <v>Opção Limitada</v>
          </cell>
          <cell r="D2088" t="str">
            <v>BC&amp;T 2006</v>
          </cell>
        </row>
        <row r="2089">
          <cell r="A2089" t="str">
            <v>ESZX118-13</v>
          </cell>
          <cell r="C2089" t="str">
            <v>Obrigatória</v>
          </cell>
          <cell r="D2089" t="str">
            <v>BC&amp;T 2006</v>
          </cell>
        </row>
        <row r="2090">
          <cell r="A2090" t="str">
            <v>ESZX119-13</v>
          </cell>
          <cell r="C2090" t="str">
            <v>Obrigatória</v>
          </cell>
          <cell r="D2090" t="str">
            <v>BC&amp;T 2006</v>
          </cell>
        </row>
        <row r="2091">
          <cell r="A2091" t="str">
            <v>ESZX120-13</v>
          </cell>
          <cell r="C2091" t="str">
            <v>Opção Limitada</v>
          </cell>
          <cell r="D2091" t="str">
            <v>BC&amp;T 2006</v>
          </cell>
        </row>
        <row r="2092">
          <cell r="A2092" t="str">
            <v>ESZX121-13</v>
          </cell>
          <cell r="C2092" t="str">
            <v>Opção Limitada</v>
          </cell>
          <cell r="D2092" t="str">
            <v>BC&amp;T 2006</v>
          </cell>
        </row>
        <row r="2093">
          <cell r="A2093" t="str">
            <v>ESZX122-13</v>
          </cell>
          <cell r="C2093" t="str">
            <v>Opção Limitada</v>
          </cell>
          <cell r="D2093" t="str">
            <v>BC&amp;T 2006</v>
          </cell>
        </row>
        <row r="2094">
          <cell r="A2094" t="str">
            <v>ESZX123-13</v>
          </cell>
          <cell r="C2094" t="str">
            <v>Opção Limitada</v>
          </cell>
          <cell r="D2094" t="str">
            <v>BC&amp;T 2006</v>
          </cell>
        </row>
        <row r="2095">
          <cell r="A2095" t="str">
            <v>ESZX124-13</v>
          </cell>
          <cell r="C2095" t="str">
            <v>Opção Limitada</v>
          </cell>
          <cell r="D2095" t="str">
            <v>BC&amp;T 2006</v>
          </cell>
        </row>
        <row r="2096">
          <cell r="A2096" t="str">
            <v>ESZX125-13</v>
          </cell>
          <cell r="C2096" t="str">
            <v>Livre Escolha</v>
          </cell>
          <cell r="D2096" t="str">
            <v>BC&amp;T 2006</v>
          </cell>
        </row>
        <row r="2097">
          <cell r="A2097" t="str">
            <v>ESZX126-13</v>
          </cell>
          <cell r="C2097" t="str">
            <v>Opção Limitada</v>
          </cell>
          <cell r="D2097" t="str">
            <v>BC&amp;T 2006</v>
          </cell>
        </row>
        <row r="2098">
          <cell r="A2098" t="str">
            <v>ESZX128-13</v>
          </cell>
          <cell r="C2098" t="str">
            <v>Opção Limitada</v>
          </cell>
          <cell r="D2098" t="str">
            <v>BC&amp;T 2006</v>
          </cell>
        </row>
        <row r="2099">
          <cell r="A2099" t="str">
            <v>ESZX129-13</v>
          </cell>
          <cell r="C2099" t="str">
            <v>Opção Limitada</v>
          </cell>
          <cell r="D2099" t="str">
            <v>BC&amp;T 2006</v>
          </cell>
        </row>
        <row r="2100">
          <cell r="A2100" t="str">
            <v>ESZX130-13</v>
          </cell>
          <cell r="C2100" t="str">
            <v>Opção Limitada</v>
          </cell>
          <cell r="D2100" t="str">
            <v>BC&amp;T 2006</v>
          </cell>
        </row>
        <row r="2101">
          <cell r="A2101" t="str">
            <v>ESZX131-13</v>
          </cell>
          <cell r="C2101" t="str">
            <v>Opção Limitada</v>
          </cell>
          <cell r="D2101" t="str">
            <v>BC&amp;T 2006</v>
          </cell>
        </row>
        <row r="2102">
          <cell r="A2102" t="str">
            <v>ESZX145-13</v>
          </cell>
          <cell r="C2102" t="str">
            <v>Opção Limitada</v>
          </cell>
          <cell r="D2102" t="str">
            <v>BC&amp;T 2006</v>
          </cell>
        </row>
        <row r="2103">
          <cell r="A2103" t="str">
            <v>ESZX146-13</v>
          </cell>
          <cell r="C2103" t="str">
            <v>Opção Limitada</v>
          </cell>
          <cell r="D2103" t="str">
            <v>BC&amp;T 2006</v>
          </cell>
        </row>
        <row r="2104">
          <cell r="A2104" t="str">
            <v>ESZX149-13</v>
          </cell>
          <cell r="C2104" t="str">
            <v>Opção Limitada</v>
          </cell>
          <cell r="D2104" t="str">
            <v>BC&amp;T 2006</v>
          </cell>
        </row>
        <row r="2105">
          <cell r="A2105" t="str">
            <v>MC3310</v>
          </cell>
          <cell r="C2105" t="str">
            <v>Opção Limitada</v>
          </cell>
          <cell r="D2105" t="str">
            <v>BC&amp;T 2006</v>
          </cell>
        </row>
        <row r="2106">
          <cell r="A2106" t="str">
            <v>MCTA001-17</v>
          </cell>
          <cell r="C2106" t="str">
            <v>Opção Limitada</v>
          </cell>
          <cell r="D2106" t="str">
            <v>BC&amp;T 2006</v>
          </cell>
        </row>
        <row r="2107">
          <cell r="A2107" t="str">
            <v>MCTA002-13</v>
          </cell>
          <cell r="C2107" t="str">
            <v>Opção Limitada</v>
          </cell>
          <cell r="D2107" t="str">
            <v>BC&amp;T 2006</v>
          </cell>
        </row>
        <row r="2108">
          <cell r="A2108" t="str">
            <v>MCTA004-13</v>
          </cell>
          <cell r="C2108" t="str">
            <v>Opção Limitada</v>
          </cell>
          <cell r="D2108" t="str">
            <v>BC&amp;T 2006</v>
          </cell>
        </row>
        <row r="2109">
          <cell r="A2109" t="str">
            <v>MCTA007-13</v>
          </cell>
          <cell r="C2109" t="str">
            <v>Opção Limitada</v>
          </cell>
          <cell r="D2109" t="str">
            <v>BC&amp;T 2006</v>
          </cell>
        </row>
        <row r="2110">
          <cell r="A2110" t="str">
            <v>MCTA008-13</v>
          </cell>
          <cell r="C2110" t="str">
            <v>Opção Limitada</v>
          </cell>
          <cell r="D2110" t="str">
            <v>BC&amp;T 2006</v>
          </cell>
        </row>
        <row r="2111">
          <cell r="A2111" t="str">
            <v>MCTA009-13</v>
          </cell>
          <cell r="C2111" t="str">
            <v>Opção Limitada</v>
          </cell>
          <cell r="D2111" t="str">
            <v>BC&amp;T 2006</v>
          </cell>
        </row>
        <row r="2112">
          <cell r="A2112" t="str">
            <v>MCTA011-13</v>
          </cell>
          <cell r="C2112" t="str">
            <v>Opção Limitada</v>
          </cell>
          <cell r="D2112" t="str">
            <v>BC&amp;T 2006</v>
          </cell>
        </row>
        <row r="2113">
          <cell r="A2113" t="str">
            <v>MCTA012-13</v>
          </cell>
          <cell r="C2113" t="str">
            <v>Opção Limitada</v>
          </cell>
          <cell r="D2113" t="str">
            <v>BC&amp;T 2006</v>
          </cell>
        </row>
        <row r="2114">
          <cell r="A2114" t="str">
            <v>MCTA013-13</v>
          </cell>
          <cell r="C2114" t="str">
            <v>Opção Limitada</v>
          </cell>
          <cell r="D2114" t="str">
            <v>BC&amp;T 2006</v>
          </cell>
        </row>
        <row r="2115">
          <cell r="A2115" t="str">
            <v>MCTA014-13</v>
          </cell>
          <cell r="C2115" t="str">
            <v>Opção Limitada</v>
          </cell>
          <cell r="D2115" t="str">
            <v>BC&amp;T 2006</v>
          </cell>
        </row>
        <row r="2116">
          <cell r="A2116" t="str">
            <v>MCTA015-13</v>
          </cell>
          <cell r="C2116" t="str">
            <v>Opção Limitada</v>
          </cell>
          <cell r="D2116" t="str">
            <v>BC&amp;T 2006</v>
          </cell>
        </row>
        <row r="2117">
          <cell r="A2117" t="str">
            <v>MCTA016-13</v>
          </cell>
          <cell r="C2117" t="str">
            <v>Opção Limitada</v>
          </cell>
          <cell r="D2117" t="str">
            <v>BC&amp;T 2006</v>
          </cell>
        </row>
        <row r="2118">
          <cell r="A2118" t="str">
            <v>MCTA017-13</v>
          </cell>
          <cell r="C2118" t="str">
            <v>Opção Limitada</v>
          </cell>
          <cell r="D2118" t="str">
            <v>BC&amp;T 2006</v>
          </cell>
        </row>
        <row r="2119">
          <cell r="A2119" t="str">
            <v>MCTA017-17</v>
          </cell>
          <cell r="C2119" t="str">
            <v>Opção Limitada</v>
          </cell>
          <cell r="D2119" t="str">
            <v>BC&amp;T 2006</v>
          </cell>
        </row>
        <row r="2120">
          <cell r="A2120" t="str">
            <v>MCTA018-13</v>
          </cell>
          <cell r="C2120" t="str">
            <v>Opção Limitada</v>
          </cell>
          <cell r="D2120" t="str">
            <v>BC&amp;T 2006</v>
          </cell>
        </row>
        <row r="2121">
          <cell r="A2121" t="str">
            <v>MCTA019-13</v>
          </cell>
          <cell r="C2121" t="str">
            <v>Opção Limitada</v>
          </cell>
          <cell r="D2121" t="str">
            <v>BC&amp;T 2006</v>
          </cell>
        </row>
        <row r="2122">
          <cell r="A2122" t="str">
            <v>MCTA020-13</v>
          </cell>
          <cell r="C2122" t="str">
            <v>Opção Limitada</v>
          </cell>
          <cell r="D2122" t="str">
            <v>BC&amp;T 2006</v>
          </cell>
        </row>
        <row r="2123">
          <cell r="A2123" t="str">
            <v>MCTA021-13</v>
          </cell>
          <cell r="C2123" t="str">
            <v>Opção Limitada</v>
          </cell>
          <cell r="D2123" t="str">
            <v>BC&amp;T 2006</v>
          </cell>
        </row>
        <row r="2124">
          <cell r="A2124" t="str">
            <v>MCTA022-13</v>
          </cell>
          <cell r="C2124" t="str">
            <v>Opção Limitada</v>
          </cell>
          <cell r="D2124" t="str">
            <v>BC&amp;T 2006</v>
          </cell>
        </row>
        <row r="2125">
          <cell r="A2125" t="str">
            <v>MCTA023-13</v>
          </cell>
          <cell r="C2125" t="str">
            <v>Opção Limitada</v>
          </cell>
          <cell r="D2125" t="str">
            <v>BC&amp;T 2006</v>
          </cell>
        </row>
        <row r="2126">
          <cell r="A2126" t="str">
            <v>MCTA024-13</v>
          </cell>
          <cell r="C2126" t="str">
            <v>Opção Limitada</v>
          </cell>
          <cell r="D2126" t="str">
            <v>BC&amp;T 2006</v>
          </cell>
        </row>
        <row r="2127">
          <cell r="A2127" t="str">
            <v>MCTA025-13</v>
          </cell>
          <cell r="C2127" t="str">
            <v>Opção Limitada</v>
          </cell>
          <cell r="D2127" t="str">
            <v>BC&amp;T 2006</v>
          </cell>
        </row>
        <row r="2128">
          <cell r="A2128" t="str">
            <v>MCTA026-13</v>
          </cell>
          <cell r="C2128" t="str">
            <v>Opção Limitada</v>
          </cell>
          <cell r="D2128" t="str">
            <v>BC&amp;T 2006</v>
          </cell>
        </row>
        <row r="2129">
          <cell r="A2129" t="str">
            <v>MCTA028-15</v>
          </cell>
          <cell r="C2129" t="str">
            <v>Opção Limitada</v>
          </cell>
          <cell r="D2129" t="str">
            <v>BC&amp;T 2006</v>
          </cell>
        </row>
        <row r="2130">
          <cell r="A2130" t="str">
            <v>MCTA033-15</v>
          </cell>
          <cell r="C2130" t="str">
            <v>Opção Limitada</v>
          </cell>
          <cell r="D2130" t="str">
            <v>BC&amp;T 2006</v>
          </cell>
        </row>
        <row r="2131">
          <cell r="A2131" t="str">
            <v>MCTB001-17</v>
          </cell>
          <cell r="C2131" t="str">
            <v>Opção Limitada</v>
          </cell>
          <cell r="D2131" t="str">
            <v>BC&amp;T 2006</v>
          </cell>
        </row>
        <row r="2132">
          <cell r="A2132" t="str">
            <v>MCTB002-13</v>
          </cell>
          <cell r="C2132" t="str">
            <v>Opção Limitada</v>
          </cell>
          <cell r="D2132" t="str">
            <v>BC&amp;T 2006</v>
          </cell>
        </row>
        <row r="2133">
          <cell r="A2133" t="str">
            <v>MCTB003-13</v>
          </cell>
          <cell r="C2133" t="str">
            <v>Opção Limitada</v>
          </cell>
          <cell r="D2133" t="str">
            <v>BC&amp;T 2006</v>
          </cell>
        </row>
        <row r="2134">
          <cell r="A2134" t="str">
            <v>MCTB004-13</v>
          </cell>
          <cell r="C2134" t="str">
            <v>Opção Limitada</v>
          </cell>
          <cell r="D2134" t="str">
            <v>BC&amp;T 2006</v>
          </cell>
        </row>
        <row r="2135">
          <cell r="A2135" t="str">
            <v>MCTB006-13</v>
          </cell>
          <cell r="C2135" t="str">
            <v>Opção Limitada</v>
          </cell>
          <cell r="D2135" t="str">
            <v>BC&amp;T 2006</v>
          </cell>
        </row>
        <row r="2136">
          <cell r="A2136" t="str">
            <v>MCTB007-13</v>
          </cell>
          <cell r="C2136" t="str">
            <v>Opção Limitada</v>
          </cell>
          <cell r="D2136" t="str">
            <v>BC&amp;T 2006</v>
          </cell>
        </row>
        <row r="2137">
          <cell r="A2137" t="str">
            <v>MCTB008-13</v>
          </cell>
          <cell r="C2137" t="str">
            <v>Opção Limitada</v>
          </cell>
          <cell r="D2137" t="str">
            <v>BC&amp;T 2006</v>
          </cell>
        </row>
        <row r="2138">
          <cell r="A2138" t="str">
            <v>MCTB009-17</v>
          </cell>
          <cell r="C2138" t="str">
            <v>Opção Limitada</v>
          </cell>
          <cell r="D2138" t="str">
            <v>BC&amp;T 2006</v>
          </cell>
        </row>
        <row r="2139">
          <cell r="A2139" t="str">
            <v>MCTB011-13</v>
          </cell>
          <cell r="C2139" t="str">
            <v>Opção Limitada</v>
          </cell>
          <cell r="D2139" t="str">
            <v>BC&amp;T 2006</v>
          </cell>
        </row>
        <row r="2140">
          <cell r="A2140" t="str">
            <v>MCTB012-13</v>
          </cell>
          <cell r="C2140" t="str">
            <v>Opção Limitada</v>
          </cell>
          <cell r="D2140" t="str">
            <v>BC&amp;T 2006</v>
          </cell>
        </row>
        <row r="2141">
          <cell r="A2141" t="str">
            <v>MCTB014-13</v>
          </cell>
          <cell r="C2141" t="str">
            <v>Opção Limitada</v>
          </cell>
          <cell r="D2141" t="str">
            <v>BC&amp;T 2006</v>
          </cell>
        </row>
        <row r="2142">
          <cell r="A2142" t="str">
            <v>MCTB015-13</v>
          </cell>
          <cell r="C2142" t="str">
            <v>Opção Limitada</v>
          </cell>
          <cell r="D2142" t="str">
            <v>BC&amp;T 2006</v>
          </cell>
        </row>
        <row r="2143">
          <cell r="A2143" t="str">
            <v>MCTB016-13</v>
          </cell>
          <cell r="C2143" t="str">
            <v>Opção Limitada</v>
          </cell>
          <cell r="D2143" t="str">
            <v>BC&amp;T 2006</v>
          </cell>
        </row>
        <row r="2144">
          <cell r="A2144" t="str">
            <v>MCTB017-13</v>
          </cell>
          <cell r="C2144" t="str">
            <v>Opção Limitada</v>
          </cell>
          <cell r="D2144" t="str">
            <v>BC&amp;T 2006</v>
          </cell>
        </row>
        <row r="2145">
          <cell r="A2145" t="str">
            <v>MCTB018-13</v>
          </cell>
          <cell r="C2145" t="str">
            <v>Opção Limitada</v>
          </cell>
          <cell r="D2145" t="str">
            <v>BC&amp;T 2006</v>
          </cell>
        </row>
        <row r="2146">
          <cell r="A2146" t="str">
            <v>MCTB019-13</v>
          </cell>
          <cell r="C2146" t="str">
            <v>Opção Limitada</v>
          </cell>
          <cell r="D2146" t="str">
            <v>BC&amp;T 2006</v>
          </cell>
        </row>
        <row r="2147">
          <cell r="A2147" t="str">
            <v>MCTB020-13</v>
          </cell>
          <cell r="C2147" t="str">
            <v>Opção Limitada</v>
          </cell>
          <cell r="D2147" t="str">
            <v>BC&amp;T 2006</v>
          </cell>
        </row>
        <row r="2148">
          <cell r="A2148" t="str">
            <v>MCTB021-13</v>
          </cell>
          <cell r="C2148" t="str">
            <v>Opção Limitada</v>
          </cell>
          <cell r="D2148" t="str">
            <v>BC&amp;T 2006</v>
          </cell>
        </row>
        <row r="2149">
          <cell r="A2149" t="str">
            <v>MCTB022-17</v>
          </cell>
          <cell r="C2149" t="str">
            <v>Opção Limitada</v>
          </cell>
          <cell r="D2149" t="str">
            <v>BC&amp;T 2006</v>
          </cell>
        </row>
        <row r="2150">
          <cell r="A2150" t="str">
            <v>MCTB023-13</v>
          </cell>
          <cell r="C2150" t="str">
            <v>Opção Limitada</v>
          </cell>
          <cell r="D2150" t="str">
            <v>BC&amp;T 2006</v>
          </cell>
        </row>
        <row r="2151">
          <cell r="A2151" t="str">
            <v>MCTB024-13</v>
          </cell>
          <cell r="C2151" t="str">
            <v>Opção Limitada</v>
          </cell>
          <cell r="D2151" t="str">
            <v>BC&amp;T 2006</v>
          </cell>
        </row>
        <row r="2152">
          <cell r="A2152" t="str">
            <v>MCTB025-13</v>
          </cell>
          <cell r="C2152" t="str">
            <v>Opção Limitada</v>
          </cell>
          <cell r="D2152" t="str">
            <v>BC&amp;T 2006</v>
          </cell>
        </row>
        <row r="2153">
          <cell r="A2153" t="str">
            <v>MCTB026-17</v>
          </cell>
          <cell r="C2153" t="str">
            <v>Opção Limitada</v>
          </cell>
          <cell r="D2153" t="str">
            <v>BC&amp;T 2006</v>
          </cell>
        </row>
        <row r="2154">
          <cell r="A2154" t="str">
            <v>MCTB027-13</v>
          </cell>
          <cell r="C2154" t="str">
            <v>Opção Limitada</v>
          </cell>
          <cell r="D2154" t="str">
            <v>BC&amp;T 2006</v>
          </cell>
        </row>
        <row r="2155">
          <cell r="A2155" t="str">
            <v>MCTC001-13</v>
          </cell>
          <cell r="C2155" t="str">
            <v>Opção Limitada</v>
          </cell>
          <cell r="D2155" t="str">
            <v>BC&amp;T 2006</v>
          </cell>
        </row>
        <row r="2156">
          <cell r="A2156" t="str">
            <v>MCTC002-13</v>
          </cell>
          <cell r="C2156" t="str">
            <v>Opção Limitada</v>
          </cell>
          <cell r="D2156" t="str">
            <v>BC&amp;T 2006</v>
          </cell>
        </row>
        <row r="2157">
          <cell r="A2157" t="str">
            <v>MCTC003-13</v>
          </cell>
          <cell r="C2157" t="str">
            <v>Opção Limitada</v>
          </cell>
          <cell r="D2157" t="str">
            <v>BC&amp;T 2006</v>
          </cell>
        </row>
        <row r="2158">
          <cell r="A2158" t="str">
            <v>MCTC004-13</v>
          </cell>
          <cell r="C2158" t="str">
            <v>Opção Limitada</v>
          </cell>
          <cell r="D2158" t="str">
            <v>BC&amp;T 2006</v>
          </cell>
        </row>
        <row r="2159">
          <cell r="A2159" t="str">
            <v>MCTC005-13</v>
          </cell>
          <cell r="C2159" t="str">
            <v>Opção Limitada</v>
          </cell>
          <cell r="D2159" t="str">
            <v>BC&amp;T 2006</v>
          </cell>
        </row>
        <row r="2160">
          <cell r="A2160" t="str">
            <v>MCTC006-13</v>
          </cell>
          <cell r="C2160" t="str">
            <v>Opção Limitada</v>
          </cell>
          <cell r="D2160" t="str">
            <v>BC&amp;T 2006</v>
          </cell>
        </row>
        <row r="2161">
          <cell r="A2161" t="str">
            <v>MCTC007-13</v>
          </cell>
          <cell r="C2161" t="str">
            <v>Opção Limitada</v>
          </cell>
          <cell r="D2161" t="str">
            <v>BC&amp;T 2006</v>
          </cell>
        </row>
        <row r="2162">
          <cell r="A2162" t="str">
            <v>MCTC008-13</v>
          </cell>
          <cell r="C2162" t="str">
            <v>Opção Limitada</v>
          </cell>
          <cell r="D2162" t="str">
            <v>BC&amp;T 2006</v>
          </cell>
        </row>
        <row r="2163">
          <cell r="A2163" t="str">
            <v>MCTC009-13</v>
          </cell>
          <cell r="C2163" t="str">
            <v>Opção Limitada</v>
          </cell>
          <cell r="D2163" t="str">
            <v>BC&amp;T 2006</v>
          </cell>
        </row>
        <row r="2164">
          <cell r="A2164" t="str">
            <v>MCTC010-13</v>
          </cell>
          <cell r="C2164" t="str">
            <v>Opção Limitada</v>
          </cell>
          <cell r="D2164" t="str">
            <v>BC&amp;T 2006</v>
          </cell>
        </row>
        <row r="2165">
          <cell r="A2165" t="str">
            <v>MCTC011-13</v>
          </cell>
          <cell r="C2165" t="str">
            <v>Opção Limitada</v>
          </cell>
          <cell r="D2165" t="str">
            <v>BC&amp;T 2006</v>
          </cell>
        </row>
        <row r="2166">
          <cell r="A2166" t="str">
            <v>MCTC012-13</v>
          </cell>
          <cell r="C2166" t="str">
            <v>Opção Limitada</v>
          </cell>
          <cell r="D2166" t="str">
            <v>BC&amp;T 2006</v>
          </cell>
        </row>
        <row r="2167">
          <cell r="A2167" t="str">
            <v>MCTC013-13</v>
          </cell>
          <cell r="C2167" t="str">
            <v>Opção Limitada</v>
          </cell>
          <cell r="D2167" t="str">
            <v>BC&amp;T 2006</v>
          </cell>
        </row>
        <row r="2168">
          <cell r="A2168" t="str">
            <v>MCTC014-13</v>
          </cell>
          <cell r="C2168" t="str">
            <v>Livre Escolha</v>
          </cell>
          <cell r="D2168" t="str">
            <v>BC&amp;T 2006</v>
          </cell>
        </row>
        <row r="2169">
          <cell r="A2169" t="str">
            <v>MCTC015-13</v>
          </cell>
          <cell r="C2169" t="str">
            <v>Opção Limitada</v>
          </cell>
          <cell r="D2169" t="str">
            <v>BC&amp;T 2006</v>
          </cell>
        </row>
        <row r="2170">
          <cell r="A2170" t="str">
            <v>MCTC016-13</v>
          </cell>
          <cell r="C2170" t="str">
            <v>Opção Limitada</v>
          </cell>
          <cell r="D2170" t="str">
            <v>BC&amp;T 2006</v>
          </cell>
        </row>
        <row r="2171">
          <cell r="A2171" t="str">
            <v>MCTC017-13</v>
          </cell>
          <cell r="C2171" t="str">
            <v>Opção Limitada</v>
          </cell>
          <cell r="D2171" t="str">
            <v>BC&amp;T 2006</v>
          </cell>
        </row>
        <row r="2172">
          <cell r="A2172" t="str">
            <v>MCTD001-13</v>
          </cell>
          <cell r="C2172" t="str">
            <v>Opção Limitada</v>
          </cell>
          <cell r="D2172" t="str">
            <v>BC&amp;T 2006</v>
          </cell>
        </row>
        <row r="2173">
          <cell r="A2173" t="str">
            <v>MCTD002-13</v>
          </cell>
          <cell r="C2173" t="str">
            <v>Opção Limitada</v>
          </cell>
          <cell r="D2173" t="str">
            <v>BC&amp;T 2006</v>
          </cell>
        </row>
        <row r="2174">
          <cell r="A2174" t="str">
            <v>MCTD003-13</v>
          </cell>
          <cell r="C2174" t="str">
            <v>Opção Limitada</v>
          </cell>
          <cell r="D2174" t="str">
            <v>BC&amp;T 2006</v>
          </cell>
        </row>
        <row r="2175">
          <cell r="A2175" t="str">
            <v>MCTD005-13</v>
          </cell>
          <cell r="C2175" t="str">
            <v>Opção Limitada</v>
          </cell>
          <cell r="D2175" t="str">
            <v>BC&amp;T 2006</v>
          </cell>
        </row>
        <row r="2176">
          <cell r="A2176" t="str">
            <v>MCTD006-13</v>
          </cell>
          <cell r="C2176" t="str">
            <v>Opção Limitada</v>
          </cell>
          <cell r="D2176" t="str">
            <v>BC&amp;T 2006</v>
          </cell>
        </row>
        <row r="2177">
          <cell r="A2177" t="str">
            <v>MCTD007-13</v>
          </cell>
          <cell r="C2177" t="str">
            <v>Opção Limitada</v>
          </cell>
          <cell r="D2177" t="str">
            <v>BC&amp;T 2006</v>
          </cell>
        </row>
        <row r="2178">
          <cell r="A2178" t="str">
            <v>MCTD009-13</v>
          </cell>
          <cell r="C2178" t="str">
            <v>Opção Limitada</v>
          </cell>
          <cell r="D2178" t="str">
            <v>BC&amp;T 2006</v>
          </cell>
        </row>
        <row r="2179">
          <cell r="A2179" t="str">
            <v>MCTD011-13</v>
          </cell>
          <cell r="C2179" t="str">
            <v>Opção Limitada</v>
          </cell>
          <cell r="D2179" t="str">
            <v>BC&amp;T 2006</v>
          </cell>
        </row>
        <row r="2180">
          <cell r="A2180" t="str">
            <v>MCTD012-13</v>
          </cell>
          <cell r="C2180" t="str">
            <v>Opção Limitada</v>
          </cell>
          <cell r="D2180" t="str">
            <v>BC&amp;T 2006</v>
          </cell>
        </row>
        <row r="2181">
          <cell r="A2181" t="str">
            <v>MCTD013-13</v>
          </cell>
          <cell r="C2181" t="str">
            <v>Opção Limitada</v>
          </cell>
          <cell r="D2181" t="str">
            <v>BC&amp;T 2006</v>
          </cell>
        </row>
        <row r="2182">
          <cell r="A2182" t="str">
            <v>MCTD014-13</v>
          </cell>
          <cell r="C2182" t="str">
            <v>Opção Limitada</v>
          </cell>
          <cell r="D2182" t="str">
            <v>BC&amp;T 2006</v>
          </cell>
        </row>
        <row r="2183">
          <cell r="A2183" t="str">
            <v>MCTX009-13</v>
          </cell>
          <cell r="C2183" t="str">
            <v>Opção Limitada</v>
          </cell>
          <cell r="D2183" t="str">
            <v>BC&amp;T 2006</v>
          </cell>
        </row>
        <row r="2184">
          <cell r="A2184" t="str">
            <v>MCTX010-13</v>
          </cell>
          <cell r="C2184" t="str">
            <v>Opção Limitada</v>
          </cell>
          <cell r="D2184" t="str">
            <v>BC&amp;T 2006</v>
          </cell>
        </row>
        <row r="2185">
          <cell r="A2185" t="str">
            <v>MCTX011-13</v>
          </cell>
          <cell r="C2185" t="str">
            <v>Opção Limitada</v>
          </cell>
          <cell r="D2185" t="str">
            <v>BC&amp;T 2006</v>
          </cell>
        </row>
        <row r="2186">
          <cell r="A2186" t="str">
            <v>MCTX012-13</v>
          </cell>
          <cell r="C2186" t="str">
            <v>Opção Limitada</v>
          </cell>
          <cell r="D2186" t="str">
            <v>BC&amp;T 2006</v>
          </cell>
        </row>
        <row r="2187">
          <cell r="A2187" t="str">
            <v>MCTX013-13</v>
          </cell>
          <cell r="C2187" t="str">
            <v>Opção Limitada</v>
          </cell>
          <cell r="D2187" t="str">
            <v>BC&amp;T 2006</v>
          </cell>
        </row>
        <row r="2188">
          <cell r="A2188" t="str">
            <v>MCTX015-13</v>
          </cell>
          <cell r="C2188" t="str">
            <v>Opção Limitada</v>
          </cell>
          <cell r="D2188" t="str">
            <v>BC&amp;T 2006</v>
          </cell>
        </row>
        <row r="2189">
          <cell r="A2189" t="str">
            <v>MCTX016-13</v>
          </cell>
          <cell r="C2189" t="str">
            <v>Opção Limitada</v>
          </cell>
          <cell r="D2189" t="str">
            <v>BC&amp;T 2006</v>
          </cell>
        </row>
        <row r="2190">
          <cell r="A2190" t="str">
            <v>MCTX017-13</v>
          </cell>
          <cell r="C2190" t="str">
            <v>Opção Limitada</v>
          </cell>
          <cell r="D2190" t="str">
            <v>BC&amp;T 2006</v>
          </cell>
        </row>
        <row r="2191">
          <cell r="A2191" t="str">
            <v>MCTX019-13</v>
          </cell>
          <cell r="C2191" t="str">
            <v>Opção Limitada</v>
          </cell>
          <cell r="D2191" t="str">
            <v>BC&amp;T 2006</v>
          </cell>
        </row>
        <row r="2192">
          <cell r="A2192" t="str">
            <v>MCTX021-13</v>
          </cell>
          <cell r="C2192" t="str">
            <v>Opção Limitada</v>
          </cell>
          <cell r="D2192" t="str">
            <v>BC&amp;T 2006</v>
          </cell>
        </row>
        <row r="2193">
          <cell r="A2193" t="str">
            <v>MCTX027-13</v>
          </cell>
          <cell r="C2193" t="str">
            <v>Opção Limitada</v>
          </cell>
          <cell r="D2193" t="str">
            <v>BC&amp;T 2006</v>
          </cell>
        </row>
        <row r="2194">
          <cell r="A2194" t="str">
            <v>MCTX028-13</v>
          </cell>
          <cell r="C2194" t="str">
            <v>Opção Limitada</v>
          </cell>
          <cell r="D2194" t="str">
            <v>BC&amp;T 2006</v>
          </cell>
        </row>
        <row r="2195">
          <cell r="A2195" t="str">
            <v>MCTX029-13</v>
          </cell>
          <cell r="C2195" t="str">
            <v>Opção Limitada</v>
          </cell>
          <cell r="D2195" t="str">
            <v>BC&amp;T 2006</v>
          </cell>
        </row>
        <row r="2196">
          <cell r="A2196" t="str">
            <v>MCTX031-13</v>
          </cell>
          <cell r="C2196" t="str">
            <v>Opção Limitada</v>
          </cell>
          <cell r="D2196" t="str">
            <v>BC&amp;T 2006</v>
          </cell>
        </row>
        <row r="2197">
          <cell r="A2197" t="str">
            <v>MCTX032-13</v>
          </cell>
          <cell r="C2197" t="str">
            <v>Opção Limitada</v>
          </cell>
          <cell r="D2197" t="str">
            <v>BC&amp;T 2006</v>
          </cell>
        </row>
        <row r="2198">
          <cell r="A2198" t="str">
            <v>MCZA006-13</v>
          </cell>
          <cell r="C2198" t="str">
            <v>Opção Limitada</v>
          </cell>
          <cell r="D2198" t="str">
            <v>BC&amp;T 2006</v>
          </cell>
        </row>
        <row r="2199">
          <cell r="A2199" t="str">
            <v>MCZA027-13</v>
          </cell>
          <cell r="C2199" t="str">
            <v>Opção Limitada</v>
          </cell>
          <cell r="D2199" t="str">
            <v>BC&amp;T 2006</v>
          </cell>
        </row>
        <row r="2200">
          <cell r="A2200" t="str">
            <v>MCZA030-13</v>
          </cell>
          <cell r="C2200" t="str">
            <v>Opção Limitada</v>
          </cell>
          <cell r="D2200" t="str">
            <v>BC&amp;T 2006</v>
          </cell>
        </row>
        <row r="2201">
          <cell r="A2201" t="str">
            <v>MCZB018-13</v>
          </cell>
          <cell r="C2201" t="str">
            <v>Opção Limitada</v>
          </cell>
          <cell r="D2201" t="str">
            <v>BC&amp;T 2006</v>
          </cell>
        </row>
        <row r="2202">
          <cell r="A2202" t="str">
            <v>MCZB022-13</v>
          </cell>
          <cell r="C2202" t="str">
            <v>Opção Limitada</v>
          </cell>
          <cell r="D2202" t="str">
            <v>BC&amp;T 2006</v>
          </cell>
        </row>
        <row r="2203">
          <cell r="A2203" t="str">
            <v>MCZB023-13</v>
          </cell>
          <cell r="C2203" t="str">
            <v>Opção Limitada</v>
          </cell>
          <cell r="D2203" t="str">
            <v>BC&amp;T 2006</v>
          </cell>
        </row>
        <row r="2204">
          <cell r="A2204" t="str">
            <v>MCZB027-13</v>
          </cell>
          <cell r="C2204" t="str">
            <v>Opção Limitada</v>
          </cell>
          <cell r="D2204" t="str">
            <v>BC&amp;T 2006</v>
          </cell>
        </row>
        <row r="2205">
          <cell r="A2205" t="str">
            <v>MCZB030-13</v>
          </cell>
          <cell r="C2205" t="str">
            <v>Opção Limitada</v>
          </cell>
          <cell r="D2205" t="str">
            <v>BC&amp;T 2006</v>
          </cell>
        </row>
        <row r="2206">
          <cell r="A2206" t="str">
            <v>MCZB033-13</v>
          </cell>
          <cell r="C2206" t="str">
            <v>Opção Limitada</v>
          </cell>
          <cell r="D2206" t="str">
            <v>BC&amp;T 2006</v>
          </cell>
        </row>
        <row r="2207">
          <cell r="A2207" t="str">
            <v>MCZB034-13</v>
          </cell>
          <cell r="C2207" t="str">
            <v>Opção Limitada</v>
          </cell>
          <cell r="D2207" t="str">
            <v>BC&amp;T 2006</v>
          </cell>
        </row>
        <row r="2208">
          <cell r="A2208" t="str">
            <v>MCZC004-13</v>
          </cell>
          <cell r="C2208" t="str">
            <v>Livre Escolha</v>
          </cell>
          <cell r="D2208" t="str">
            <v>BC&amp;T 2006</v>
          </cell>
        </row>
        <row r="2209">
          <cell r="A2209" t="str">
            <v>MCZC006-13</v>
          </cell>
          <cell r="C2209" t="str">
            <v>Opção Limitada</v>
          </cell>
          <cell r="D2209" t="str">
            <v>BC&amp;T 2006</v>
          </cell>
        </row>
        <row r="2210">
          <cell r="A2210" t="str">
            <v>MCZX006-13</v>
          </cell>
          <cell r="C2210" t="str">
            <v>Opção Limitada</v>
          </cell>
          <cell r="D2210" t="str">
            <v>BC&amp;T 2006</v>
          </cell>
        </row>
        <row r="2211">
          <cell r="A2211" t="str">
            <v>MCZX012-13</v>
          </cell>
          <cell r="C2211" t="str">
            <v>Opção Limitada</v>
          </cell>
          <cell r="D2211" t="str">
            <v>BC&amp;T 2006</v>
          </cell>
        </row>
        <row r="2212">
          <cell r="A2212" t="str">
            <v>MCZX013-13</v>
          </cell>
          <cell r="C2212" t="str">
            <v>Opção Limitada</v>
          </cell>
          <cell r="D2212" t="str">
            <v>BC&amp;T 2006</v>
          </cell>
        </row>
        <row r="2213">
          <cell r="A2213" t="str">
            <v>MCZX021-13</v>
          </cell>
          <cell r="C2213" t="str">
            <v>Opção Limitada</v>
          </cell>
          <cell r="D2213" t="str">
            <v>BC&amp;T 2006</v>
          </cell>
        </row>
        <row r="2214">
          <cell r="A2214" t="str">
            <v>MCZX023-13</v>
          </cell>
          <cell r="C2214" t="str">
            <v>Opção Limitada</v>
          </cell>
          <cell r="D2214" t="str">
            <v>BC&amp;T 2006</v>
          </cell>
        </row>
        <row r="2215">
          <cell r="A2215" t="str">
            <v>MCZX024-13</v>
          </cell>
          <cell r="C2215" t="str">
            <v>Opção Limitada</v>
          </cell>
          <cell r="D2215" t="str">
            <v>BC&amp;T 2006</v>
          </cell>
        </row>
        <row r="2216">
          <cell r="A2216" t="str">
            <v>NHI2049-08</v>
          </cell>
          <cell r="C2216" t="str">
            <v>Opção Limitada</v>
          </cell>
          <cell r="D2216" t="str">
            <v>BC&amp;T 2006</v>
          </cell>
        </row>
        <row r="2217">
          <cell r="A2217" t="str">
            <v>NHI5001-15</v>
          </cell>
          <cell r="C2217" t="str">
            <v>Opção Limitada</v>
          </cell>
          <cell r="D2217" t="str">
            <v>BC&amp;T 2006</v>
          </cell>
        </row>
        <row r="2218">
          <cell r="A2218" t="str">
            <v>NHI5002-13</v>
          </cell>
          <cell r="C2218" t="str">
            <v>Opção Limitada</v>
          </cell>
          <cell r="D2218" t="str">
            <v>BC&amp;T 2006</v>
          </cell>
        </row>
        <row r="2219">
          <cell r="A2219" t="str">
            <v>NHI5010-13</v>
          </cell>
          <cell r="C2219" t="str">
            <v>Opção Limitada</v>
          </cell>
          <cell r="D2219" t="str">
            <v>BC&amp;T 2006</v>
          </cell>
        </row>
        <row r="2220">
          <cell r="A2220" t="str">
            <v>NHI5011-13</v>
          </cell>
          <cell r="C2220" t="str">
            <v>Opção Limitada</v>
          </cell>
          <cell r="D2220" t="str">
            <v>BC&amp;T 2006</v>
          </cell>
        </row>
        <row r="2221">
          <cell r="A2221" t="str">
            <v>NHT0001-10</v>
          </cell>
          <cell r="C2221" t="str">
            <v>Opção Limitada</v>
          </cell>
          <cell r="D2221" t="str">
            <v>BC&amp;T 2006</v>
          </cell>
        </row>
        <row r="2222">
          <cell r="A2222" t="str">
            <v>NHT1002-13</v>
          </cell>
          <cell r="C2222" t="str">
            <v>Opção Limitada</v>
          </cell>
          <cell r="D2222" t="str">
            <v>BC&amp;T 2006</v>
          </cell>
        </row>
        <row r="2223">
          <cell r="A2223" t="str">
            <v>NHT1004-13</v>
          </cell>
          <cell r="C2223" t="str">
            <v>Opção Limitada</v>
          </cell>
          <cell r="D2223" t="str">
            <v>BC&amp;T 2006</v>
          </cell>
        </row>
        <row r="2224">
          <cell r="A2224" t="str">
            <v>NHT1005-13</v>
          </cell>
          <cell r="C2224" t="str">
            <v>Opção Limitada</v>
          </cell>
          <cell r="D2224" t="str">
            <v>BC&amp;T 2006</v>
          </cell>
        </row>
        <row r="2225">
          <cell r="A2225" t="str">
            <v>NHT1006-13</v>
          </cell>
          <cell r="C2225" t="str">
            <v>Opção Limitada</v>
          </cell>
          <cell r="D2225" t="str">
            <v>BC&amp;T 2006</v>
          </cell>
        </row>
        <row r="2226">
          <cell r="A2226" t="str">
            <v>NHT1007-13</v>
          </cell>
          <cell r="C2226" t="str">
            <v>Livre Escolha</v>
          </cell>
          <cell r="D2226" t="str">
            <v>BC&amp;T 2006</v>
          </cell>
        </row>
        <row r="2227">
          <cell r="A2227" t="str">
            <v>NHT1010-13</v>
          </cell>
          <cell r="C2227" t="str">
            <v>Opção Limitada</v>
          </cell>
          <cell r="D2227" t="str">
            <v>BC&amp;T 2006</v>
          </cell>
        </row>
        <row r="2228">
          <cell r="A2228" t="str">
            <v>NHT1011-13</v>
          </cell>
          <cell r="C2228" t="str">
            <v>Opção Limitada</v>
          </cell>
          <cell r="D2228" t="str">
            <v>BC&amp;T 2006</v>
          </cell>
        </row>
        <row r="2229">
          <cell r="A2229" t="str">
            <v>NHT1012-13</v>
          </cell>
          <cell r="C2229" t="str">
            <v>Opção Limitada</v>
          </cell>
          <cell r="D2229" t="str">
            <v>BC&amp;T 2006</v>
          </cell>
        </row>
        <row r="2230">
          <cell r="A2230" t="str">
            <v>NHT1013-13</v>
          </cell>
          <cell r="C2230" t="str">
            <v>Livre Escolha</v>
          </cell>
          <cell r="D2230" t="str">
            <v>BC&amp;T 2006</v>
          </cell>
        </row>
        <row r="2231">
          <cell r="A2231" t="str">
            <v>NHT1020-13</v>
          </cell>
          <cell r="C2231" t="str">
            <v>Opção Limitada</v>
          </cell>
          <cell r="D2231" t="str">
            <v>BC&amp;T 2006</v>
          </cell>
        </row>
        <row r="2232">
          <cell r="A2232" t="str">
            <v>NHT1021-13</v>
          </cell>
          <cell r="C2232" t="str">
            <v>Opção Limitada</v>
          </cell>
          <cell r="D2232" t="str">
            <v>BC&amp;T 2006</v>
          </cell>
        </row>
        <row r="2233">
          <cell r="A2233" t="str">
            <v>NHT1022-13</v>
          </cell>
          <cell r="C2233" t="str">
            <v>Opção Limitada</v>
          </cell>
          <cell r="D2233" t="str">
            <v>BC&amp;T 2006</v>
          </cell>
        </row>
        <row r="2234">
          <cell r="A2234" t="str">
            <v>NHT1023-13</v>
          </cell>
          <cell r="C2234" t="str">
            <v>Opção Limitada</v>
          </cell>
          <cell r="D2234" t="str">
            <v>BC&amp;T 2006</v>
          </cell>
        </row>
        <row r="2235">
          <cell r="A2235" t="str">
            <v>NHT1025-13</v>
          </cell>
          <cell r="C2235" t="str">
            <v>Opção Limitada</v>
          </cell>
          <cell r="D2235" t="str">
            <v>BC&amp;T 2006</v>
          </cell>
        </row>
        <row r="2236">
          <cell r="A2236" t="str">
            <v>NHT1028-08</v>
          </cell>
          <cell r="C2236" t="str">
            <v>Opção Limitada</v>
          </cell>
          <cell r="D2236" t="str">
            <v>BC&amp;T 2006</v>
          </cell>
        </row>
        <row r="2237">
          <cell r="A2237" t="str">
            <v>NHT1029-13</v>
          </cell>
          <cell r="C2237" t="str">
            <v>Opção Limitada</v>
          </cell>
          <cell r="D2237" t="str">
            <v>BC&amp;T 2006</v>
          </cell>
        </row>
        <row r="2238">
          <cell r="A2238" t="str">
            <v>NHT1030-13</v>
          </cell>
          <cell r="C2238" t="str">
            <v>Opção Limitada</v>
          </cell>
          <cell r="D2238" t="str">
            <v>BC&amp;T 2006</v>
          </cell>
        </row>
        <row r="2239">
          <cell r="A2239" t="str">
            <v>NHT1034-13</v>
          </cell>
          <cell r="C2239" t="str">
            <v>Opção Limitada</v>
          </cell>
          <cell r="D2239" t="str">
            <v>BC&amp;T 2006</v>
          </cell>
        </row>
        <row r="2240">
          <cell r="A2240" t="str">
            <v>NHT1035-13</v>
          </cell>
          <cell r="C2240" t="str">
            <v>Opção Limitada</v>
          </cell>
          <cell r="D2240" t="str">
            <v>BC&amp;T 2006</v>
          </cell>
        </row>
        <row r="2241">
          <cell r="A2241" t="str">
            <v>NHT1036-13</v>
          </cell>
          <cell r="C2241" t="str">
            <v>Opção Limitada</v>
          </cell>
          <cell r="D2241" t="str">
            <v>BC&amp;T 2006</v>
          </cell>
        </row>
        <row r="2242">
          <cell r="A2242" t="str">
            <v>NHT1038-13</v>
          </cell>
          <cell r="C2242" t="str">
            <v>Opção Limitada</v>
          </cell>
          <cell r="D2242" t="str">
            <v>BC&amp;T 2006</v>
          </cell>
        </row>
        <row r="2243">
          <cell r="A2243" t="str">
            <v>NHT1039-13</v>
          </cell>
          <cell r="C2243" t="str">
            <v>Opção Limitada</v>
          </cell>
          <cell r="D2243" t="str">
            <v>BC&amp;T 2006</v>
          </cell>
        </row>
        <row r="2244">
          <cell r="A2244" t="str">
            <v>NHT1040-13</v>
          </cell>
          <cell r="C2244" t="str">
            <v>Opção Limitada</v>
          </cell>
          <cell r="D2244" t="str">
            <v>BC&amp;T 2006</v>
          </cell>
        </row>
        <row r="2245">
          <cell r="A2245" t="str">
            <v>NHT1041-13</v>
          </cell>
          <cell r="C2245" t="str">
            <v>Opção Limitada</v>
          </cell>
          <cell r="D2245" t="str">
            <v>BC&amp;T 2006</v>
          </cell>
        </row>
        <row r="2246">
          <cell r="A2246" t="str">
            <v>NHT1044-13</v>
          </cell>
          <cell r="C2246" t="str">
            <v>Opção Limitada</v>
          </cell>
          <cell r="D2246" t="str">
            <v>BC&amp;T 2006</v>
          </cell>
        </row>
        <row r="2247">
          <cell r="A2247" t="str">
            <v>NHT1045-13</v>
          </cell>
          <cell r="C2247" t="str">
            <v>Opção Limitada</v>
          </cell>
          <cell r="D2247" t="str">
            <v>BC&amp;T 2006</v>
          </cell>
        </row>
        <row r="2248">
          <cell r="A2248" t="str">
            <v>NHT1046-13</v>
          </cell>
          <cell r="C2248" t="str">
            <v>Opção Limitada</v>
          </cell>
          <cell r="D2248" t="str">
            <v>BC&amp;T 2006</v>
          </cell>
        </row>
        <row r="2249">
          <cell r="A2249" t="str">
            <v>NHT1047-13</v>
          </cell>
          <cell r="C2249" t="str">
            <v>Opção Limitada</v>
          </cell>
          <cell r="D2249" t="str">
            <v>BC&amp;T 2006</v>
          </cell>
        </row>
        <row r="2250">
          <cell r="A2250" t="str">
            <v>NHT1048-13</v>
          </cell>
          <cell r="C2250" t="str">
            <v>Opção Limitada</v>
          </cell>
          <cell r="D2250" t="str">
            <v>BC&amp;T 2006</v>
          </cell>
        </row>
        <row r="2251">
          <cell r="A2251" t="str">
            <v>NHT1048-15</v>
          </cell>
          <cell r="C2251" t="str">
            <v>Opção Limitada</v>
          </cell>
          <cell r="D2251" t="str">
            <v>BC&amp;T 2006</v>
          </cell>
        </row>
        <row r="2252">
          <cell r="A2252" t="str">
            <v>NHT1049-13</v>
          </cell>
          <cell r="C2252" t="str">
            <v>Opção Limitada</v>
          </cell>
          <cell r="D2252" t="str">
            <v>BC&amp;T 2006</v>
          </cell>
        </row>
        <row r="2253">
          <cell r="A2253" t="str">
            <v>NHT1052-08</v>
          </cell>
          <cell r="C2253" t="str">
            <v>Opção Limitada</v>
          </cell>
          <cell r="D2253" t="str">
            <v>BC&amp;T 2006</v>
          </cell>
        </row>
        <row r="2254">
          <cell r="A2254" t="str">
            <v>NHT1058-15</v>
          </cell>
          <cell r="C2254" t="str">
            <v>Opção Limitada</v>
          </cell>
          <cell r="D2254" t="str">
            <v>BC&amp;T 2006</v>
          </cell>
        </row>
        <row r="2255">
          <cell r="A2255" t="str">
            <v>NHT1061-15</v>
          </cell>
          <cell r="C2255" t="str">
            <v>Opção Limitada</v>
          </cell>
          <cell r="D2255" t="str">
            <v>BC&amp;T 2006</v>
          </cell>
        </row>
        <row r="2256">
          <cell r="A2256" t="str">
            <v>NHT1083-15</v>
          </cell>
          <cell r="C2256" t="str">
            <v>Opção Limitada</v>
          </cell>
          <cell r="D2256" t="str">
            <v>BC&amp;T 2006</v>
          </cell>
        </row>
        <row r="2257">
          <cell r="A2257" t="str">
            <v>NHT1084-15</v>
          </cell>
          <cell r="C2257" t="str">
            <v>Opção Limitada</v>
          </cell>
          <cell r="D2257" t="str">
            <v>BC&amp;T 2006</v>
          </cell>
        </row>
        <row r="2258">
          <cell r="A2258" t="str">
            <v>NHT1085-15</v>
          </cell>
          <cell r="C2258" t="str">
            <v>Opção Limitada</v>
          </cell>
          <cell r="D2258" t="str">
            <v>BC&amp;T 2006</v>
          </cell>
        </row>
        <row r="2259">
          <cell r="A2259" t="str">
            <v>NHT1086-15</v>
          </cell>
          <cell r="C2259" t="str">
            <v>Opção Limitada</v>
          </cell>
          <cell r="D2259" t="str">
            <v>BC&amp;T 2006</v>
          </cell>
        </row>
        <row r="2260">
          <cell r="A2260" t="str">
            <v>NHT1088-15</v>
          </cell>
          <cell r="C2260" t="str">
            <v>Opção Limitada</v>
          </cell>
          <cell r="D2260" t="str">
            <v>BC&amp;T 2006</v>
          </cell>
        </row>
        <row r="2261">
          <cell r="A2261" t="str">
            <v>NHT1089-15</v>
          </cell>
          <cell r="C2261" t="str">
            <v>Opção Limitada</v>
          </cell>
          <cell r="D2261" t="str">
            <v>BC&amp;T 2006</v>
          </cell>
        </row>
        <row r="2262">
          <cell r="A2262" t="str">
            <v>NHT2081-09</v>
          </cell>
          <cell r="C2262" t="str">
            <v>Opção Limitada</v>
          </cell>
          <cell r="D2262" t="str">
            <v>BC&amp;T 2006</v>
          </cell>
        </row>
        <row r="2263">
          <cell r="A2263" t="str">
            <v>NHT2082-09</v>
          </cell>
          <cell r="C2263" t="str">
            <v>Opção Limitada</v>
          </cell>
          <cell r="D2263" t="str">
            <v>BC&amp;T 2006</v>
          </cell>
        </row>
        <row r="2264">
          <cell r="A2264" t="str">
            <v>NHT3004-13</v>
          </cell>
          <cell r="C2264" t="str">
            <v>Opção Limitada</v>
          </cell>
          <cell r="D2264" t="str">
            <v>BC&amp;T 2006</v>
          </cell>
        </row>
        <row r="2265">
          <cell r="A2265" t="str">
            <v>NHT3005-13</v>
          </cell>
          <cell r="C2265" t="str">
            <v>Opção Limitada</v>
          </cell>
          <cell r="D2265" t="str">
            <v>BC&amp;T 2006</v>
          </cell>
        </row>
        <row r="2266">
          <cell r="A2266" t="str">
            <v>NHT3006-13</v>
          </cell>
          <cell r="C2266" t="str">
            <v>Opção Limitada</v>
          </cell>
          <cell r="D2266" t="str">
            <v>BC&amp;T 2006</v>
          </cell>
        </row>
        <row r="2267">
          <cell r="A2267" t="str">
            <v>NHT3009-13</v>
          </cell>
          <cell r="C2267" t="str">
            <v>Opção Limitada</v>
          </cell>
          <cell r="D2267" t="str">
            <v>BC&amp;T 2006</v>
          </cell>
        </row>
        <row r="2268">
          <cell r="A2268" t="str">
            <v>NHT3012-07</v>
          </cell>
          <cell r="C2268" t="str">
            <v>Obrigatória</v>
          </cell>
          <cell r="D2268" t="str">
            <v>BC&amp;T 2006</v>
          </cell>
        </row>
        <row r="2269">
          <cell r="A2269" t="str">
            <v>NHT3013-13</v>
          </cell>
          <cell r="C2269" t="str">
            <v>Opção Limitada</v>
          </cell>
          <cell r="D2269" t="str">
            <v>BC&amp;T 2006</v>
          </cell>
        </row>
        <row r="2270">
          <cell r="A2270" t="str">
            <v>NHT3015-08</v>
          </cell>
          <cell r="C2270" t="str">
            <v>Opção Limitada</v>
          </cell>
          <cell r="D2270" t="str">
            <v>BC&amp;T 2006</v>
          </cell>
        </row>
        <row r="2271">
          <cell r="A2271" t="str">
            <v>NHT3016-13</v>
          </cell>
          <cell r="C2271" t="str">
            <v>Opção Limitada</v>
          </cell>
          <cell r="D2271" t="str">
            <v>BC&amp;T 2006</v>
          </cell>
        </row>
        <row r="2272">
          <cell r="A2272" t="str">
            <v>NHT3017-13</v>
          </cell>
          <cell r="C2272" t="str">
            <v>Livre Escolha</v>
          </cell>
          <cell r="D2272" t="str">
            <v>BC&amp;T 2006</v>
          </cell>
        </row>
        <row r="2273">
          <cell r="A2273" t="str">
            <v>NHT3018-13</v>
          </cell>
          <cell r="C2273" t="str">
            <v>Livre Escolha</v>
          </cell>
          <cell r="D2273" t="str">
            <v>BC&amp;T 2006</v>
          </cell>
        </row>
        <row r="2274">
          <cell r="A2274" t="str">
            <v>NHT3025-13</v>
          </cell>
          <cell r="C2274" t="str">
            <v>Opção Limitada</v>
          </cell>
          <cell r="D2274" t="str">
            <v>BC&amp;T 2006</v>
          </cell>
        </row>
        <row r="2275">
          <cell r="A2275" t="str">
            <v>NHT3027-13</v>
          </cell>
          <cell r="C2275" t="str">
            <v>Opção Limitada</v>
          </cell>
          <cell r="D2275" t="str">
            <v>BC&amp;T 2006</v>
          </cell>
        </row>
        <row r="2276">
          <cell r="A2276" t="str">
            <v>NHT3028-13</v>
          </cell>
          <cell r="C2276" t="str">
            <v>Opção Limitada</v>
          </cell>
          <cell r="D2276" t="str">
            <v>BC&amp;T 2006</v>
          </cell>
        </row>
        <row r="2277">
          <cell r="A2277" t="str">
            <v>NHT3030-13</v>
          </cell>
          <cell r="C2277" t="str">
            <v>Opção Limitada</v>
          </cell>
          <cell r="D2277" t="str">
            <v>BC&amp;T 2006</v>
          </cell>
        </row>
        <row r="2278">
          <cell r="A2278" t="str">
            <v>NHT3033-13</v>
          </cell>
          <cell r="C2278" t="str">
            <v>Opção Limitada</v>
          </cell>
          <cell r="D2278" t="str">
            <v>BC&amp;T 2006</v>
          </cell>
        </row>
        <row r="2279">
          <cell r="A2279" t="str">
            <v>NHT3035-13</v>
          </cell>
          <cell r="C2279" t="str">
            <v>Opção Limitada</v>
          </cell>
          <cell r="D2279" t="str">
            <v>BC&amp;T 2006</v>
          </cell>
        </row>
        <row r="2280">
          <cell r="A2280" t="str">
            <v>NHT3036-13</v>
          </cell>
          <cell r="C2280" t="str">
            <v>Opção Limitada</v>
          </cell>
          <cell r="D2280" t="str">
            <v>BC&amp;T 2006</v>
          </cell>
        </row>
        <row r="2281">
          <cell r="A2281" t="str">
            <v>NHT3037-13</v>
          </cell>
          <cell r="C2281" t="str">
            <v>Opção Limitada</v>
          </cell>
          <cell r="D2281" t="str">
            <v>BC&amp;T 2006</v>
          </cell>
        </row>
        <row r="2282">
          <cell r="A2282" t="str">
            <v>NHT3038-13</v>
          </cell>
          <cell r="C2282" t="str">
            <v>Opção Limitada</v>
          </cell>
          <cell r="D2282" t="str">
            <v>BC&amp;T 2006</v>
          </cell>
        </row>
        <row r="2283">
          <cell r="A2283" t="str">
            <v>NHT3044-13</v>
          </cell>
          <cell r="C2283" t="str">
            <v>Opção Limitada</v>
          </cell>
          <cell r="D2283" t="str">
            <v>BC&amp;T 2006</v>
          </cell>
        </row>
        <row r="2284">
          <cell r="A2284" t="str">
            <v>NHT3045-13</v>
          </cell>
          <cell r="C2284" t="str">
            <v>Opção Limitada</v>
          </cell>
          <cell r="D2284" t="str">
            <v>BC&amp;T 2006</v>
          </cell>
        </row>
        <row r="2285">
          <cell r="A2285" t="str">
            <v>NHT3046-13</v>
          </cell>
          <cell r="C2285" t="str">
            <v>Opção Limitada</v>
          </cell>
          <cell r="D2285" t="str">
            <v>BC&amp;T 2006</v>
          </cell>
        </row>
        <row r="2286">
          <cell r="A2286" t="str">
            <v>NHT3047-13</v>
          </cell>
          <cell r="C2286" t="str">
            <v>Opção Limitada</v>
          </cell>
          <cell r="D2286" t="str">
            <v>BC&amp;T 2006</v>
          </cell>
        </row>
        <row r="2287">
          <cell r="A2287" t="str">
            <v>NHT3048-13</v>
          </cell>
          <cell r="C2287" t="str">
            <v>Opção Limitada</v>
          </cell>
          <cell r="D2287" t="str">
            <v>BC&amp;T 2006</v>
          </cell>
        </row>
        <row r="2288">
          <cell r="A2288" t="str">
            <v>NHT3049-13</v>
          </cell>
          <cell r="C2288" t="str">
            <v>Opção Limitada</v>
          </cell>
          <cell r="D2288" t="str">
            <v>BC&amp;T 2006</v>
          </cell>
        </row>
        <row r="2289">
          <cell r="A2289" t="str">
            <v>NHT3054-13</v>
          </cell>
          <cell r="C2289" t="str">
            <v>Livre Escolha</v>
          </cell>
          <cell r="D2289" t="str">
            <v>BC&amp;T 2006</v>
          </cell>
        </row>
        <row r="2290">
          <cell r="A2290" t="str">
            <v>NHT3055-13</v>
          </cell>
          <cell r="C2290" t="str">
            <v>Opção Limitada</v>
          </cell>
          <cell r="D2290" t="str">
            <v>BC&amp;T 2006</v>
          </cell>
        </row>
        <row r="2291">
          <cell r="A2291" t="str">
            <v>NHT3059-13</v>
          </cell>
          <cell r="C2291" t="str">
            <v>Opção Limitada</v>
          </cell>
          <cell r="D2291" t="str">
            <v>BC&amp;T 2006</v>
          </cell>
        </row>
        <row r="2292">
          <cell r="A2292" t="str">
            <v>NHT3060-07</v>
          </cell>
          <cell r="C2292" t="str">
            <v>Obrigatória</v>
          </cell>
          <cell r="D2292" t="str">
            <v>BC&amp;T 2006</v>
          </cell>
        </row>
        <row r="2293">
          <cell r="A2293" t="str">
            <v>NHT3067-15</v>
          </cell>
          <cell r="C2293" t="str">
            <v>Opção Limitada</v>
          </cell>
          <cell r="D2293" t="str">
            <v>BC&amp;T 2006</v>
          </cell>
        </row>
        <row r="2294">
          <cell r="A2294" t="str">
            <v>NHT3070-15</v>
          </cell>
          <cell r="C2294" t="str">
            <v>Opção Limitada</v>
          </cell>
          <cell r="D2294" t="str">
            <v>BC&amp;T 2006</v>
          </cell>
        </row>
        <row r="2295">
          <cell r="A2295" t="str">
            <v>NHT3073-15</v>
          </cell>
          <cell r="C2295" t="str">
            <v>Opção Limitada</v>
          </cell>
          <cell r="D2295" t="str">
            <v>BC&amp;T 2006</v>
          </cell>
        </row>
        <row r="2296">
          <cell r="A2296" t="str">
            <v>NHT4001-09</v>
          </cell>
          <cell r="C2296" t="str">
            <v>Opção Limitada</v>
          </cell>
          <cell r="D2296" t="str">
            <v>BC&amp;T 2006</v>
          </cell>
        </row>
        <row r="2297">
          <cell r="A2297" t="str">
            <v>NHT4002-09</v>
          </cell>
          <cell r="C2297" t="str">
            <v>Opção Limitada</v>
          </cell>
          <cell r="D2297" t="str">
            <v>BC&amp;T 2006</v>
          </cell>
        </row>
        <row r="2298">
          <cell r="A2298" t="str">
            <v>NHT4005-13</v>
          </cell>
          <cell r="C2298" t="str">
            <v>Opção Limitada</v>
          </cell>
          <cell r="D2298" t="str">
            <v>BC&amp;T 2006</v>
          </cell>
        </row>
        <row r="2299">
          <cell r="A2299" t="str">
            <v>NHT4006-13</v>
          </cell>
          <cell r="C2299" t="str">
            <v>Opção Limitada</v>
          </cell>
          <cell r="D2299" t="str">
            <v>BC&amp;T 2006</v>
          </cell>
        </row>
        <row r="2300">
          <cell r="A2300" t="str">
            <v>NHT4007-13</v>
          </cell>
          <cell r="C2300" t="str">
            <v>Opção Limitada</v>
          </cell>
          <cell r="D2300" t="str">
            <v>BC&amp;T 2006</v>
          </cell>
        </row>
        <row r="2301">
          <cell r="A2301" t="str">
            <v>NHT4008-13</v>
          </cell>
          <cell r="C2301" t="str">
            <v>Opção Limitada</v>
          </cell>
          <cell r="D2301" t="str">
            <v>BC&amp;T 2006</v>
          </cell>
        </row>
        <row r="2302">
          <cell r="A2302" t="str">
            <v>NHT4009-13</v>
          </cell>
          <cell r="C2302" t="str">
            <v>Opção Limitada</v>
          </cell>
          <cell r="D2302" t="str">
            <v>BC&amp;T 2006</v>
          </cell>
        </row>
        <row r="2303">
          <cell r="A2303" t="str">
            <v>NHT4010-13</v>
          </cell>
          <cell r="C2303" t="str">
            <v>Opção Limitada</v>
          </cell>
          <cell r="D2303" t="str">
            <v>BC&amp;T 2006</v>
          </cell>
        </row>
        <row r="2304">
          <cell r="A2304" t="str">
            <v>NHT4011-13</v>
          </cell>
          <cell r="C2304" t="str">
            <v>Opção Limitada</v>
          </cell>
          <cell r="D2304" t="str">
            <v>BC&amp;T 2006</v>
          </cell>
        </row>
        <row r="2305">
          <cell r="A2305" t="str">
            <v>NHT4012-13</v>
          </cell>
          <cell r="C2305" t="str">
            <v>Opção Limitada</v>
          </cell>
          <cell r="D2305" t="str">
            <v>BC&amp;T 2006</v>
          </cell>
        </row>
        <row r="2306">
          <cell r="A2306" t="str">
            <v>NHT4015-13</v>
          </cell>
          <cell r="C2306" t="str">
            <v>Opção Limitada</v>
          </cell>
          <cell r="D2306" t="str">
            <v>BC&amp;T 2006</v>
          </cell>
        </row>
        <row r="2307">
          <cell r="A2307" t="str">
            <v>NHT4016-13</v>
          </cell>
          <cell r="C2307" t="str">
            <v>Opção Limitada</v>
          </cell>
          <cell r="D2307" t="str">
            <v>BC&amp;T 2006</v>
          </cell>
        </row>
        <row r="2308">
          <cell r="A2308" t="str">
            <v>NHT4017-13</v>
          </cell>
          <cell r="C2308" t="str">
            <v>Opção Limitada</v>
          </cell>
          <cell r="D2308" t="str">
            <v>BC&amp;T 2006</v>
          </cell>
        </row>
        <row r="2309">
          <cell r="A2309" t="str">
            <v>NHT4023-08</v>
          </cell>
          <cell r="C2309" t="str">
            <v>Opção Limitada</v>
          </cell>
          <cell r="D2309" t="str">
            <v>BC&amp;T 2006</v>
          </cell>
        </row>
        <row r="2310">
          <cell r="A2310" t="str">
            <v>NHT4024-13</v>
          </cell>
          <cell r="C2310" t="str">
            <v>Opção Limitada</v>
          </cell>
          <cell r="D2310" t="str">
            <v>BC&amp;T 2006</v>
          </cell>
        </row>
        <row r="2311">
          <cell r="A2311" t="str">
            <v>NHT4025-15</v>
          </cell>
          <cell r="C2311" t="str">
            <v>Opção Limitada</v>
          </cell>
          <cell r="D2311" t="str">
            <v>BC&amp;T 2006</v>
          </cell>
        </row>
        <row r="2312">
          <cell r="A2312" t="str">
            <v>NHT4026-09</v>
          </cell>
          <cell r="C2312" t="str">
            <v>Livre Escolha</v>
          </cell>
          <cell r="D2312" t="str">
            <v>BC&amp;T 2006</v>
          </cell>
        </row>
        <row r="2313">
          <cell r="A2313" t="str">
            <v>NHT4026-13</v>
          </cell>
          <cell r="C2313" t="str">
            <v>Opção Limitada</v>
          </cell>
          <cell r="D2313" t="str">
            <v>BC&amp;T 2006</v>
          </cell>
        </row>
        <row r="2314">
          <cell r="A2314" t="str">
            <v>NHT4030-13</v>
          </cell>
          <cell r="C2314" t="str">
            <v>Opção Limitada</v>
          </cell>
          <cell r="D2314" t="str">
            <v>BC&amp;T 2006</v>
          </cell>
        </row>
        <row r="2315">
          <cell r="A2315" t="str">
            <v>NHT4031-13</v>
          </cell>
          <cell r="C2315" t="str">
            <v>Opção Limitada</v>
          </cell>
          <cell r="D2315" t="str">
            <v>BC&amp;T 2006</v>
          </cell>
        </row>
        <row r="2316">
          <cell r="A2316" t="str">
            <v>NHT4032-13</v>
          </cell>
          <cell r="C2316" t="str">
            <v>Opção Limitada</v>
          </cell>
          <cell r="D2316" t="str">
            <v>BC&amp;T 2006</v>
          </cell>
        </row>
        <row r="2317">
          <cell r="A2317" t="str">
            <v>NHT4034-07</v>
          </cell>
          <cell r="C2317" t="str">
            <v>Opção Limitada</v>
          </cell>
          <cell r="D2317" t="str">
            <v>BC&amp;T 2006</v>
          </cell>
        </row>
        <row r="2318">
          <cell r="A2318" t="str">
            <v>NHT4037-08</v>
          </cell>
          <cell r="C2318" t="str">
            <v>Opção Limitada</v>
          </cell>
          <cell r="D2318" t="str">
            <v>BC&amp;T 2006</v>
          </cell>
        </row>
        <row r="2319">
          <cell r="A2319" t="str">
            <v>NHT4040-13</v>
          </cell>
          <cell r="C2319" t="str">
            <v>Opção Limitada</v>
          </cell>
          <cell r="D2319" t="str">
            <v>BC&amp;T 2006</v>
          </cell>
        </row>
        <row r="2320">
          <cell r="A2320" t="str">
            <v>NHT4041-13</v>
          </cell>
          <cell r="C2320" t="str">
            <v>Opção Limitada</v>
          </cell>
          <cell r="D2320" t="str">
            <v>BC&amp;T 2006</v>
          </cell>
        </row>
        <row r="2321">
          <cell r="A2321" t="str">
            <v>NHT4045-13</v>
          </cell>
          <cell r="C2321" t="str">
            <v>Opção Limitada</v>
          </cell>
          <cell r="D2321" t="str">
            <v>BC&amp;T 2006</v>
          </cell>
        </row>
        <row r="2322">
          <cell r="A2322" t="str">
            <v>NHT4046-13</v>
          </cell>
          <cell r="C2322" t="str">
            <v>Opção Limitada</v>
          </cell>
          <cell r="D2322" t="str">
            <v>BC&amp;T 2006</v>
          </cell>
        </row>
        <row r="2323">
          <cell r="A2323" t="str">
            <v>NHT4048-13</v>
          </cell>
          <cell r="C2323" t="str">
            <v>Opção Limitada</v>
          </cell>
          <cell r="D2323" t="str">
            <v>BC&amp;T 2006</v>
          </cell>
        </row>
        <row r="2324">
          <cell r="A2324" t="str">
            <v>NHT4050-14</v>
          </cell>
          <cell r="C2324" t="str">
            <v>Opção Limitada</v>
          </cell>
          <cell r="D2324" t="str">
            <v>BC&amp;T 2006</v>
          </cell>
        </row>
        <row r="2325">
          <cell r="A2325" t="str">
            <v>NHT4055-15</v>
          </cell>
          <cell r="C2325" t="str">
            <v>Opção Limitada</v>
          </cell>
          <cell r="D2325" t="str">
            <v>BC&amp;T 2006</v>
          </cell>
        </row>
        <row r="2326">
          <cell r="A2326" t="str">
            <v>NHT4056-15</v>
          </cell>
          <cell r="C2326" t="str">
            <v>Opção Limitada</v>
          </cell>
          <cell r="D2326" t="str">
            <v>BC&amp;T 2006</v>
          </cell>
        </row>
        <row r="2327">
          <cell r="A2327" t="str">
            <v>NHT4058-15</v>
          </cell>
          <cell r="C2327" t="str">
            <v>Opção Limitada</v>
          </cell>
          <cell r="D2327" t="str">
            <v>BC&amp;T 2006</v>
          </cell>
        </row>
        <row r="2328">
          <cell r="A2328" t="str">
            <v>NHT4071-15</v>
          </cell>
          <cell r="C2328" t="str">
            <v>Opção Limitada</v>
          </cell>
          <cell r="D2328" t="str">
            <v>BC&amp;T 2006</v>
          </cell>
        </row>
        <row r="2329">
          <cell r="A2329" t="str">
            <v>NHT4072-15</v>
          </cell>
          <cell r="C2329" t="str">
            <v>Opção Limitada</v>
          </cell>
          <cell r="D2329" t="str">
            <v>BC&amp;T 2006</v>
          </cell>
        </row>
        <row r="2330">
          <cell r="A2330" t="str">
            <v>NHT4073-15</v>
          </cell>
          <cell r="C2330" t="str">
            <v>Opção Limitada</v>
          </cell>
          <cell r="D2330" t="str">
            <v>BC&amp;T 2006</v>
          </cell>
        </row>
        <row r="2331">
          <cell r="A2331" t="str">
            <v>NHT5004-13</v>
          </cell>
          <cell r="C2331" t="str">
            <v>Opção Limitada</v>
          </cell>
          <cell r="D2331" t="str">
            <v>BC&amp;T 2006</v>
          </cell>
        </row>
        <row r="2332">
          <cell r="A2332" t="str">
            <v>NHT5006-13</v>
          </cell>
          <cell r="C2332" t="str">
            <v>Opção Limitada</v>
          </cell>
          <cell r="D2332" t="str">
            <v>BC&amp;T 2006</v>
          </cell>
        </row>
        <row r="2333">
          <cell r="A2333" t="str">
            <v>NHT5007-13</v>
          </cell>
          <cell r="C2333" t="str">
            <v>Opção Limitada</v>
          </cell>
          <cell r="D2333" t="str">
            <v>BC&amp;T 2006</v>
          </cell>
        </row>
        <row r="2334">
          <cell r="A2334" t="str">
            <v>NHT5012-13</v>
          </cell>
          <cell r="C2334" t="str">
            <v>Opção Limitada</v>
          </cell>
          <cell r="D2334" t="str">
            <v>BC&amp;T 2006</v>
          </cell>
        </row>
        <row r="2335">
          <cell r="A2335" t="str">
            <v>NHT5013-13</v>
          </cell>
          <cell r="C2335" t="str">
            <v>Opção Limitada</v>
          </cell>
          <cell r="D2335" t="str">
            <v>BC&amp;T 2006</v>
          </cell>
        </row>
        <row r="2336">
          <cell r="A2336" t="str">
            <v>NHZ1009-09</v>
          </cell>
          <cell r="C2336" t="str">
            <v>Opção Limitada</v>
          </cell>
          <cell r="D2336" t="str">
            <v>BC&amp;T 2006</v>
          </cell>
        </row>
        <row r="2337">
          <cell r="A2337" t="str">
            <v>NHZ1016-09</v>
          </cell>
          <cell r="C2337" t="str">
            <v>Opção Limitada</v>
          </cell>
          <cell r="D2337" t="str">
            <v>BC&amp;T 2006</v>
          </cell>
        </row>
        <row r="2338">
          <cell r="A2338" t="str">
            <v>NHZ3001-09</v>
          </cell>
          <cell r="C2338" t="str">
            <v>Opção Limitada</v>
          </cell>
          <cell r="D2338" t="str">
            <v>BC&amp;T 2006</v>
          </cell>
        </row>
        <row r="2339">
          <cell r="A2339" t="str">
            <v>NHZ3026-09</v>
          </cell>
          <cell r="C2339" t="str">
            <v>Opção Limitada</v>
          </cell>
          <cell r="D2339" t="str">
            <v>BC&amp;T 2006</v>
          </cell>
        </row>
        <row r="2340">
          <cell r="A2340" t="str">
            <v>NHZ3029-13</v>
          </cell>
          <cell r="C2340" t="str">
            <v>Opção Limitada</v>
          </cell>
          <cell r="D2340" t="str">
            <v>BC&amp;T 2006</v>
          </cell>
        </row>
        <row r="2341">
          <cell r="A2341" t="str">
            <v>NHZ3043-13</v>
          </cell>
          <cell r="C2341" t="str">
            <v>Opção Limitada</v>
          </cell>
          <cell r="D2341" t="str">
            <v>BC&amp;T 2006</v>
          </cell>
        </row>
        <row r="2342">
          <cell r="A2342" t="str">
            <v>NHZ3060-09</v>
          </cell>
          <cell r="C2342" t="str">
            <v>Opção Limitada</v>
          </cell>
          <cell r="D2342" t="str">
            <v>BC&amp;T 2006</v>
          </cell>
        </row>
        <row r="2343">
          <cell r="A2343" t="str">
            <v>NHZ4014-09</v>
          </cell>
          <cell r="C2343" t="str">
            <v>Opção Limitada</v>
          </cell>
          <cell r="D2343" t="str">
            <v>BC&amp;T 2006</v>
          </cell>
        </row>
        <row r="2344">
          <cell r="A2344" t="str">
            <v>NHZ4035-09</v>
          </cell>
          <cell r="C2344" t="str">
            <v>Opção Limitada</v>
          </cell>
          <cell r="D2344" t="str">
            <v>BC&amp;T 2006</v>
          </cell>
        </row>
        <row r="2345">
          <cell r="A2345" t="str">
            <v>NHZ5009-07</v>
          </cell>
          <cell r="C2345" t="str">
            <v>Opção Limitada</v>
          </cell>
          <cell r="D2345" t="str">
            <v>BC&amp;T 2006</v>
          </cell>
        </row>
        <row r="2346">
          <cell r="A2346" t="str">
            <v>NHZ5015-08</v>
          </cell>
          <cell r="C2346" t="str">
            <v>Opção Limitada</v>
          </cell>
          <cell r="D2346" t="str">
            <v>BC&amp;T 2006</v>
          </cell>
        </row>
        <row r="2347">
          <cell r="A2347" t="str">
            <v>BC1002</v>
          </cell>
          <cell r="C2347" t="str">
            <v>Opção Limitada</v>
          </cell>
          <cell r="D2347" t="str">
            <v>BC&amp;T 2008</v>
          </cell>
        </row>
        <row r="2348">
          <cell r="A2348" t="str">
            <v>BC1007</v>
          </cell>
          <cell r="C2348" t="str">
            <v>Opção Limitada</v>
          </cell>
          <cell r="D2348" t="str">
            <v>BC&amp;T 2008</v>
          </cell>
        </row>
        <row r="2349">
          <cell r="A2349" t="str">
            <v>BC1009</v>
          </cell>
          <cell r="C2349" t="str">
            <v>Opção Limitada</v>
          </cell>
          <cell r="D2349" t="str">
            <v>BC&amp;T 2008</v>
          </cell>
        </row>
        <row r="2350">
          <cell r="A2350" t="str">
            <v>BC1010</v>
          </cell>
          <cell r="C2350" t="str">
            <v>Opção Limitada</v>
          </cell>
          <cell r="D2350" t="str">
            <v>BC&amp;T 2008</v>
          </cell>
        </row>
        <row r="2351">
          <cell r="A2351" t="str">
            <v>BC1011</v>
          </cell>
          <cell r="C2351" t="str">
            <v>Opção Limitada</v>
          </cell>
          <cell r="D2351" t="str">
            <v>BC&amp;T 2008</v>
          </cell>
        </row>
        <row r="2352">
          <cell r="A2352" t="str">
            <v>BC1014</v>
          </cell>
          <cell r="C2352" t="str">
            <v>Opção Limitada</v>
          </cell>
          <cell r="D2352" t="str">
            <v>BC&amp;T 2008</v>
          </cell>
        </row>
        <row r="2353">
          <cell r="A2353" t="str">
            <v>BC1301</v>
          </cell>
          <cell r="C2353" t="str">
            <v>Opção Limitada</v>
          </cell>
          <cell r="D2353" t="str">
            <v>BC&amp;T 2008</v>
          </cell>
        </row>
        <row r="2354">
          <cell r="A2354" t="str">
            <v>BC1303</v>
          </cell>
          <cell r="C2354" t="str">
            <v>Opção Limitada</v>
          </cell>
          <cell r="D2354" t="str">
            <v>BC&amp;T 2008</v>
          </cell>
        </row>
        <row r="2355">
          <cell r="A2355" t="str">
            <v>BC1403</v>
          </cell>
          <cell r="C2355" t="str">
            <v>Opção Limitada</v>
          </cell>
          <cell r="D2355" t="str">
            <v>BC&amp;T 2008</v>
          </cell>
        </row>
        <row r="2356">
          <cell r="A2356" t="str">
            <v>BC1404</v>
          </cell>
          <cell r="C2356" t="str">
            <v>Opção Limitada</v>
          </cell>
          <cell r="D2356" t="str">
            <v>BC&amp;T 2008</v>
          </cell>
        </row>
        <row r="2357">
          <cell r="A2357" t="str">
            <v>BC1408</v>
          </cell>
          <cell r="C2357" t="str">
            <v>Opção Limitada</v>
          </cell>
          <cell r="D2357" t="str">
            <v>BC&amp;T 2008</v>
          </cell>
        </row>
        <row r="2358">
          <cell r="A2358" t="str">
            <v>BC1413</v>
          </cell>
          <cell r="C2358" t="str">
            <v>Opção Limitada</v>
          </cell>
          <cell r="D2358" t="str">
            <v>BC&amp;T 2008</v>
          </cell>
        </row>
        <row r="2359">
          <cell r="A2359" t="str">
            <v>BC1431</v>
          </cell>
          <cell r="C2359" t="str">
            <v>Opção Limitada</v>
          </cell>
          <cell r="D2359" t="str">
            <v>BC&amp;T 2008</v>
          </cell>
        </row>
        <row r="2360">
          <cell r="A2360" t="str">
            <v>BCJ0205-06</v>
          </cell>
          <cell r="C2360" t="str">
            <v>Obrigatória</v>
          </cell>
          <cell r="D2360" t="str">
            <v>BC&amp;T 2008</v>
          </cell>
        </row>
        <row r="2361">
          <cell r="A2361" t="str">
            <v>BCJ0208-08</v>
          </cell>
          <cell r="C2361" t="str">
            <v>Obrigatória</v>
          </cell>
          <cell r="D2361" t="str">
            <v>BC&amp;T 2008</v>
          </cell>
        </row>
        <row r="2362">
          <cell r="A2362" t="str">
            <v>BCJ0209-08</v>
          </cell>
          <cell r="C2362" t="str">
            <v>Obrigatória</v>
          </cell>
          <cell r="D2362" t="str">
            <v>BC&amp;T 2008</v>
          </cell>
        </row>
        <row r="2363">
          <cell r="A2363" t="str">
            <v>BCK0104-13</v>
          </cell>
          <cell r="C2363" t="str">
            <v>Opção Limitada</v>
          </cell>
          <cell r="D2363" t="str">
            <v>BC&amp;T 2008</v>
          </cell>
        </row>
        <row r="2364">
          <cell r="A2364" t="str">
            <v>BCL0306-13</v>
          </cell>
          <cell r="C2364" t="str">
            <v>Opção Limitada</v>
          </cell>
          <cell r="D2364" t="str">
            <v>BC&amp;T 2008</v>
          </cell>
        </row>
        <row r="2365">
          <cell r="A2365" t="str">
            <v>BCL0307-06</v>
          </cell>
          <cell r="C2365" t="str">
            <v>Obrigatória</v>
          </cell>
          <cell r="D2365" t="str">
            <v>BC&amp;T 2008</v>
          </cell>
        </row>
        <row r="2366">
          <cell r="A2366" t="str">
            <v>BCL0308-06</v>
          </cell>
          <cell r="C2366" t="str">
            <v>Obrigatória</v>
          </cell>
          <cell r="D2366" t="str">
            <v>BC&amp;T 2008</v>
          </cell>
        </row>
        <row r="2367">
          <cell r="A2367" t="str">
            <v>BCM0506-13</v>
          </cell>
          <cell r="C2367" t="str">
            <v>Opção Limitada</v>
          </cell>
          <cell r="D2367" t="str">
            <v>BC&amp;T 2008</v>
          </cell>
        </row>
        <row r="2368">
          <cell r="A2368" t="str">
            <v>BCN0001-06</v>
          </cell>
          <cell r="C2368" t="str">
            <v>Obrigatória</v>
          </cell>
          <cell r="D2368" t="str">
            <v>BC&amp;T 2008</v>
          </cell>
        </row>
        <row r="2369">
          <cell r="A2369" t="str">
            <v>BCN0001-07</v>
          </cell>
          <cell r="C2369" t="str">
            <v>Obrigatória</v>
          </cell>
          <cell r="D2369" t="str">
            <v>BC&amp;T 2008</v>
          </cell>
        </row>
        <row r="2370">
          <cell r="A2370" t="str">
            <v>BCN0402-08</v>
          </cell>
          <cell r="C2370" t="str">
            <v>Obrigatória</v>
          </cell>
          <cell r="D2370" t="str">
            <v>BC&amp;T 2008</v>
          </cell>
        </row>
        <row r="2371">
          <cell r="A2371" t="str">
            <v>BCN0404-06</v>
          </cell>
          <cell r="C2371" t="str">
            <v>Opção Limitada</v>
          </cell>
          <cell r="D2371" t="str">
            <v>BC&amp;T 2008</v>
          </cell>
        </row>
        <row r="2372">
          <cell r="A2372" t="str">
            <v>BCN0405-06</v>
          </cell>
          <cell r="C2372" t="str">
            <v>Obrigatória</v>
          </cell>
          <cell r="D2372" t="str">
            <v>BC&amp;T 2008</v>
          </cell>
        </row>
        <row r="2373">
          <cell r="A2373" t="str">
            <v>BCN0407-06</v>
          </cell>
          <cell r="C2373" t="str">
            <v>Obrigatória</v>
          </cell>
          <cell r="D2373" t="str">
            <v>BC&amp;T 2008</v>
          </cell>
        </row>
        <row r="2374">
          <cell r="A2374" t="str">
            <v>BCR0004-08</v>
          </cell>
          <cell r="C2374" t="str">
            <v>Obrigatória</v>
          </cell>
          <cell r="D2374" t="str">
            <v>BC&amp;T 2008</v>
          </cell>
        </row>
        <row r="2375">
          <cell r="A2375" t="str">
            <v>BCS0001-13</v>
          </cell>
          <cell r="C2375" t="str">
            <v>Obrigatória</v>
          </cell>
          <cell r="D2375" t="str">
            <v>BC&amp;T 2008</v>
          </cell>
        </row>
        <row r="2376">
          <cell r="A2376" t="str">
            <v>BIJ0207-13</v>
          </cell>
          <cell r="C2376" t="str">
            <v>Opção Limitada</v>
          </cell>
          <cell r="D2376" t="str">
            <v>BC&amp;T 2008</v>
          </cell>
        </row>
        <row r="2377">
          <cell r="A2377" t="str">
            <v>BIK0102-13</v>
          </cell>
          <cell r="C2377" t="str">
            <v>Opção Limitada</v>
          </cell>
          <cell r="D2377" t="str">
            <v>BC&amp;T 2008</v>
          </cell>
        </row>
        <row r="2378">
          <cell r="A2378" t="str">
            <v>BIL0304-06</v>
          </cell>
          <cell r="C2378" t="str">
            <v>Opção Limitada</v>
          </cell>
          <cell r="D2378" t="str">
            <v>BC&amp;T 2008</v>
          </cell>
        </row>
        <row r="2379">
          <cell r="A2379" t="str">
            <v>BIM0005-13</v>
          </cell>
          <cell r="C2379" t="str">
            <v>Opção Limitada</v>
          </cell>
          <cell r="D2379" t="str">
            <v>BC&amp;T 2008</v>
          </cell>
        </row>
        <row r="2380">
          <cell r="A2380" t="str">
            <v>BIN0003-13</v>
          </cell>
          <cell r="C2380" t="str">
            <v>Livre Escolha</v>
          </cell>
          <cell r="D2380" t="str">
            <v>BC&amp;T 2008</v>
          </cell>
        </row>
        <row r="2381">
          <cell r="A2381" t="str">
            <v>BIN0406-06</v>
          </cell>
          <cell r="C2381" t="str">
            <v>Obrigatória</v>
          </cell>
          <cell r="D2381" t="str">
            <v>BC&amp;T 2008</v>
          </cell>
        </row>
        <row r="2382">
          <cell r="A2382" t="str">
            <v>BIS0002-06</v>
          </cell>
          <cell r="C2382" t="str">
            <v>Obrigatória</v>
          </cell>
          <cell r="D2382" t="str">
            <v>BC&amp;T 2008</v>
          </cell>
        </row>
        <row r="2383">
          <cell r="A2383" t="str">
            <v>EN2212</v>
          </cell>
          <cell r="C2383" t="str">
            <v>Livre Escolha</v>
          </cell>
          <cell r="D2383" t="str">
            <v>BC&amp;T 2008</v>
          </cell>
        </row>
        <row r="2384">
          <cell r="A2384" t="str">
            <v>ESTA001-17</v>
          </cell>
          <cell r="C2384" t="str">
            <v>Opção Limitada</v>
          </cell>
          <cell r="D2384" t="str">
            <v>BC&amp;T 2008</v>
          </cell>
        </row>
        <row r="2385">
          <cell r="A2385" t="str">
            <v>ESTA002-13</v>
          </cell>
          <cell r="C2385" t="str">
            <v>Opção Limitada</v>
          </cell>
          <cell r="D2385" t="str">
            <v>BC&amp;T 2008</v>
          </cell>
        </row>
        <row r="2386">
          <cell r="A2386" t="str">
            <v>ESTA003-17</v>
          </cell>
          <cell r="C2386" t="str">
            <v>Opção Limitada</v>
          </cell>
          <cell r="D2386" t="str">
            <v>BC&amp;T 2008</v>
          </cell>
        </row>
        <row r="2387">
          <cell r="A2387" t="str">
            <v>ESTA004-13</v>
          </cell>
          <cell r="C2387" t="str">
            <v>Opção Limitada</v>
          </cell>
          <cell r="D2387" t="str">
            <v>BC&amp;T 2008</v>
          </cell>
        </row>
        <row r="2388">
          <cell r="A2388" t="str">
            <v>ESTA005-13</v>
          </cell>
          <cell r="C2388" t="str">
            <v>Opção Limitada</v>
          </cell>
          <cell r="D2388" t="str">
            <v>BC&amp;T 2008</v>
          </cell>
        </row>
        <row r="2389">
          <cell r="A2389" t="str">
            <v>ESTA006-13</v>
          </cell>
          <cell r="C2389" t="str">
            <v>Opção Limitada</v>
          </cell>
          <cell r="D2389" t="str">
            <v>BC&amp;T 2008</v>
          </cell>
        </row>
        <row r="2390">
          <cell r="A2390" t="str">
            <v>ESTA007-17</v>
          </cell>
          <cell r="C2390" t="str">
            <v>Opção Limitada</v>
          </cell>
          <cell r="D2390" t="str">
            <v>BC&amp;T 2008</v>
          </cell>
        </row>
        <row r="2391">
          <cell r="A2391" t="str">
            <v>ESTA008-13</v>
          </cell>
          <cell r="C2391" t="str">
            <v>Opção Limitada</v>
          </cell>
          <cell r="D2391" t="str">
            <v>BC&amp;T 2008</v>
          </cell>
        </row>
        <row r="2392">
          <cell r="A2392" t="str">
            <v>ESTA009-13</v>
          </cell>
          <cell r="C2392" t="str">
            <v>Opção Limitada</v>
          </cell>
          <cell r="D2392" t="str">
            <v>BC&amp;T 2008</v>
          </cell>
        </row>
        <row r="2393">
          <cell r="A2393" t="str">
            <v>ESTA010-13</v>
          </cell>
          <cell r="C2393" t="str">
            <v>Opção Limitada</v>
          </cell>
          <cell r="D2393" t="str">
            <v>BC&amp;T 2008</v>
          </cell>
        </row>
        <row r="2394">
          <cell r="A2394" t="str">
            <v>ESTA011-17</v>
          </cell>
          <cell r="C2394" t="str">
            <v>Opção Limitada</v>
          </cell>
          <cell r="D2394" t="str">
            <v>BC&amp;T 2008</v>
          </cell>
        </row>
        <row r="2395">
          <cell r="A2395" t="str">
            <v>ESTA012-13</v>
          </cell>
          <cell r="C2395" t="str">
            <v>Opção Limitada</v>
          </cell>
          <cell r="D2395" t="str">
            <v>BC&amp;T 2008</v>
          </cell>
        </row>
        <row r="2396">
          <cell r="A2396" t="str">
            <v>ESTA013-13</v>
          </cell>
          <cell r="C2396" t="str">
            <v>Opção Limitada</v>
          </cell>
          <cell r="D2396" t="str">
            <v>BC&amp;T 2008</v>
          </cell>
        </row>
        <row r="2397">
          <cell r="A2397" t="str">
            <v>ESTA014-13</v>
          </cell>
          <cell r="C2397" t="str">
            <v>Opção Limitada</v>
          </cell>
          <cell r="D2397" t="str">
            <v>BC&amp;T 2008</v>
          </cell>
        </row>
        <row r="2398">
          <cell r="A2398" t="str">
            <v>ESTA015-13</v>
          </cell>
          <cell r="C2398" t="str">
            <v>Livre Escolha</v>
          </cell>
          <cell r="D2398" t="str">
            <v>BC&amp;T 2008</v>
          </cell>
        </row>
        <row r="2399">
          <cell r="A2399" t="str">
            <v>ESTA016-17</v>
          </cell>
          <cell r="C2399" t="str">
            <v>Opção Limitada</v>
          </cell>
          <cell r="D2399" t="str">
            <v>BC&amp;T 2008</v>
          </cell>
        </row>
        <row r="2400">
          <cell r="A2400" t="str">
            <v>ESTA017-17</v>
          </cell>
          <cell r="C2400" t="str">
            <v>Opção Limitada</v>
          </cell>
          <cell r="D2400" t="str">
            <v>BC&amp;T 2008</v>
          </cell>
        </row>
        <row r="2401">
          <cell r="A2401" t="str">
            <v>ESTA018-17</v>
          </cell>
          <cell r="C2401" t="str">
            <v>Opção Limitada</v>
          </cell>
          <cell r="D2401" t="str">
            <v>BC&amp;T 2008</v>
          </cell>
        </row>
        <row r="2402">
          <cell r="A2402" t="str">
            <v>ESTA019-17</v>
          </cell>
          <cell r="C2402" t="str">
            <v>Opção Limitada</v>
          </cell>
          <cell r="D2402" t="str">
            <v>BC&amp;T 2008</v>
          </cell>
        </row>
        <row r="2403">
          <cell r="A2403" t="str">
            <v>ESTA020-17</v>
          </cell>
          <cell r="C2403" t="str">
            <v>Opção Limitada</v>
          </cell>
          <cell r="D2403" t="str">
            <v>BC&amp;T 2008</v>
          </cell>
        </row>
        <row r="2404">
          <cell r="A2404" t="str">
            <v>ESTA021-17</v>
          </cell>
          <cell r="C2404" t="str">
            <v>Opção Limitada</v>
          </cell>
          <cell r="D2404" t="str">
            <v>BC&amp;T 2008</v>
          </cell>
        </row>
        <row r="2405">
          <cell r="A2405" t="str">
            <v>ESTA900-13</v>
          </cell>
          <cell r="C2405" t="str">
            <v>Livre Escolha</v>
          </cell>
          <cell r="D2405" t="str">
            <v>BC&amp;T 2008</v>
          </cell>
        </row>
        <row r="2406">
          <cell r="A2406" t="str">
            <v>ESTA901-13</v>
          </cell>
          <cell r="C2406" t="str">
            <v>Livre Escolha</v>
          </cell>
          <cell r="D2406" t="str">
            <v>BC&amp;T 2008</v>
          </cell>
        </row>
        <row r="2407">
          <cell r="A2407" t="str">
            <v>ESTA902-13</v>
          </cell>
          <cell r="C2407" t="str">
            <v>Livre Escolha</v>
          </cell>
          <cell r="D2407" t="str">
            <v>BC&amp;T 2008</v>
          </cell>
        </row>
        <row r="2408">
          <cell r="A2408" t="str">
            <v>ESTA903-13</v>
          </cell>
          <cell r="C2408" t="str">
            <v>Livre Escolha</v>
          </cell>
          <cell r="D2408" t="str">
            <v>BC&amp;T 2008</v>
          </cell>
        </row>
        <row r="2409">
          <cell r="A2409" t="str">
            <v>ESTA904-13</v>
          </cell>
          <cell r="C2409" t="str">
            <v>Livre Escolha</v>
          </cell>
          <cell r="D2409" t="str">
            <v>BC&amp;T 2008</v>
          </cell>
        </row>
        <row r="2410">
          <cell r="A2410" t="str">
            <v>ESTA905-17</v>
          </cell>
          <cell r="C2410" t="str">
            <v>Opção Limitada</v>
          </cell>
          <cell r="D2410" t="str">
            <v>BC&amp;T 2008</v>
          </cell>
        </row>
        <row r="2411">
          <cell r="A2411" t="str">
            <v>ESTB001-13</v>
          </cell>
          <cell r="C2411" t="str">
            <v>Opção Limitada</v>
          </cell>
          <cell r="D2411" t="str">
            <v>BC&amp;T 2008</v>
          </cell>
        </row>
        <row r="2412">
          <cell r="A2412" t="str">
            <v>ESTB002-17</v>
          </cell>
          <cell r="C2412" t="str">
            <v>Opção Limitada</v>
          </cell>
          <cell r="D2412" t="str">
            <v>BC&amp;T 2008</v>
          </cell>
        </row>
        <row r="2413">
          <cell r="A2413" t="str">
            <v>ESTB004-17</v>
          </cell>
          <cell r="C2413" t="str">
            <v>Opção Limitada</v>
          </cell>
          <cell r="D2413" t="str">
            <v>BC&amp;T 2008</v>
          </cell>
        </row>
        <row r="2414">
          <cell r="A2414" t="str">
            <v>ESTB005-17</v>
          </cell>
          <cell r="C2414" t="str">
            <v>Opção Limitada</v>
          </cell>
          <cell r="D2414" t="str">
            <v>BC&amp;T 2008</v>
          </cell>
        </row>
        <row r="2415">
          <cell r="A2415" t="str">
            <v>ESTB007-17</v>
          </cell>
          <cell r="C2415" t="str">
            <v>Opção Limitada</v>
          </cell>
          <cell r="D2415" t="str">
            <v>BC&amp;T 2008</v>
          </cell>
        </row>
        <row r="2416">
          <cell r="A2416" t="str">
            <v>ESTB009-17</v>
          </cell>
          <cell r="C2416" t="str">
            <v>Opção Limitada</v>
          </cell>
          <cell r="D2416" t="str">
            <v>BC&amp;T 2008</v>
          </cell>
        </row>
        <row r="2417">
          <cell r="A2417" t="str">
            <v>ESTB010-17</v>
          </cell>
          <cell r="C2417" t="str">
            <v>Opção Limitada</v>
          </cell>
          <cell r="D2417" t="str">
            <v>BC&amp;T 2008</v>
          </cell>
        </row>
        <row r="2418">
          <cell r="A2418" t="str">
            <v>ESTB013-17</v>
          </cell>
          <cell r="C2418" t="str">
            <v>Opção Limitada</v>
          </cell>
          <cell r="D2418" t="str">
            <v>BC&amp;T 2008</v>
          </cell>
        </row>
        <row r="2419">
          <cell r="A2419" t="str">
            <v>ESTB014-13</v>
          </cell>
          <cell r="C2419" t="str">
            <v>Opção Limitada</v>
          </cell>
          <cell r="D2419" t="str">
            <v>BC&amp;T 2008</v>
          </cell>
        </row>
        <row r="2420">
          <cell r="A2420" t="str">
            <v>ESTB015-13</v>
          </cell>
          <cell r="C2420" t="str">
            <v>Opção Limitada</v>
          </cell>
          <cell r="D2420" t="str">
            <v>BC&amp;T 2008</v>
          </cell>
        </row>
        <row r="2421">
          <cell r="A2421" t="str">
            <v>ESTB016-13</v>
          </cell>
          <cell r="C2421" t="str">
            <v>Opção Limitada</v>
          </cell>
          <cell r="D2421" t="str">
            <v>BC&amp;T 2008</v>
          </cell>
        </row>
        <row r="2422">
          <cell r="A2422" t="str">
            <v>ESTB018-17</v>
          </cell>
          <cell r="C2422" t="str">
            <v>Opção Limitada</v>
          </cell>
          <cell r="D2422" t="str">
            <v>BC&amp;T 2008</v>
          </cell>
        </row>
        <row r="2423">
          <cell r="A2423" t="str">
            <v>ESTB020-17</v>
          </cell>
          <cell r="C2423" t="str">
            <v>Opção Limitada</v>
          </cell>
          <cell r="D2423" t="str">
            <v>BC&amp;T 2008</v>
          </cell>
        </row>
        <row r="2424">
          <cell r="A2424" t="str">
            <v>ESTB021-17</v>
          </cell>
          <cell r="C2424" t="str">
            <v>Opção Limitada</v>
          </cell>
          <cell r="D2424" t="str">
            <v>BC&amp;T 2008</v>
          </cell>
        </row>
        <row r="2425">
          <cell r="A2425" t="str">
            <v>ESTB022-17</v>
          </cell>
          <cell r="C2425" t="str">
            <v>Opção Limitada</v>
          </cell>
          <cell r="D2425" t="str">
            <v>BC&amp;T 2008</v>
          </cell>
        </row>
        <row r="2426">
          <cell r="A2426" t="str">
            <v>ESTB023-17</v>
          </cell>
          <cell r="C2426" t="str">
            <v>Opção Limitada</v>
          </cell>
          <cell r="D2426" t="str">
            <v>BC&amp;T 2008</v>
          </cell>
        </row>
        <row r="2427">
          <cell r="A2427" t="str">
            <v>ESTB024-17</v>
          </cell>
          <cell r="C2427" t="str">
            <v>Opção Limitada</v>
          </cell>
          <cell r="D2427" t="str">
            <v>BC&amp;T 2008</v>
          </cell>
        </row>
        <row r="2428">
          <cell r="A2428" t="str">
            <v>ESTB025-17</v>
          </cell>
          <cell r="C2428" t="str">
            <v>Opção Limitada</v>
          </cell>
          <cell r="D2428" t="str">
            <v>BC&amp;T 2008</v>
          </cell>
        </row>
        <row r="2429">
          <cell r="A2429" t="str">
            <v>ESTB027-17</v>
          </cell>
          <cell r="C2429" t="str">
            <v>Opção Limitada</v>
          </cell>
          <cell r="D2429" t="str">
            <v>BC&amp;T 2008</v>
          </cell>
        </row>
        <row r="2430">
          <cell r="A2430" t="str">
            <v>ESTB028-17</v>
          </cell>
          <cell r="C2430" t="str">
            <v>Opção Limitada</v>
          </cell>
          <cell r="D2430" t="str">
            <v>BC&amp;T 2008</v>
          </cell>
        </row>
        <row r="2431">
          <cell r="A2431" t="str">
            <v>ESTB030-17</v>
          </cell>
          <cell r="C2431" t="str">
            <v>Opção Limitada</v>
          </cell>
          <cell r="D2431" t="str">
            <v>BC&amp;T 2008</v>
          </cell>
        </row>
        <row r="2432">
          <cell r="A2432" t="str">
            <v>ESTB900-13</v>
          </cell>
          <cell r="C2432" t="str">
            <v>Livre Escolha</v>
          </cell>
          <cell r="D2432" t="str">
            <v>BC&amp;T 2008</v>
          </cell>
        </row>
        <row r="2433">
          <cell r="A2433" t="str">
            <v>ESTB901-13</v>
          </cell>
          <cell r="C2433" t="str">
            <v>Livre Escolha</v>
          </cell>
          <cell r="D2433" t="str">
            <v>BC&amp;T 2008</v>
          </cell>
        </row>
        <row r="2434">
          <cell r="A2434" t="str">
            <v>ESTB902-13</v>
          </cell>
          <cell r="C2434" t="str">
            <v>Livre Escolha</v>
          </cell>
          <cell r="D2434" t="str">
            <v>BC&amp;T 2008</v>
          </cell>
        </row>
        <row r="2435">
          <cell r="A2435" t="str">
            <v>ESTB903-13</v>
          </cell>
          <cell r="C2435" t="str">
            <v>Livre Escolha</v>
          </cell>
          <cell r="D2435" t="str">
            <v>BC&amp;T 2008</v>
          </cell>
        </row>
        <row r="2436">
          <cell r="A2436" t="str">
            <v>ESTB904-13</v>
          </cell>
          <cell r="C2436" t="str">
            <v>Livre Escolha</v>
          </cell>
          <cell r="D2436" t="str">
            <v>BC&amp;T 2008</v>
          </cell>
        </row>
        <row r="2437">
          <cell r="A2437" t="str">
            <v>ESTB905-17</v>
          </cell>
          <cell r="C2437" t="str">
            <v>Opção Limitada</v>
          </cell>
          <cell r="D2437" t="str">
            <v>BC&amp;T 2008</v>
          </cell>
        </row>
        <row r="2438">
          <cell r="A2438" t="str">
            <v>ESTE001-13</v>
          </cell>
          <cell r="C2438" t="str">
            <v>Opção Limitada</v>
          </cell>
          <cell r="D2438" t="str">
            <v>BC&amp;T 2008</v>
          </cell>
        </row>
        <row r="2439">
          <cell r="A2439" t="str">
            <v>ESTE002-13</v>
          </cell>
          <cell r="C2439" t="str">
            <v>Opção Limitada</v>
          </cell>
          <cell r="D2439" t="str">
            <v>BC&amp;T 2008</v>
          </cell>
        </row>
        <row r="2440">
          <cell r="A2440" t="str">
            <v>ESTE004-17</v>
          </cell>
          <cell r="C2440" t="str">
            <v>Opção Limitada</v>
          </cell>
          <cell r="D2440" t="str">
            <v>BC&amp;T 2008</v>
          </cell>
        </row>
        <row r="2441">
          <cell r="A2441" t="str">
            <v>ESTE006-13</v>
          </cell>
          <cell r="C2441" t="str">
            <v>Opção Limitada</v>
          </cell>
          <cell r="D2441" t="str">
            <v>BC&amp;T 2008</v>
          </cell>
        </row>
        <row r="2442">
          <cell r="A2442" t="str">
            <v>ESTE008-13</v>
          </cell>
          <cell r="C2442" t="str">
            <v>Opção Limitada</v>
          </cell>
          <cell r="D2442" t="str">
            <v>BC&amp;T 2008</v>
          </cell>
        </row>
        <row r="2443">
          <cell r="A2443" t="str">
            <v>ESTE009-13</v>
          </cell>
          <cell r="C2443" t="str">
            <v>Opção Limitada</v>
          </cell>
          <cell r="D2443" t="str">
            <v>BC&amp;T 2008</v>
          </cell>
        </row>
        <row r="2444">
          <cell r="A2444" t="str">
            <v>ESTE011-13</v>
          </cell>
          <cell r="C2444" t="str">
            <v>Opção Limitada</v>
          </cell>
          <cell r="D2444" t="str">
            <v>BC&amp;T 2008</v>
          </cell>
        </row>
        <row r="2445">
          <cell r="A2445" t="str">
            <v>ESTE012-13</v>
          </cell>
          <cell r="C2445" t="str">
            <v>Opção Limitada</v>
          </cell>
          <cell r="D2445" t="str">
            <v>BC&amp;T 2008</v>
          </cell>
        </row>
        <row r="2446">
          <cell r="A2446" t="str">
            <v>ESTE013-13</v>
          </cell>
          <cell r="C2446" t="str">
            <v>Opção Limitada</v>
          </cell>
          <cell r="D2446" t="str">
            <v>BC&amp;T 2008</v>
          </cell>
        </row>
        <row r="2447">
          <cell r="A2447" t="str">
            <v>ESTE014-17</v>
          </cell>
          <cell r="C2447" t="str">
            <v>Opção Limitada</v>
          </cell>
          <cell r="D2447" t="str">
            <v>BC&amp;T 2008</v>
          </cell>
        </row>
        <row r="2448">
          <cell r="A2448" t="str">
            <v>ESTE015-17</v>
          </cell>
          <cell r="C2448" t="str">
            <v>Opção Limitada</v>
          </cell>
          <cell r="D2448" t="str">
            <v>BC&amp;T 2008</v>
          </cell>
        </row>
        <row r="2449">
          <cell r="A2449" t="str">
            <v>ESTE016-17</v>
          </cell>
          <cell r="C2449" t="str">
            <v>Opção Limitada</v>
          </cell>
          <cell r="D2449" t="str">
            <v>BC&amp;T 2008</v>
          </cell>
        </row>
        <row r="2450">
          <cell r="A2450" t="str">
            <v>ESTE018-17</v>
          </cell>
          <cell r="C2450" t="str">
            <v>Opção Limitada</v>
          </cell>
          <cell r="D2450" t="str">
            <v>BC&amp;T 2008</v>
          </cell>
        </row>
        <row r="2451">
          <cell r="A2451" t="str">
            <v>ESTE020-17</v>
          </cell>
          <cell r="C2451" t="str">
            <v>Opção Limitada</v>
          </cell>
          <cell r="D2451" t="str">
            <v>BC&amp;T 2008</v>
          </cell>
        </row>
        <row r="2452">
          <cell r="A2452" t="str">
            <v>ESTE021-17</v>
          </cell>
          <cell r="C2452" t="str">
            <v>Opção Limitada</v>
          </cell>
          <cell r="D2452" t="str">
            <v>BC&amp;T 2008</v>
          </cell>
        </row>
        <row r="2453">
          <cell r="A2453" t="str">
            <v>ESTE025-17</v>
          </cell>
          <cell r="C2453" t="str">
            <v>Opção Limitada</v>
          </cell>
          <cell r="D2453" t="str">
            <v>BC&amp;T 2008</v>
          </cell>
        </row>
        <row r="2454">
          <cell r="A2454" t="str">
            <v>ESTE026-17</v>
          </cell>
          <cell r="C2454" t="str">
            <v>Opção Limitada</v>
          </cell>
          <cell r="D2454" t="str">
            <v>BC&amp;T 2008</v>
          </cell>
        </row>
        <row r="2455">
          <cell r="A2455" t="str">
            <v>ESTE027-17</v>
          </cell>
          <cell r="C2455" t="str">
            <v>Opção Limitada</v>
          </cell>
          <cell r="D2455" t="str">
            <v>BC&amp;T 2008</v>
          </cell>
        </row>
        <row r="2456">
          <cell r="A2456" t="str">
            <v>ESTE028-17</v>
          </cell>
          <cell r="C2456" t="str">
            <v>Opção Limitada</v>
          </cell>
          <cell r="D2456" t="str">
            <v>BC&amp;T 2008</v>
          </cell>
        </row>
        <row r="2457">
          <cell r="A2457" t="str">
            <v>ESTE029-17</v>
          </cell>
          <cell r="C2457" t="str">
            <v>Opção Limitada</v>
          </cell>
          <cell r="D2457" t="str">
            <v>BC&amp;T 2008</v>
          </cell>
        </row>
        <row r="2458">
          <cell r="A2458" t="str">
            <v>ESTE030-17</v>
          </cell>
          <cell r="C2458" t="str">
            <v>Opção Limitada</v>
          </cell>
          <cell r="D2458" t="str">
            <v>BC&amp;T 2008</v>
          </cell>
        </row>
        <row r="2459">
          <cell r="A2459" t="str">
            <v>ESTE031-17</v>
          </cell>
          <cell r="C2459" t="str">
            <v>Opção Limitada</v>
          </cell>
          <cell r="D2459" t="str">
            <v>BC&amp;T 2008</v>
          </cell>
        </row>
        <row r="2460">
          <cell r="A2460" t="str">
            <v>ESTE032-17</v>
          </cell>
          <cell r="C2460" t="str">
            <v>Opção Limitada</v>
          </cell>
          <cell r="D2460" t="str">
            <v>BC&amp;T 2008</v>
          </cell>
        </row>
        <row r="2461">
          <cell r="A2461" t="str">
            <v>ESTE033-17</v>
          </cell>
          <cell r="C2461" t="str">
            <v>Opção Limitada</v>
          </cell>
          <cell r="D2461" t="str">
            <v>BC&amp;T 2008</v>
          </cell>
        </row>
        <row r="2462">
          <cell r="A2462" t="str">
            <v>ESTE034-17</v>
          </cell>
          <cell r="C2462" t="str">
            <v>Opção Limitada</v>
          </cell>
          <cell r="D2462" t="str">
            <v>BC&amp;T 2008</v>
          </cell>
        </row>
        <row r="2463">
          <cell r="A2463" t="str">
            <v>ESTE035-17</v>
          </cell>
          <cell r="C2463" t="str">
            <v>Opção Limitada</v>
          </cell>
          <cell r="D2463" t="str">
            <v>BC&amp;T 2008</v>
          </cell>
        </row>
        <row r="2464">
          <cell r="A2464" t="str">
            <v>ESTE036-17</v>
          </cell>
          <cell r="C2464" t="str">
            <v>Opção Limitada</v>
          </cell>
          <cell r="D2464" t="str">
            <v>BC&amp;T 2008</v>
          </cell>
        </row>
        <row r="2465">
          <cell r="A2465" t="str">
            <v>ESTE037-17</v>
          </cell>
          <cell r="C2465" t="str">
            <v>Opção Limitada</v>
          </cell>
          <cell r="D2465" t="str">
            <v>BC&amp;T 2008</v>
          </cell>
        </row>
        <row r="2466">
          <cell r="A2466" t="str">
            <v>ESTE900-13</v>
          </cell>
          <cell r="C2466" t="str">
            <v>Livre Escolha</v>
          </cell>
          <cell r="D2466" t="str">
            <v>BC&amp;T 2008</v>
          </cell>
        </row>
        <row r="2467">
          <cell r="A2467" t="str">
            <v>ESTE901-13</v>
          </cell>
          <cell r="C2467" t="str">
            <v>Livre Escolha</v>
          </cell>
          <cell r="D2467" t="str">
            <v>BC&amp;T 2008</v>
          </cell>
        </row>
        <row r="2468">
          <cell r="A2468" t="str">
            <v>ESTE902-13</v>
          </cell>
          <cell r="C2468" t="str">
            <v>Livre Escolha</v>
          </cell>
          <cell r="D2468" t="str">
            <v>BC&amp;T 2008</v>
          </cell>
        </row>
        <row r="2469">
          <cell r="A2469" t="str">
            <v>ESTE902-17</v>
          </cell>
          <cell r="C2469" t="str">
            <v>Opção Limitada</v>
          </cell>
          <cell r="D2469" t="str">
            <v>BC&amp;T 2008</v>
          </cell>
        </row>
        <row r="2470">
          <cell r="A2470" t="str">
            <v>ESTE903-13</v>
          </cell>
          <cell r="C2470" t="str">
            <v>Livre Escolha</v>
          </cell>
          <cell r="D2470" t="str">
            <v>BC&amp;T 2008</v>
          </cell>
        </row>
        <row r="2471">
          <cell r="A2471" t="str">
            <v>ESTE903-17</v>
          </cell>
          <cell r="C2471" t="str">
            <v>Opção Limitada</v>
          </cell>
          <cell r="D2471" t="str">
            <v>BC&amp;T 2008</v>
          </cell>
        </row>
        <row r="2472">
          <cell r="A2472" t="str">
            <v>ESTE904-13</v>
          </cell>
          <cell r="C2472" t="str">
            <v>Livre Escolha</v>
          </cell>
          <cell r="D2472" t="str">
            <v>BC&amp;T 2008</v>
          </cell>
        </row>
        <row r="2473">
          <cell r="A2473" t="str">
            <v>ESTE904-17</v>
          </cell>
          <cell r="C2473" t="str">
            <v>Opção Limitada</v>
          </cell>
          <cell r="D2473" t="str">
            <v>BC&amp;T 2008</v>
          </cell>
        </row>
        <row r="2474">
          <cell r="A2474" t="str">
            <v>ESTE905-17</v>
          </cell>
          <cell r="C2474" t="str">
            <v>Opção Limitada</v>
          </cell>
          <cell r="D2474" t="str">
            <v>BC&amp;T 2008</v>
          </cell>
        </row>
        <row r="2475">
          <cell r="A2475" t="str">
            <v>ESTG001-17</v>
          </cell>
          <cell r="C2475" t="str">
            <v>Opção Limitada</v>
          </cell>
          <cell r="D2475" t="str">
            <v>BC&amp;T 2008</v>
          </cell>
        </row>
        <row r="2476">
          <cell r="A2476" t="str">
            <v>ESTG002-13</v>
          </cell>
          <cell r="C2476" t="str">
            <v>Opção Limitada</v>
          </cell>
          <cell r="D2476" t="str">
            <v>BC&amp;T 2008</v>
          </cell>
        </row>
        <row r="2477">
          <cell r="A2477" t="str">
            <v>ESTG003-17</v>
          </cell>
          <cell r="C2477" t="str">
            <v>Opção Limitada</v>
          </cell>
          <cell r="D2477" t="str">
            <v>BC&amp;T 2008</v>
          </cell>
        </row>
        <row r="2478">
          <cell r="A2478" t="str">
            <v>ESTG004-13</v>
          </cell>
          <cell r="C2478" t="str">
            <v>Opção Limitada</v>
          </cell>
          <cell r="D2478" t="str">
            <v>BC&amp;T 2008</v>
          </cell>
        </row>
        <row r="2479">
          <cell r="A2479" t="str">
            <v>ESTG005-17</v>
          </cell>
          <cell r="C2479" t="str">
            <v>Opção Limitada</v>
          </cell>
          <cell r="D2479" t="str">
            <v>BC&amp;T 2008</v>
          </cell>
        </row>
        <row r="2480">
          <cell r="A2480" t="str">
            <v>ESTG006-13</v>
          </cell>
          <cell r="C2480" t="str">
            <v>Opção Limitada</v>
          </cell>
          <cell r="D2480" t="str">
            <v>BC&amp;T 2008</v>
          </cell>
        </row>
        <row r="2481">
          <cell r="A2481" t="str">
            <v>ESTG007-13</v>
          </cell>
          <cell r="C2481" t="str">
            <v>Opção Limitada</v>
          </cell>
          <cell r="D2481" t="str">
            <v>BC&amp;T 2008</v>
          </cell>
        </row>
        <row r="2482">
          <cell r="A2482" t="str">
            <v>ESTG007-17</v>
          </cell>
          <cell r="C2482" t="str">
            <v>Opção Limitada</v>
          </cell>
          <cell r="D2482" t="str">
            <v>BC&amp;T 2008</v>
          </cell>
        </row>
        <row r="2483">
          <cell r="A2483" t="str">
            <v>ESTG008-17</v>
          </cell>
          <cell r="C2483" t="str">
            <v>Opção Limitada</v>
          </cell>
          <cell r="D2483" t="str">
            <v>BC&amp;T 2008</v>
          </cell>
        </row>
        <row r="2484">
          <cell r="A2484" t="str">
            <v>ESTG009-13</v>
          </cell>
          <cell r="C2484" t="str">
            <v>Opção Limitada</v>
          </cell>
          <cell r="D2484" t="str">
            <v>BC&amp;T 2008</v>
          </cell>
        </row>
        <row r="2485">
          <cell r="A2485" t="str">
            <v>ESTG010-13</v>
          </cell>
          <cell r="C2485" t="str">
            <v>Opção Limitada</v>
          </cell>
          <cell r="D2485" t="str">
            <v>BC&amp;T 2008</v>
          </cell>
        </row>
        <row r="2486">
          <cell r="A2486" t="str">
            <v>ESTG011-13</v>
          </cell>
          <cell r="C2486" t="str">
            <v>Opção Limitada</v>
          </cell>
          <cell r="D2486" t="str">
            <v>BC&amp;T 2008</v>
          </cell>
        </row>
        <row r="2487">
          <cell r="A2487" t="str">
            <v>ESTG012-13</v>
          </cell>
          <cell r="C2487" t="str">
            <v>Opção Limitada</v>
          </cell>
          <cell r="D2487" t="str">
            <v>BC&amp;T 2008</v>
          </cell>
        </row>
        <row r="2488">
          <cell r="A2488" t="str">
            <v>ESTG013-17</v>
          </cell>
          <cell r="C2488" t="str">
            <v>Opção Limitada</v>
          </cell>
          <cell r="D2488" t="str">
            <v>BC&amp;T 2008</v>
          </cell>
        </row>
        <row r="2489">
          <cell r="A2489" t="str">
            <v>ESTG014-13</v>
          </cell>
          <cell r="C2489" t="str">
            <v>Opção Limitada</v>
          </cell>
          <cell r="D2489" t="str">
            <v>BC&amp;T 2008</v>
          </cell>
        </row>
        <row r="2490">
          <cell r="A2490" t="str">
            <v>ESTG015-13</v>
          </cell>
          <cell r="C2490" t="str">
            <v>Opção Limitada</v>
          </cell>
          <cell r="D2490" t="str">
            <v>BC&amp;T 2008</v>
          </cell>
        </row>
        <row r="2491">
          <cell r="A2491" t="str">
            <v>ESTG016-13</v>
          </cell>
          <cell r="C2491" t="str">
            <v>Opção Limitada</v>
          </cell>
          <cell r="D2491" t="str">
            <v>BC&amp;T 2008</v>
          </cell>
        </row>
        <row r="2492">
          <cell r="A2492" t="str">
            <v>ESTG017-13</v>
          </cell>
          <cell r="C2492" t="str">
            <v>Livre Escolha</v>
          </cell>
          <cell r="D2492" t="str">
            <v>BC&amp;T 2008</v>
          </cell>
        </row>
        <row r="2493">
          <cell r="A2493" t="str">
            <v>ESTG018-13</v>
          </cell>
          <cell r="C2493" t="str">
            <v>Opção Limitada</v>
          </cell>
          <cell r="D2493" t="str">
            <v>BC&amp;T 2008</v>
          </cell>
        </row>
        <row r="2494">
          <cell r="A2494" t="str">
            <v>ESTG019-13</v>
          </cell>
          <cell r="C2494" t="str">
            <v>Opção Limitada</v>
          </cell>
          <cell r="D2494" t="str">
            <v>BC&amp;T 2008</v>
          </cell>
        </row>
        <row r="2495">
          <cell r="A2495" t="str">
            <v>ESTG020-13</v>
          </cell>
          <cell r="C2495" t="str">
            <v>Opção Limitada</v>
          </cell>
          <cell r="D2495" t="str">
            <v>BC&amp;T 2008</v>
          </cell>
        </row>
        <row r="2496">
          <cell r="A2496" t="str">
            <v>ESTG020-17</v>
          </cell>
          <cell r="C2496" t="str">
            <v>Opção Limitada</v>
          </cell>
          <cell r="D2496" t="str">
            <v>BC&amp;T 2008</v>
          </cell>
        </row>
        <row r="2497">
          <cell r="A2497" t="str">
            <v>ESTG021-17</v>
          </cell>
          <cell r="C2497" t="str">
            <v>Opção Limitada</v>
          </cell>
          <cell r="D2497" t="str">
            <v>BC&amp;T 2008</v>
          </cell>
        </row>
        <row r="2498">
          <cell r="A2498" t="str">
            <v>ESTG022-17</v>
          </cell>
          <cell r="C2498" t="str">
            <v>Opção Limitada</v>
          </cell>
          <cell r="D2498" t="str">
            <v>BC&amp;T 2008</v>
          </cell>
        </row>
        <row r="2499">
          <cell r="A2499" t="str">
            <v>ESTG023-17</v>
          </cell>
          <cell r="C2499" t="str">
            <v>Opção Limitada</v>
          </cell>
          <cell r="D2499" t="str">
            <v>BC&amp;T 2008</v>
          </cell>
        </row>
        <row r="2500">
          <cell r="A2500" t="str">
            <v>ESTG900-13</v>
          </cell>
          <cell r="C2500" t="str">
            <v>Livre Escolha</v>
          </cell>
          <cell r="D2500" t="str">
            <v>BC&amp;T 2008</v>
          </cell>
        </row>
        <row r="2501">
          <cell r="A2501" t="str">
            <v>ESTG901-13</v>
          </cell>
          <cell r="C2501" t="str">
            <v>Livre Escolha</v>
          </cell>
          <cell r="D2501" t="str">
            <v>BC&amp;T 2008</v>
          </cell>
        </row>
        <row r="2502">
          <cell r="A2502" t="str">
            <v>ESTG902-13</v>
          </cell>
          <cell r="C2502" t="str">
            <v>Livre Escolha</v>
          </cell>
          <cell r="D2502" t="str">
            <v>BC&amp;T 2008</v>
          </cell>
        </row>
        <row r="2503">
          <cell r="A2503" t="str">
            <v>ESTG903-13</v>
          </cell>
          <cell r="C2503" t="str">
            <v>Livre Escolha</v>
          </cell>
          <cell r="D2503" t="str">
            <v>BC&amp;T 2008</v>
          </cell>
        </row>
        <row r="2504">
          <cell r="A2504" t="str">
            <v>ESTG904-13</v>
          </cell>
          <cell r="C2504" t="str">
            <v>Livre Escolha</v>
          </cell>
          <cell r="D2504" t="str">
            <v>BC&amp;T 2008</v>
          </cell>
        </row>
        <row r="2505">
          <cell r="A2505" t="str">
            <v>ESTG905-17</v>
          </cell>
          <cell r="C2505" t="str">
            <v>Opção Limitada</v>
          </cell>
          <cell r="D2505" t="str">
            <v>BC&amp;T 2008</v>
          </cell>
        </row>
        <row r="2506">
          <cell r="A2506" t="str">
            <v>ESTI001-13</v>
          </cell>
          <cell r="C2506" t="str">
            <v>Opção Limitada</v>
          </cell>
          <cell r="D2506" t="str">
            <v>BC&amp;T 2008</v>
          </cell>
        </row>
        <row r="2507">
          <cell r="A2507" t="str">
            <v>ESTI002-13</v>
          </cell>
          <cell r="C2507" t="str">
            <v>Livre Escolha</v>
          </cell>
          <cell r="D2507" t="str">
            <v>BC&amp;T 2008</v>
          </cell>
        </row>
        <row r="2508">
          <cell r="A2508" t="str">
            <v>ESTI003-17</v>
          </cell>
          <cell r="C2508" t="str">
            <v>Opção Limitada</v>
          </cell>
          <cell r="D2508" t="str">
            <v>BC&amp;T 2008</v>
          </cell>
        </row>
        <row r="2509">
          <cell r="A2509" t="str">
            <v>ESTI004-13</v>
          </cell>
          <cell r="C2509" t="str">
            <v>Opção Limitada</v>
          </cell>
          <cell r="D2509" t="str">
            <v>BC&amp;T 2008</v>
          </cell>
        </row>
        <row r="2510">
          <cell r="A2510" t="str">
            <v>ESTI005-13</v>
          </cell>
          <cell r="C2510" t="str">
            <v>Opção Limitada</v>
          </cell>
          <cell r="D2510" t="str">
            <v>BC&amp;T 2008</v>
          </cell>
        </row>
        <row r="2511">
          <cell r="A2511" t="str">
            <v>ESTI006-13</v>
          </cell>
          <cell r="C2511" t="str">
            <v>Opção Limitada</v>
          </cell>
          <cell r="D2511" t="str">
            <v>BC&amp;T 2008</v>
          </cell>
        </row>
        <row r="2512">
          <cell r="A2512" t="str">
            <v>ESTI007-13</v>
          </cell>
          <cell r="C2512" t="str">
            <v>Opção Limitada</v>
          </cell>
          <cell r="D2512" t="str">
            <v>BC&amp;T 2008</v>
          </cell>
        </row>
        <row r="2513">
          <cell r="A2513" t="str">
            <v>ESTI008-13</v>
          </cell>
          <cell r="C2513" t="str">
            <v>Opção Limitada</v>
          </cell>
          <cell r="D2513" t="str">
            <v>BC&amp;T 2008</v>
          </cell>
        </row>
        <row r="2514">
          <cell r="A2514" t="str">
            <v>ESTI009-13</v>
          </cell>
          <cell r="C2514" t="str">
            <v>Opção Limitada</v>
          </cell>
          <cell r="D2514" t="str">
            <v>BC&amp;T 2008</v>
          </cell>
        </row>
        <row r="2515">
          <cell r="A2515" t="str">
            <v>ESTI010-13</v>
          </cell>
          <cell r="C2515" t="str">
            <v>Opção Limitada</v>
          </cell>
          <cell r="D2515" t="str">
            <v>BC&amp;T 2008</v>
          </cell>
        </row>
        <row r="2516">
          <cell r="A2516" t="str">
            <v>ESTI011-13</v>
          </cell>
          <cell r="C2516" t="str">
            <v>Opção Limitada</v>
          </cell>
          <cell r="D2516" t="str">
            <v>BC&amp;T 2008</v>
          </cell>
        </row>
        <row r="2517">
          <cell r="A2517" t="str">
            <v>ESTI013-13</v>
          </cell>
          <cell r="C2517" t="str">
            <v>Opção Limitada</v>
          </cell>
          <cell r="D2517" t="str">
            <v>BC&amp;T 2008</v>
          </cell>
        </row>
        <row r="2518">
          <cell r="A2518" t="str">
            <v>ESTI014-13</v>
          </cell>
          <cell r="C2518" t="str">
            <v>Opção Limitada</v>
          </cell>
          <cell r="D2518" t="str">
            <v>BC&amp;T 2008</v>
          </cell>
        </row>
        <row r="2519">
          <cell r="A2519" t="str">
            <v>ESTI015-13</v>
          </cell>
          <cell r="C2519" t="str">
            <v>Opção Limitada</v>
          </cell>
          <cell r="D2519" t="str">
            <v>BC&amp;T 2008</v>
          </cell>
        </row>
        <row r="2520">
          <cell r="A2520" t="str">
            <v>ESTI016-17</v>
          </cell>
          <cell r="C2520" t="str">
            <v>Opção Limitada</v>
          </cell>
          <cell r="D2520" t="str">
            <v>BC&amp;T 2008</v>
          </cell>
        </row>
        <row r="2521">
          <cell r="A2521" t="str">
            <v>ESTI017-17</v>
          </cell>
          <cell r="C2521" t="str">
            <v>Opção Limitada</v>
          </cell>
          <cell r="D2521" t="str">
            <v>BC&amp;T 2008</v>
          </cell>
        </row>
        <row r="2522">
          <cell r="A2522" t="str">
            <v>ESTI019-17</v>
          </cell>
          <cell r="C2522" t="str">
            <v>Opção Limitada</v>
          </cell>
          <cell r="D2522" t="str">
            <v>BC&amp;T 2008</v>
          </cell>
        </row>
        <row r="2523">
          <cell r="A2523" t="str">
            <v>ESTI020-17</v>
          </cell>
          <cell r="C2523" t="str">
            <v>Opção Limitada</v>
          </cell>
          <cell r="D2523" t="str">
            <v>BC&amp;T 2008</v>
          </cell>
        </row>
        <row r="2524">
          <cell r="A2524" t="str">
            <v>ESTI900-13</v>
          </cell>
          <cell r="C2524" t="str">
            <v>Livre Escolha</v>
          </cell>
          <cell r="D2524" t="str">
            <v>BC&amp;T 2008</v>
          </cell>
        </row>
        <row r="2525">
          <cell r="A2525" t="str">
            <v>ESTI901-13</v>
          </cell>
          <cell r="C2525" t="str">
            <v>Livre Escolha</v>
          </cell>
          <cell r="D2525" t="str">
            <v>BC&amp;T 2008</v>
          </cell>
        </row>
        <row r="2526">
          <cell r="A2526" t="str">
            <v>ESTI902-13</v>
          </cell>
          <cell r="C2526" t="str">
            <v>Livre Escolha</v>
          </cell>
          <cell r="D2526" t="str">
            <v>BC&amp;T 2008</v>
          </cell>
        </row>
        <row r="2527">
          <cell r="A2527" t="str">
            <v>ESTI902-17</v>
          </cell>
          <cell r="C2527" t="str">
            <v>Opção Limitada</v>
          </cell>
          <cell r="D2527" t="str">
            <v>BC&amp;T 2008</v>
          </cell>
        </row>
        <row r="2528">
          <cell r="A2528" t="str">
            <v>ESTI903-13</v>
          </cell>
          <cell r="C2528" t="str">
            <v>Livre Escolha</v>
          </cell>
          <cell r="D2528" t="str">
            <v>BC&amp;T 2008</v>
          </cell>
        </row>
        <row r="2529">
          <cell r="A2529" t="str">
            <v>ESTI903-17</v>
          </cell>
          <cell r="C2529" t="str">
            <v>Opção Limitada</v>
          </cell>
          <cell r="D2529" t="str">
            <v>BC&amp;T 2008</v>
          </cell>
        </row>
        <row r="2530">
          <cell r="A2530" t="str">
            <v>ESTI904-13</v>
          </cell>
          <cell r="C2530" t="str">
            <v>Livre Escolha</v>
          </cell>
          <cell r="D2530" t="str">
            <v>BC&amp;T 2008</v>
          </cell>
        </row>
        <row r="2531">
          <cell r="A2531" t="str">
            <v>ESTI904-17</v>
          </cell>
          <cell r="C2531" t="str">
            <v>Opção Limitada</v>
          </cell>
          <cell r="D2531" t="str">
            <v>BC&amp;T 2008</v>
          </cell>
        </row>
        <row r="2532">
          <cell r="A2532" t="str">
            <v>ESTI905-17</v>
          </cell>
          <cell r="C2532" t="str">
            <v>Opção Limitada</v>
          </cell>
          <cell r="D2532" t="str">
            <v>BC&amp;T 2008</v>
          </cell>
        </row>
        <row r="2533">
          <cell r="A2533" t="str">
            <v>ESTM001-13</v>
          </cell>
          <cell r="C2533" t="str">
            <v>Opção Limitada</v>
          </cell>
          <cell r="D2533" t="str">
            <v>BC&amp;T 2008</v>
          </cell>
        </row>
        <row r="2534">
          <cell r="A2534" t="str">
            <v>ESTM002-13</v>
          </cell>
          <cell r="C2534" t="str">
            <v>Opção Limitada</v>
          </cell>
          <cell r="D2534" t="str">
            <v>BC&amp;T 2008</v>
          </cell>
        </row>
        <row r="2535">
          <cell r="A2535" t="str">
            <v>ESTM003-13</v>
          </cell>
          <cell r="C2535" t="str">
            <v>Opção Limitada</v>
          </cell>
          <cell r="D2535" t="str">
            <v>BC&amp;T 2008</v>
          </cell>
        </row>
        <row r="2536">
          <cell r="A2536" t="str">
            <v>ESTM004-13</v>
          </cell>
          <cell r="C2536" t="str">
            <v>Opção Limitada</v>
          </cell>
          <cell r="D2536" t="str">
            <v>BC&amp;T 2008</v>
          </cell>
        </row>
        <row r="2537">
          <cell r="A2537" t="str">
            <v>ESTM005-13</v>
          </cell>
          <cell r="C2537" t="str">
            <v>Opção Limitada</v>
          </cell>
          <cell r="D2537" t="str">
            <v>BC&amp;T 2008</v>
          </cell>
        </row>
        <row r="2538">
          <cell r="A2538" t="str">
            <v>ESTM006-13</v>
          </cell>
          <cell r="C2538" t="str">
            <v>Opção Limitada</v>
          </cell>
          <cell r="D2538" t="str">
            <v>BC&amp;T 2008</v>
          </cell>
        </row>
        <row r="2539">
          <cell r="A2539" t="str">
            <v>ESTM007-13</v>
          </cell>
          <cell r="C2539" t="str">
            <v>Opção Limitada</v>
          </cell>
          <cell r="D2539" t="str">
            <v>BC&amp;T 2008</v>
          </cell>
        </row>
        <row r="2540">
          <cell r="A2540" t="str">
            <v>ESTM008-13</v>
          </cell>
          <cell r="C2540" t="str">
            <v>Livre Escolha</v>
          </cell>
          <cell r="D2540" t="str">
            <v>BC&amp;T 2008</v>
          </cell>
        </row>
        <row r="2541">
          <cell r="A2541" t="str">
            <v>ESTM009-13</v>
          </cell>
          <cell r="C2541" t="str">
            <v>Opção Limitada</v>
          </cell>
          <cell r="D2541" t="str">
            <v>BC&amp;T 2008</v>
          </cell>
        </row>
        <row r="2542">
          <cell r="A2542" t="str">
            <v>ESTM010-13</v>
          </cell>
          <cell r="C2542" t="str">
            <v>Opção Limitada</v>
          </cell>
          <cell r="D2542" t="str">
            <v>BC&amp;T 2008</v>
          </cell>
        </row>
        <row r="2543">
          <cell r="A2543" t="str">
            <v>ESTM011-13</v>
          </cell>
          <cell r="C2543" t="str">
            <v>Opção Limitada</v>
          </cell>
          <cell r="D2543" t="str">
            <v>BC&amp;T 2008</v>
          </cell>
        </row>
        <row r="2544">
          <cell r="A2544" t="str">
            <v>ESTM012-13</v>
          </cell>
          <cell r="C2544" t="str">
            <v>Opção Limitada</v>
          </cell>
          <cell r="D2544" t="str">
            <v>BC&amp;T 2008</v>
          </cell>
        </row>
        <row r="2545">
          <cell r="A2545" t="str">
            <v>ESTM013-13</v>
          </cell>
          <cell r="C2545" t="str">
            <v>Opção Limitada</v>
          </cell>
          <cell r="D2545" t="str">
            <v>BC&amp;T 2008</v>
          </cell>
        </row>
        <row r="2546">
          <cell r="A2546" t="str">
            <v>ESTM014-13</v>
          </cell>
          <cell r="C2546" t="str">
            <v>Opção Limitada</v>
          </cell>
          <cell r="D2546" t="str">
            <v>BC&amp;T 2008</v>
          </cell>
        </row>
        <row r="2547">
          <cell r="A2547" t="str">
            <v>ESTM016-17</v>
          </cell>
          <cell r="C2547" t="str">
            <v>Opção Limitada</v>
          </cell>
          <cell r="D2547" t="str">
            <v>BC&amp;T 2008</v>
          </cell>
        </row>
        <row r="2548">
          <cell r="A2548" t="str">
            <v>ESTM018-17</v>
          </cell>
          <cell r="C2548" t="str">
            <v>Opção Limitada</v>
          </cell>
          <cell r="D2548" t="str">
            <v>BC&amp;T 2008</v>
          </cell>
        </row>
        <row r="2549">
          <cell r="A2549" t="str">
            <v>ESTM900-13</v>
          </cell>
          <cell r="C2549" t="str">
            <v>Livre Escolha</v>
          </cell>
          <cell r="D2549" t="str">
            <v>BC&amp;T 2008</v>
          </cell>
        </row>
        <row r="2550">
          <cell r="A2550" t="str">
            <v>ESTM901-13</v>
          </cell>
          <cell r="C2550" t="str">
            <v>Livre Escolha</v>
          </cell>
          <cell r="D2550" t="str">
            <v>BC&amp;T 2008</v>
          </cell>
        </row>
        <row r="2551">
          <cell r="A2551" t="str">
            <v>ESTM902-13</v>
          </cell>
          <cell r="C2551" t="str">
            <v>Livre Escolha</v>
          </cell>
          <cell r="D2551" t="str">
            <v>BC&amp;T 2008</v>
          </cell>
        </row>
        <row r="2552">
          <cell r="A2552" t="str">
            <v>ESTM903-13</v>
          </cell>
          <cell r="C2552" t="str">
            <v>Livre Escolha</v>
          </cell>
          <cell r="D2552" t="str">
            <v>BC&amp;T 2008</v>
          </cell>
        </row>
        <row r="2553">
          <cell r="A2553" t="str">
            <v>ESTM904-13</v>
          </cell>
          <cell r="C2553" t="str">
            <v>Livre Escolha</v>
          </cell>
          <cell r="D2553" t="str">
            <v>BC&amp;T 2008</v>
          </cell>
        </row>
        <row r="2554">
          <cell r="A2554" t="str">
            <v>ESTM905-17</v>
          </cell>
          <cell r="C2554" t="str">
            <v>Opção Limitada</v>
          </cell>
          <cell r="D2554" t="str">
            <v>BC&amp;T 2008</v>
          </cell>
        </row>
        <row r="2555">
          <cell r="A2555" t="str">
            <v>ESTO001-17</v>
          </cell>
          <cell r="C2555" t="str">
            <v>Opção Limitada</v>
          </cell>
          <cell r="D2555" t="str">
            <v>BC&amp;T 2008</v>
          </cell>
        </row>
        <row r="2556">
          <cell r="A2556" t="str">
            <v>ESTO004-17</v>
          </cell>
          <cell r="C2556" t="str">
            <v>Opção Limitada</v>
          </cell>
          <cell r="D2556" t="str">
            <v>BC&amp;T 2008</v>
          </cell>
        </row>
        <row r="2557">
          <cell r="A2557" t="str">
            <v>ESTO005-13</v>
          </cell>
          <cell r="C2557" t="str">
            <v>Opção Limitada</v>
          </cell>
          <cell r="D2557" t="str">
            <v>BC&amp;T 2008</v>
          </cell>
        </row>
        <row r="2558">
          <cell r="A2558" t="str">
            <v>ESTO006-17</v>
          </cell>
          <cell r="C2558" t="str">
            <v>Opção Limitada</v>
          </cell>
          <cell r="D2558" t="str">
            <v>BC&amp;T 2008</v>
          </cell>
        </row>
        <row r="2559">
          <cell r="A2559" t="str">
            <v>ESTO008-17</v>
          </cell>
          <cell r="C2559" t="str">
            <v>Opção Limitada</v>
          </cell>
          <cell r="D2559" t="str">
            <v>BC&amp;T 2008</v>
          </cell>
        </row>
        <row r="2560">
          <cell r="A2560" t="str">
            <v>ESTO009-13</v>
          </cell>
          <cell r="C2560" t="str">
            <v>Opção Limitada</v>
          </cell>
          <cell r="D2560" t="str">
            <v>BC&amp;T 2008</v>
          </cell>
        </row>
        <row r="2561">
          <cell r="A2561" t="str">
            <v>ESTO011-17</v>
          </cell>
          <cell r="C2561" t="str">
            <v>Opção Limitada</v>
          </cell>
          <cell r="D2561" t="str">
            <v>BC&amp;T 2008</v>
          </cell>
        </row>
        <row r="2562">
          <cell r="A2562" t="str">
            <v>ESTO012-17</v>
          </cell>
          <cell r="C2562" t="str">
            <v>Opção Limitada</v>
          </cell>
          <cell r="D2562" t="str">
            <v>BC&amp;T 2008</v>
          </cell>
        </row>
        <row r="2563">
          <cell r="A2563" t="str">
            <v>ESTO013-17</v>
          </cell>
          <cell r="C2563" t="str">
            <v>Opção Limitada</v>
          </cell>
          <cell r="D2563" t="str">
            <v>BC&amp;T 2008</v>
          </cell>
        </row>
        <row r="2564">
          <cell r="A2564" t="str">
            <v>ESTO014-17</v>
          </cell>
          <cell r="C2564" t="str">
            <v>Opção Limitada</v>
          </cell>
          <cell r="D2564" t="str">
            <v>BC&amp;T 2008</v>
          </cell>
        </row>
        <row r="2565">
          <cell r="A2565" t="str">
            <v>ESTO015-17</v>
          </cell>
          <cell r="C2565" t="str">
            <v>Opção Limitada</v>
          </cell>
          <cell r="D2565" t="str">
            <v>BC&amp;T 2008</v>
          </cell>
        </row>
        <row r="2566">
          <cell r="A2566" t="str">
            <v>ESTO016-17</v>
          </cell>
          <cell r="C2566" t="str">
            <v>Opção Limitada</v>
          </cell>
          <cell r="D2566" t="str">
            <v>BC&amp;T 2008</v>
          </cell>
        </row>
        <row r="2567">
          <cell r="A2567" t="str">
            <v>ESTO900-13</v>
          </cell>
          <cell r="C2567" t="str">
            <v>Opção Limitada</v>
          </cell>
          <cell r="D2567" t="str">
            <v>BC&amp;T 2008</v>
          </cell>
        </row>
        <row r="2568">
          <cell r="A2568" t="str">
            <v>ESTO901-13</v>
          </cell>
          <cell r="C2568" t="str">
            <v>Opção Limitada</v>
          </cell>
          <cell r="D2568" t="str">
            <v>BC&amp;T 2008</v>
          </cell>
        </row>
        <row r="2569">
          <cell r="A2569" t="str">
            <v>ESTS001-17</v>
          </cell>
          <cell r="C2569" t="str">
            <v>Opção Limitada</v>
          </cell>
          <cell r="D2569" t="str">
            <v>BC&amp;T 2008</v>
          </cell>
        </row>
        <row r="2570">
          <cell r="A2570" t="str">
            <v>ESTS002-13</v>
          </cell>
          <cell r="C2570" t="str">
            <v>Opção Limitada</v>
          </cell>
          <cell r="D2570" t="str">
            <v>BC&amp;T 2008</v>
          </cell>
        </row>
        <row r="2571">
          <cell r="A2571" t="str">
            <v>ESTS002-17</v>
          </cell>
          <cell r="C2571" t="str">
            <v>Opção Limitada</v>
          </cell>
          <cell r="D2571" t="str">
            <v>BC&amp;T 2008</v>
          </cell>
        </row>
        <row r="2572">
          <cell r="A2572" t="str">
            <v>ESTS003-13</v>
          </cell>
          <cell r="C2572" t="str">
            <v>Opção Limitada</v>
          </cell>
          <cell r="D2572" t="str">
            <v>BC&amp;T 2008</v>
          </cell>
        </row>
        <row r="2573">
          <cell r="A2573" t="str">
            <v>ESTS003-17</v>
          </cell>
          <cell r="C2573" t="str">
            <v>Opção Limitada</v>
          </cell>
          <cell r="D2573" t="str">
            <v>BC&amp;T 2008</v>
          </cell>
        </row>
        <row r="2574">
          <cell r="A2574" t="str">
            <v>ESTS004-13</v>
          </cell>
          <cell r="C2574" t="str">
            <v>Opção Limitada</v>
          </cell>
          <cell r="D2574" t="str">
            <v>BC&amp;T 2008</v>
          </cell>
        </row>
        <row r="2575">
          <cell r="A2575" t="str">
            <v>ESTS004-17</v>
          </cell>
          <cell r="C2575" t="str">
            <v>Opção Limitada</v>
          </cell>
          <cell r="D2575" t="str">
            <v>BC&amp;T 2008</v>
          </cell>
        </row>
        <row r="2576">
          <cell r="A2576" t="str">
            <v>ESTS005-13</v>
          </cell>
          <cell r="C2576" t="str">
            <v>Opção Limitada</v>
          </cell>
          <cell r="D2576" t="str">
            <v>BC&amp;T 2008</v>
          </cell>
        </row>
        <row r="2577">
          <cell r="A2577" t="str">
            <v>ESTS005-17</v>
          </cell>
          <cell r="C2577" t="str">
            <v>Opção Limitada</v>
          </cell>
          <cell r="D2577" t="str">
            <v>BC&amp;T 2008</v>
          </cell>
        </row>
        <row r="2578">
          <cell r="A2578" t="str">
            <v>ESTS006-17</v>
          </cell>
          <cell r="C2578" t="str">
            <v>Opção Limitada</v>
          </cell>
          <cell r="D2578" t="str">
            <v>BC&amp;T 2008</v>
          </cell>
        </row>
        <row r="2579">
          <cell r="A2579" t="str">
            <v>ESTS007-13</v>
          </cell>
          <cell r="C2579" t="str">
            <v>Opção Limitada</v>
          </cell>
          <cell r="D2579" t="str">
            <v>BC&amp;T 2008</v>
          </cell>
        </row>
        <row r="2580">
          <cell r="A2580" t="str">
            <v>ESTS007-17</v>
          </cell>
          <cell r="C2580" t="str">
            <v>Opção Limitada</v>
          </cell>
          <cell r="D2580" t="str">
            <v>BC&amp;T 2008</v>
          </cell>
        </row>
        <row r="2581">
          <cell r="A2581" t="str">
            <v>ESTS008-13</v>
          </cell>
          <cell r="C2581" t="str">
            <v>Opção Limitada</v>
          </cell>
          <cell r="D2581" t="str">
            <v>BC&amp;T 2008</v>
          </cell>
        </row>
        <row r="2582">
          <cell r="A2582" t="str">
            <v>ESTS008-17</v>
          </cell>
          <cell r="C2582" t="str">
            <v>Opção Limitada</v>
          </cell>
          <cell r="D2582" t="str">
            <v>BC&amp;T 2008</v>
          </cell>
        </row>
        <row r="2583">
          <cell r="A2583" t="str">
            <v>ESTS009-13</v>
          </cell>
          <cell r="C2583" t="str">
            <v>Opção Limitada</v>
          </cell>
          <cell r="D2583" t="str">
            <v>BC&amp;T 2008</v>
          </cell>
        </row>
        <row r="2584">
          <cell r="A2584" t="str">
            <v>ESTS009-17</v>
          </cell>
          <cell r="C2584" t="str">
            <v>Opção Limitada</v>
          </cell>
          <cell r="D2584" t="str">
            <v>BC&amp;T 2008</v>
          </cell>
        </row>
        <row r="2585">
          <cell r="A2585" t="str">
            <v>ESTS010-17</v>
          </cell>
          <cell r="C2585" t="str">
            <v>Opção Limitada</v>
          </cell>
          <cell r="D2585" t="str">
            <v>BC&amp;T 2008</v>
          </cell>
        </row>
        <row r="2586">
          <cell r="A2586" t="str">
            <v>ESTS011-13</v>
          </cell>
          <cell r="C2586" t="str">
            <v>Opção Limitada</v>
          </cell>
          <cell r="D2586" t="str">
            <v>BC&amp;T 2008</v>
          </cell>
        </row>
        <row r="2587">
          <cell r="A2587" t="str">
            <v>ESTS011-17</v>
          </cell>
          <cell r="C2587" t="str">
            <v>Opção Limitada</v>
          </cell>
          <cell r="D2587" t="str">
            <v>BC&amp;T 2008</v>
          </cell>
        </row>
        <row r="2588">
          <cell r="A2588" t="str">
            <v>ESTS012-13</v>
          </cell>
          <cell r="C2588" t="str">
            <v>Opção Limitada</v>
          </cell>
          <cell r="D2588" t="str">
            <v>BC&amp;T 2008</v>
          </cell>
        </row>
        <row r="2589">
          <cell r="A2589" t="str">
            <v>ESTS012-17</v>
          </cell>
          <cell r="C2589" t="str">
            <v>Opção Limitada</v>
          </cell>
          <cell r="D2589" t="str">
            <v>BC&amp;T 2008</v>
          </cell>
        </row>
        <row r="2590">
          <cell r="A2590" t="str">
            <v>ESTS013-13</v>
          </cell>
          <cell r="C2590" t="str">
            <v>Opção Limitada</v>
          </cell>
          <cell r="D2590" t="str">
            <v>BC&amp;T 2008</v>
          </cell>
        </row>
        <row r="2591">
          <cell r="A2591" t="str">
            <v>ESTS013-17</v>
          </cell>
          <cell r="C2591" t="str">
            <v>Opção Limitada</v>
          </cell>
          <cell r="D2591" t="str">
            <v>BC&amp;T 2008</v>
          </cell>
        </row>
        <row r="2592">
          <cell r="A2592" t="str">
            <v>ESTS014-13</v>
          </cell>
          <cell r="C2592" t="str">
            <v>Opção Limitada</v>
          </cell>
          <cell r="D2592" t="str">
            <v>BC&amp;T 2008</v>
          </cell>
        </row>
        <row r="2593">
          <cell r="A2593" t="str">
            <v>ESTS015-13</v>
          </cell>
          <cell r="C2593" t="str">
            <v>Opção Limitada</v>
          </cell>
          <cell r="D2593" t="str">
            <v>BC&amp;T 2008</v>
          </cell>
        </row>
        <row r="2594">
          <cell r="A2594" t="str">
            <v>ESTS015-17</v>
          </cell>
          <cell r="C2594" t="str">
            <v>Opção Limitada</v>
          </cell>
          <cell r="D2594" t="str">
            <v>BC&amp;T 2008</v>
          </cell>
        </row>
        <row r="2595">
          <cell r="A2595" t="str">
            <v>ESTS016-13</v>
          </cell>
          <cell r="C2595" t="str">
            <v>Opção Limitada</v>
          </cell>
          <cell r="D2595" t="str">
            <v>BC&amp;T 2008</v>
          </cell>
        </row>
        <row r="2596">
          <cell r="A2596" t="str">
            <v>ESTS016-17</v>
          </cell>
          <cell r="C2596" t="str">
            <v>Opção Limitada</v>
          </cell>
          <cell r="D2596" t="str">
            <v>BC&amp;T 2008</v>
          </cell>
        </row>
        <row r="2597">
          <cell r="A2597" t="str">
            <v>ESTS017-13</v>
          </cell>
          <cell r="C2597" t="str">
            <v>Opção Limitada</v>
          </cell>
          <cell r="D2597" t="str">
            <v>BC&amp;T 2008</v>
          </cell>
        </row>
        <row r="2598">
          <cell r="A2598" t="str">
            <v>ESTS017-17</v>
          </cell>
          <cell r="C2598" t="str">
            <v>Opção Limitada</v>
          </cell>
          <cell r="D2598" t="str">
            <v>BC&amp;T 2008</v>
          </cell>
        </row>
        <row r="2599">
          <cell r="A2599" t="str">
            <v>ESTS018-13</v>
          </cell>
          <cell r="C2599" t="str">
            <v>Opção Limitada</v>
          </cell>
          <cell r="D2599" t="str">
            <v>BC&amp;T 2008</v>
          </cell>
        </row>
        <row r="2600">
          <cell r="A2600" t="str">
            <v>ESTS018-17</v>
          </cell>
          <cell r="C2600" t="str">
            <v>Opção Limitada</v>
          </cell>
          <cell r="D2600" t="str">
            <v>BC&amp;T 2008</v>
          </cell>
        </row>
        <row r="2601">
          <cell r="A2601" t="str">
            <v>ESTS900-13</v>
          </cell>
          <cell r="C2601" t="str">
            <v>Livre Escolha</v>
          </cell>
          <cell r="D2601" t="str">
            <v>BC&amp;T 2008</v>
          </cell>
        </row>
        <row r="2602">
          <cell r="A2602" t="str">
            <v>ESTS901-13</v>
          </cell>
          <cell r="C2602" t="str">
            <v>Livre Escolha</v>
          </cell>
          <cell r="D2602" t="str">
            <v>BC&amp;T 2008</v>
          </cell>
        </row>
        <row r="2603">
          <cell r="A2603" t="str">
            <v>ESTS902-13</v>
          </cell>
          <cell r="C2603" t="str">
            <v>Livre Escolha</v>
          </cell>
          <cell r="D2603" t="str">
            <v>BC&amp;T 2008</v>
          </cell>
        </row>
        <row r="2604">
          <cell r="A2604" t="str">
            <v>ESTS902-17</v>
          </cell>
          <cell r="C2604" t="str">
            <v>Opção Limitada</v>
          </cell>
          <cell r="D2604" t="str">
            <v>BC&amp;T 2008</v>
          </cell>
        </row>
        <row r="2605">
          <cell r="A2605" t="str">
            <v>ESTS903-13</v>
          </cell>
          <cell r="C2605" t="str">
            <v>Livre Escolha</v>
          </cell>
          <cell r="D2605" t="str">
            <v>BC&amp;T 2008</v>
          </cell>
        </row>
        <row r="2606">
          <cell r="A2606" t="str">
            <v>ESTS903-17</v>
          </cell>
          <cell r="C2606" t="str">
            <v>Opção Limitada</v>
          </cell>
          <cell r="D2606" t="str">
            <v>BC&amp;T 2008</v>
          </cell>
        </row>
        <row r="2607">
          <cell r="A2607" t="str">
            <v>ESTS904-13</v>
          </cell>
          <cell r="C2607" t="str">
            <v>Livre Escolha</v>
          </cell>
          <cell r="D2607" t="str">
            <v>BC&amp;T 2008</v>
          </cell>
        </row>
        <row r="2608">
          <cell r="A2608" t="str">
            <v>ESTS904-17</v>
          </cell>
          <cell r="C2608" t="str">
            <v>Opção Limitada</v>
          </cell>
          <cell r="D2608" t="str">
            <v>BC&amp;T 2008</v>
          </cell>
        </row>
        <row r="2609">
          <cell r="A2609" t="str">
            <v>ESTS905-17</v>
          </cell>
          <cell r="C2609" t="str">
            <v>Opção Limitada</v>
          </cell>
          <cell r="D2609" t="str">
            <v>BC&amp;T 2008</v>
          </cell>
        </row>
        <row r="2610">
          <cell r="A2610" t="str">
            <v>ESTU001-13</v>
          </cell>
          <cell r="C2610" t="str">
            <v>Opção Limitada</v>
          </cell>
          <cell r="D2610" t="str">
            <v>BC&amp;T 2008</v>
          </cell>
        </row>
        <row r="2611">
          <cell r="A2611" t="str">
            <v>ESTU003-13</v>
          </cell>
          <cell r="C2611" t="str">
            <v>Opção Limitada</v>
          </cell>
          <cell r="D2611" t="str">
            <v>BC&amp;T 2008</v>
          </cell>
        </row>
        <row r="2612">
          <cell r="A2612" t="str">
            <v>ESTU004-13</v>
          </cell>
          <cell r="C2612" t="str">
            <v>Opção Limitada</v>
          </cell>
          <cell r="D2612" t="str">
            <v>BC&amp;T 2008</v>
          </cell>
        </row>
        <row r="2613">
          <cell r="A2613" t="str">
            <v>ESTU005-13</v>
          </cell>
          <cell r="C2613" t="str">
            <v>Opção Limitada</v>
          </cell>
          <cell r="D2613" t="str">
            <v>BC&amp;T 2008</v>
          </cell>
        </row>
        <row r="2614">
          <cell r="A2614" t="str">
            <v>ESTU006-17</v>
          </cell>
          <cell r="C2614" t="str">
            <v>Opção Limitada</v>
          </cell>
          <cell r="D2614" t="str">
            <v>BC&amp;T 2008</v>
          </cell>
        </row>
        <row r="2615">
          <cell r="A2615" t="str">
            <v>ESTU007-17</v>
          </cell>
          <cell r="C2615" t="str">
            <v>Opção Limitada</v>
          </cell>
          <cell r="D2615" t="str">
            <v>BC&amp;T 2008</v>
          </cell>
        </row>
        <row r="2616">
          <cell r="A2616" t="str">
            <v>ESTU009-13</v>
          </cell>
          <cell r="C2616" t="str">
            <v>Opção Limitada</v>
          </cell>
          <cell r="D2616" t="str">
            <v>BC&amp;T 2008</v>
          </cell>
        </row>
        <row r="2617">
          <cell r="A2617" t="str">
            <v>ESTU010-13</v>
          </cell>
          <cell r="C2617" t="str">
            <v>Opção Limitada</v>
          </cell>
          <cell r="D2617" t="str">
            <v>BC&amp;T 2008</v>
          </cell>
        </row>
        <row r="2618">
          <cell r="A2618" t="str">
            <v>ESTU011-13</v>
          </cell>
          <cell r="C2618" t="str">
            <v>Opção Limitada</v>
          </cell>
          <cell r="D2618" t="str">
            <v>BC&amp;T 2008</v>
          </cell>
        </row>
        <row r="2619">
          <cell r="A2619" t="str">
            <v>ESTU012-13</v>
          </cell>
          <cell r="C2619" t="str">
            <v>Opção Limitada</v>
          </cell>
          <cell r="D2619" t="str">
            <v>BC&amp;T 2008</v>
          </cell>
        </row>
        <row r="2620">
          <cell r="A2620" t="str">
            <v>ESTU013-13</v>
          </cell>
          <cell r="C2620" t="str">
            <v>Livre Escolha</v>
          </cell>
          <cell r="D2620" t="str">
            <v>BC&amp;T 2008</v>
          </cell>
        </row>
        <row r="2621">
          <cell r="A2621" t="str">
            <v>ESTU015-13</v>
          </cell>
          <cell r="C2621" t="str">
            <v>Opção Limitada</v>
          </cell>
          <cell r="D2621" t="str">
            <v>BC&amp;T 2008</v>
          </cell>
        </row>
        <row r="2622">
          <cell r="A2622" t="str">
            <v>ESTU016-13</v>
          </cell>
          <cell r="C2622" t="str">
            <v>Opção Limitada</v>
          </cell>
          <cell r="D2622" t="str">
            <v>BC&amp;T 2008</v>
          </cell>
        </row>
        <row r="2623">
          <cell r="A2623" t="str">
            <v>ESTU019-13</v>
          </cell>
          <cell r="C2623" t="str">
            <v>Opção Limitada</v>
          </cell>
          <cell r="D2623" t="str">
            <v>BC&amp;T 2008</v>
          </cell>
        </row>
        <row r="2624">
          <cell r="A2624" t="str">
            <v>ESTU020-13</v>
          </cell>
          <cell r="C2624" t="str">
            <v>Opção Limitada</v>
          </cell>
          <cell r="D2624" t="str">
            <v>BC&amp;T 2008</v>
          </cell>
        </row>
        <row r="2625">
          <cell r="A2625" t="str">
            <v>ESTU021-17</v>
          </cell>
          <cell r="C2625" t="str">
            <v>Opção Limitada</v>
          </cell>
          <cell r="D2625" t="str">
            <v>BC&amp;T 2008</v>
          </cell>
        </row>
        <row r="2626">
          <cell r="A2626" t="str">
            <v>ESTU022-13</v>
          </cell>
          <cell r="C2626" t="str">
            <v>Opção Limitada</v>
          </cell>
          <cell r="D2626" t="str">
            <v>BC&amp;T 2008</v>
          </cell>
        </row>
        <row r="2627">
          <cell r="A2627" t="str">
            <v>ESTU023-13</v>
          </cell>
          <cell r="C2627" t="str">
            <v>Opção Limitada</v>
          </cell>
          <cell r="D2627" t="str">
            <v>BC&amp;T 2008</v>
          </cell>
        </row>
        <row r="2628">
          <cell r="A2628" t="str">
            <v>ESTU025-17</v>
          </cell>
          <cell r="C2628" t="str">
            <v>Opção Limitada</v>
          </cell>
          <cell r="D2628" t="str">
            <v>BC&amp;T 2008</v>
          </cell>
        </row>
        <row r="2629">
          <cell r="A2629" t="str">
            <v>ESTU028-17</v>
          </cell>
          <cell r="C2629" t="str">
            <v>Opção Limitada</v>
          </cell>
          <cell r="D2629" t="str">
            <v>BC&amp;T 2008</v>
          </cell>
        </row>
        <row r="2630">
          <cell r="A2630" t="str">
            <v>ESTU029-17</v>
          </cell>
          <cell r="C2630" t="str">
            <v>Opção Limitada</v>
          </cell>
          <cell r="D2630" t="str">
            <v>BC&amp;T 2008</v>
          </cell>
        </row>
        <row r="2631">
          <cell r="A2631" t="str">
            <v>ESTU031-17</v>
          </cell>
          <cell r="C2631" t="str">
            <v>Opção Limitada</v>
          </cell>
          <cell r="D2631" t="str">
            <v>BC&amp;T 2008</v>
          </cell>
        </row>
        <row r="2632">
          <cell r="A2632" t="str">
            <v>ESTU032-17</v>
          </cell>
          <cell r="C2632" t="str">
            <v>Opção Limitada</v>
          </cell>
          <cell r="D2632" t="str">
            <v>BC&amp;T 2008</v>
          </cell>
        </row>
        <row r="2633">
          <cell r="A2633" t="str">
            <v>ESTU033-17</v>
          </cell>
          <cell r="C2633" t="str">
            <v>Opção Limitada</v>
          </cell>
          <cell r="D2633" t="str">
            <v>BC&amp;T 2008</v>
          </cell>
        </row>
        <row r="2634">
          <cell r="A2634" t="str">
            <v>ESTU035-17</v>
          </cell>
          <cell r="C2634" t="str">
            <v>Opção Limitada</v>
          </cell>
          <cell r="D2634" t="str">
            <v>BC&amp;T 2008</v>
          </cell>
        </row>
        <row r="2635">
          <cell r="A2635" t="str">
            <v>ESTU036-17</v>
          </cell>
          <cell r="C2635" t="str">
            <v>Opção Limitada</v>
          </cell>
          <cell r="D2635" t="str">
            <v>BC&amp;T 2008</v>
          </cell>
        </row>
        <row r="2636">
          <cell r="A2636" t="str">
            <v>ESTU037-17</v>
          </cell>
          <cell r="C2636" t="str">
            <v>Opção Limitada</v>
          </cell>
          <cell r="D2636" t="str">
            <v>BC&amp;T 2008</v>
          </cell>
        </row>
        <row r="2637">
          <cell r="A2637" t="str">
            <v>ESTU038-17</v>
          </cell>
          <cell r="C2637" t="str">
            <v>Opção Limitada</v>
          </cell>
          <cell r="D2637" t="str">
            <v>BC&amp;T 2008</v>
          </cell>
        </row>
        <row r="2638">
          <cell r="A2638" t="str">
            <v>ESTU040-17</v>
          </cell>
          <cell r="C2638" t="str">
            <v>Opção Limitada</v>
          </cell>
          <cell r="D2638" t="str">
            <v>BC&amp;T 2008</v>
          </cell>
        </row>
        <row r="2639">
          <cell r="A2639" t="str">
            <v>ESTU900-13</v>
          </cell>
          <cell r="C2639" t="str">
            <v>Livre Escolha</v>
          </cell>
          <cell r="D2639" t="str">
            <v>BC&amp;T 2008</v>
          </cell>
        </row>
        <row r="2640">
          <cell r="A2640" t="str">
            <v>ESTU901-13</v>
          </cell>
          <cell r="C2640" t="str">
            <v>Livre Escolha</v>
          </cell>
          <cell r="D2640" t="str">
            <v>BC&amp;T 2008</v>
          </cell>
        </row>
        <row r="2641">
          <cell r="A2641" t="str">
            <v>ESTU902-13</v>
          </cell>
          <cell r="C2641" t="str">
            <v>Livre Escolha</v>
          </cell>
          <cell r="D2641" t="str">
            <v>BC&amp;T 2008</v>
          </cell>
        </row>
        <row r="2642">
          <cell r="A2642" t="str">
            <v>ESTU903-13</v>
          </cell>
          <cell r="C2642" t="str">
            <v>Livre Escolha</v>
          </cell>
          <cell r="D2642" t="str">
            <v>BC&amp;T 2008</v>
          </cell>
        </row>
        <row r="2643">
          <cell r="A2643" t="str">
            <v>ESTU904-13</v>
          </cell>
          <cell r="C2643" t="str">
            <v>Livre Escolha</v>
          </cell>
          <cell r="D2643" t="str">
            <v>BC&amp;T 2008</v>
          </cell>
        </row>
        <row r="2644">
          <cell r="A2644" t="str">
            <v>ESTU905-17</v>
          </cell>
          <cell r="C2644" t="str">
            <v>Opção Limitada</v>
          </cell>
          <cell r="D2644" t="str">
            <v>BC&amp;T 2008</v>
          </cell>
        </row>
        <row r="2645">
          <cell r="A2645" t="str">
            <v>ESTX001-13</v>
          </cell>
          <cell r="C2645" t="str">
            <v>Opção Limitada</v>
          </cell>
          <cell r="D2645" t="str">
            <v>BC&amp;T 2008</v>
          </cell>
        </row>
        <row r="2646">
          <cell r="A2646" t="str">
            <v>ESTX002-13</v>
          </cell>
          <cell r="C2646" t="str">
            <v>Livre Escolha</v>
          </cell>
          <cell r="D2646" t="str">
            <v>BC&amp;T 2008</v>
          </cell>
        </row>
        <row r="2647">
          <cell r="A2647" t="str">
            <v>ESTX003-13</v>
          </cell>
          <cell r="C2647" t="str">
            <v>Opção Limitada</v>
          </cell>
          <cell r="D2647" t="str">
            <v>BC&amp;T 2008</v>
          </cell>
        </row>
        <row r="2648">
          <cell r="A2648" t="str">
            <v>ESTX004-13</v>
          </cell>
          <cell r="C2648" t="str">
            <v>Opção Limitada</v>
          </cell>
          <cell r="D2648" t="str">
            <v>BC&amp;T 2008</v>
          </cell>
        </row>
        <row r="2649">
          <cell r="A2649" t="str">
            <v>ESTX005-13</v>
          </cell>
          <cell r="C2649" t="str">
            <v>Opção Limitada</v>
          </cell>
          <cell r="D2649" t="str">
            <v>BC&amp;T 2008</v>
          </cell>
        </row>
        <row r="2650">
          <cell r="A2650" t="str">
            <v>ESTX009-13</v>
          </cell>
          <cell r="C2650" t="str">
            <v>Opção Limitada</v>
          </cell>
          <cell r="D2650" t="str">
            <v>BC&amp;T 2008</v>
          </cell>
        </row>
        <row r="2651">
          <cell r="A2651" t="str">
            <v>ESTX010-13</v>
          </cell>
          <cell r="C2651" t="str">
            <v>Opção Limitada</v>
          </cell>
          <cell r="D2651" t="str">
            <v>BC&amp;T 2008</v>
          </cell>
        </row>
        <row r="2652">
          <cell r="A2652" t="str">
            <v>ESTX012-13</v>
          </cell>
          <cell r="C2652" t="str">
            <v>Opção Limitada</v>
          </cell>
          <cell r="D2652" t="str">
            <v>BC&amp;T 2008</v>
          </cell>
        </row>
        <row r="2653">
          <cell r="A2653" t="str">
            <v>ESTX013-13</v>
          </cell>
          <cell r="C2653" t="str">
            <v>Livre Escolha</v>
          </cell>
          <cell r="D2653" t="str">
            <v>BC&amp;T 2008</v>
          </cell>
        </row>
        <row r="2654">
          <cell r="A2654" t="str">
            <v>ESTX014-13</v>
          </cell>
          <cell r="C2654" t="str">
            <v>Opção Limitada</v>
          </cell>
          <cell r="D2654" t="str">
            <v>BC&amp;T 2008</v>
          </cell>
        </row>
        <row r="2655">
          <cell r="A2655" t="str">
            <v>ESTX017-13</v>
          </cell>
          <cell r="C2655" t="str">
            <v>Livre Escolha</v>
          </cell>
          <cell r="D2655" t="str">
            <v>BC&amp;T 2008</v>
          </cell>
        </row>
        <row r="2656">
          <cell r="A2656" t="str">
            <v>ESTX018-13</v>
          </cell>
          <cell r="C2656" t="str">
            <v>Opção Limitada</v>
          </cell>
          <cell r="D2656" t="str">
            <v>BC&amp;T 2008</v>
          </cell>
        </row>
        <row r="2657">
          <cell r="A2657" t="str">
            <v>ESTX019-13</v>
          </cell>
          <cell r="C2657" t="str">
            <v>Opção Limitada</v>
          </cell>
          <cell r="D2657" t="str">
            <v>BC&amp;T 2008</v>
          </cell>
        </row>
        <row r="2658">
          <cell r="A2658" t="str">
            <v>ESTX020-13</v>
          </cell>
          <cell r="C2658" t="str">
            <v>Opção Limitada</v>
          </cell>
          <cell r="D2658" t="str">
            <v>BC&amp;T 2008</v>
          </cell>
        </row>
        <row r="2659">
          <cell r="A2659" t="str">
            <v>ESTX021-13</v>
          </cell>
          <cell r="C2659" t="str">
            <v>Opção Limitada</v>
          </cell>
          <cell r="D2659" t="str">
            <v>BC&amp;T 2008</v>
          </cell>
        </row>
        <row r="2660">
          <cell r="A2660" t="str">
            <v>ESTX022-13</v>
          </cell>
          <cell r="C2660" t="str">
            <v>Opção Limitada</v>
          </cell>
          <cell r="D2660" t="str">
            <v>BC&amp;T 2008</v>
          </cell>
        </row>
        <row r="2661">
          <cell r="A2661" t="str">
            <v>ESTX023-13</v>
          </cell>
          <cell r="C2661" t="str">
            <v>Opção Limitada</v>
          </cell>
          <cell r="D2661" t="str">
            <v>BC&amp;T 2008</v>
          </cell>
        </row>
        <row r="2662">
          <cell r="A2662" t="str">
            <v>ESTX024-13</v>
          </cell>
          <cell r="C2662" t="str">
            <v>Opção Limitada</v>
          </cell>
          <cell r="D2662" t="str">
            <v>BC&amp;T 2008</v>
          </cell>
        </row>
        <row r="2663">
          <cell r="A2663" t="str">
            <v>ESTX025-13</v>
          </cell>
          <cell r="C2663" t="str">
            <v>Opção Limitada</v>
          </cell>
          <cell r="D2663" t="str">
            <v>BC&amp;T 2008</v>
          </cell>
        </row>
        <row r="2664">
          <cell r="A2664" t="str">
            <v>ESTX026-13</v>
          </cell>
          <cell r="C2664" t="str">
            <v>Opção Limitada</v>
          </cell>
          <cell r="D2664" t="str">
            <v>BC&amp;T 2008</v>
          </cell>
        </row>
        <row r="2665">
          <cell r="A2665" t="str">
            <v>ESTX027-13</v>
          </cell>
          <cell r="C2665" t="str">
            <v>Opção Limitada</v>
          </cell>
          <cell r="D2665" t="str">
            <v>BC&amp;T 2008</v>
          </cell>
        </row>
        <row r="2666">
          <cell r="A2666" t="str">
            <v>ESTX028-13</v>
          </cell>
          <cell r="C2666" t="str">
            <v>Opção Limitada</v>
          </cell>
          <cell r="D2666" t="str">
            <v>BC&amp;T 2008</v>
          </cell>
        </row>
        <row r="2667">
          <cell r="A2667" t="str">
            <v>ESTX029-13</v>
          </cell>
          <cell r="C2667" t="str">
            <v>Opção Limitada</v>
          </cell>
          <cell r="D2667" t="str">
            <v>BC&amp;T 2008</v>
          </cell>
        </row>
        <row r="2668">
          <cell r="A2668" t="str">
            <v>ESTX030-13</v>
          </cell>
          <cell r="C2668" t="str">
            <v>Opção Limitada</v>
          </cell>
          <cell r="D2668" t="str">
            <v>BC&amp;T 2008</v>
          </cell>
        </row>
        <row r="2669">
          <cell r="A2669" t="str">
            <v>ESTX031-13</v>
          </cell>
          <cell r="C2669" t="str">
            <v>Opção Limitada</v>
          </cell>
          <cell r="D2669" t="str">
            <v>BC&amp;T 2008</v>
          </cell>
        </row>
        <row r="2670">
          <cell r="A2670" t="str">
            <v>ESTX032-13</v>
          </cell>
          <cell r="C2670" t="str">
            <v>Opção Limitada</v>
          </cell>
          <cell r="D2670" t="str">
            <v>BC&amp;T 2008</v>
          </cell>
        </row>
        <row r="2671">
          <cell r="A2671" t="str">
            <v>ESTX033-13</v>
          </cell>
          <cell r="C2671" t="str">
            <v>Opção Limitada</v>
          </cell>
          <cell r="D2671" t="str">
            <v>BC&amp;T 2008</v>
          </cell>
        </row>
        <row r="2672">
          <cell r="A2672" t="str">
            <v>ESTX034-13</v>
          </cell>
          <cell r="C2672" t="str">
            <v>Opção Limitada</v>
          </cell>
          <cell r="D2672" t="str">
            <v>BC&amp;T 2008</v>
          </cell>
        </row>
        <row r="2673">
          <cell r="A2673" t="str">
            <v>ESTX035-13</v>
          </cell>
          <cell r="C2673" t="str">
            <v>Opção Limitada</v>
          </cell>
          <cell r="D2673" t="str">
            <v>BC&amp;T 2008</v>
          </cell>
        </row>
        <row r="2674">
          <cell r="A2674" t="str">
            <v>ESTX036-13</v>
          </cell>
          <cell r="C2674" t="str">
            <v>Opção Limitada</v>
          </cell>
          <cell r="D2674" t="str">
            <v>BC&amp;T 2008</v>
          </cell>
        </row>
        <row r="2675">
          <cell r="A2675" t="str">
            <v>ESTX039-13</v>
          </cell>
          <cell r="C2675" t="str">
            <v>Opção Limitada</v>
          </cell>
          <cell r="D2675" t="str">
            <v>BC&amp;T 2008</v>
          </cell>
        </row>
        <row r="2676">
          <cell r="A2676" t="str">
            <v>ESTX040-13</v>
          </cell>
          <cell r="C2676" t="str">
            <v>Opção Limitada</v>
          </cell>
          <cell r="D2676" t="str">
            <v>BC&amp;T 2008</v>
          </cell>
        </row>
        <row r="2677">
          <cell r="A2677" t="str">
            <v>ESTX041-13</v>
          </cell>
          <cell r="C2677" t="str">
            <v>Opção Limitada</v>
          </cell>
          <cell r="D2677" t="str">
            <v>BC&amp;T 2008</v>
          </cell>
        </row>
        <row r="2678">
          <cell r="A2678" t="str">
            <v>ESTX043-13</v>
          </cell>
          <cell r="C2678" t="str">
            <v>Opção Limitada</v>
          </cell>
          <cell r="D2678" t="str">
            <v>BC&amp;T 2008</v>
          </cell>
        </row>
        <row r="2679">
          <cell r="A2679" t="str">
            <v>ESTX045-13</v>
          </cell>
          <cell r="C2679" t="str">
            <v>Opção Limitada</v>
          </cell>
          <cell r="D2679" t="str">
            <v>BC&amp;T 2008</v>
          </cell>
        </row>
        <row r="2680">
          <cell r="A2680" t="str">
            <v>ESTX046-13</v>
          </cell>
          <cell r="C2680" t="str">
            <v>Opção Limitada</v>
          </cell>
          <cell r="D2680" t="str">
            <v>BC&amp;T 2008</v>
          </cell>
        </row>
        <row r="2681">
          <cell r="A2681" t="str">
            <v>ESTX047-13</v>
          </cell>
          <cell r="C2681" t="str">
            <v>Opção Limitada</v>
          </cell>
          <cell r="D2681" t="str">
            <v>BC&amp;T 2008</v>
          </cell>
        </row>
        <row r="2682">
          <cell r="A2682" t="str">
            <v>ESTX048-13</v>
          </cell>
          <cell r="C2682" t="str">
            <v>Opção Limitada</v>
          </cell>
          <cell r="D2682" t="str">
            <v>BC&amp;T 2008</v>
          </cell>
        </row>
        <row r="2683">
          <cell r="A2683" t="str">
            <v>ESTX049-13</v>
          </cell>
          <cell r="C2683" t="str">
            <v>Opção Limitada</v>
          </cell>
          <cell r="D2683" t="str">
            <v>BC&amp;T 2008</v>
          </cell>
        </row>
        <row r="2684">
          <cell r="A2684" t="str">
            <v>ESTX055-13</v>
          </cell>
          <cell r="C2684" t="str">
            <v>Opção Limitada</v>
          </cell>
          <cell r="D2684" t="str">
            <v>BC&amp;T 2008</v>
          </cell>
        </row>
        <row r="2685">
          <cell r="A2685" t="str">
            <v>ESTX056-13</v>
          </cell>
          <cell r="C2685" t="str">
            <v>Opção Limitada</v>
          </cell>
          <cell r="D2685" t="str">
            <v>BC&amp;T 2008</v>
          </cell>
        </row>
        <row r="2686">
          <cell r="A2686" t="str">
            <v>ESTX057-13</v>
          </cell>
          <cell r="C2686" t="str">
            <v>Livre Escolha</v>
          </cell>
          <cell r="D2686" t="str">
            <v>BC&amp;T 2008</v>
          </cell>
        </row>
        <row r="2687">
          <cell r="A2687" t="str">
            <v>ESTX058-13</v>
          </cell>
          <cell r="C2687" t="str">
            <v>Opção Limitada</v>
          </cell>
          <cell r="D2687" t="str">
            <v>BC&amp;T 2008</v>
          </cell>
        </row>
        <row r="2688">
          <cell r="A2688" t="str">
            <v>ESTX059-13</v>
          </cell>
          <cell r="C2688" t="str">
            <v>Opção Limitada</v>
          </cell>
          <cell r="D2688" t="str">
            <v>BC&amp;T 2008</v>
          </cell>
        </row>
        <row r="2689">
          <cell r="A2689" t="str">
            <v>ESTX060-13</v>
          </cell>
          <cell r="C2689" t="str">
            <v>Opção Limitada</v>
          </cell>
          <cell r="D2689" t="str">
            <v>BC&amp;T 2008</v>
          </cell>
        </row>
        <row r="2690">
          <cell r="A2690" t="str">
            <v>ESTX061-13</v>
          </cell>
          <cell r="C2690" t="str">
            <v>Opção Limitada</v>
          </cell>
          <cell r="D2690" t="str">
            <v>BC&amp;T 2008</v>
          </cell>
        </row>
        <row r="2691">
          <cell r="A2691" t="str">
            <v>ESTX062-13</v>
          </cell>
          <cell r="C2691" t="str">
            <v>Opção Limitada</v>
          </cell>
          <cell r="D2691" t="str">
            <v>BC&amp;T 2008</v>
          </cell>
        </row>
        <row r="2692">
          <cell r="A2692" t="str">
            <v>ESTX063-13</v>
          </cell>
          <cell r="C2692" t="str">
            <v>Opção Limitada</v>
          </cell>
          <cell r="D2692" t="str">
            <v>BC&amp;T 2008</v>
          </cell>
        </row>
        <row r="2693">
          <cell r="A2693" t="str">
            <v>ESTX064-13</v>
          </cell>
          <cell r="C2693" t="str">
            <v>Opção Limitada</v>
          </cell>
          <cell r="D2693" t="str">
            <v>BC&amp;T 2008</v>
          </cell>
        </row>
        <row r="2694">
          <cell r="A2694" t="str">
            <v>ESTX065-13</v>
          </cell>
          <cell r="C2694" t="str">
            <v>Opção Limitada</v>
          </cell>
          <cell r="D2694" t="str">
            <v>BC&amp;T 2008</v>
          </cell>
        </row>
        <row r="2695">
          <cell r="A2695" t="str">
            <v>ESTX066-13</v>
          </cell>
          <cell r="C2695" t="str">
            <v>Opção Limitada</v>
          </cell>
          <cell r="D2695" t="str">
            <v>BC&amp;T 2008</v>
          </cell>
        </row>
        <row r="2696">
          <cell r="A2696" t="str">
            <v>ESTX071-13</v>
          </cell>
          <cell r="C2696" t="str">
            <v>Opção Limitada</v>
          </cell>
          <cell r="D2696" t="str">
            <v>BC&amp;T 2008</v>
          </cell>
        </row>
        <row r="2697">
          <cell r="A2697" t="str">
            <v>ESTX072-13</v>
          </cell>
          <cell r="C2697" t="str">
            <v>Opção Limitada</v>
          </cell>
          <cell r="D2697" t="str">
            <v>BC&amp;T 2008</v>
          </cell>
        </row>
        <row r="2698">
          <cell r="A2698" t="str">
            <v>ESTX073-13</v>
          </cell>
          <cell r="C2698" t="str">
            <v>Opção Limitada</v>
          </cell>
          <cell r="D2698" t="str">
            <v>BC&amp;T 2008</v>
          </cell>
        </row>
        <row r="2699">
          <cell r="A2699" t="str">
            <v>ESTX076-13</v>
          </cell>
          <cell r="C2699" t="str">
            <v>Opção Limitada</v>
          </cell>
          <cell r="D2699" t="str">
            <v>BC&amp;T 2008</v>
          </cell>
        </row>
        <row r="2700">
          <cell r="A2700" t="str">
            <v>ESTX077-13</v>
          </cell>
          <cell r="C2700" t="str">
            <v>Opção Limitada</v>
          </cell>
          <cell r="D2700" t="str">
            <v>BC&amp;T 2008</v>
          </cell>
        </row>
        <row r="2701">
          <cell r="A2701" t="str">
            <v>ESTX082-13</v>
          </cell>
          <cell r="C2701" t="str">
            <v>Livre Escolha</v>
          </cell>
          <cell r="D2701" t="str">
            <v>BC&amp;T 2008</v>
          </cell>
        </row>
        <row r="2702">
          <cell r="A2702" t="str">
            <v>ESTX083-13</v>
          </cell>
          <cell r="C2702" t="str">
            <v>Livre Escolha</v>
          </cell>
          <cell r="D2702" t="str">
            <v>BC&amp;T 2008</v>
          </cell>
        </row>
        <row r="2703">
          <cell r="A2703" t="str">
            <v>ESTX088-13</v>
          </cell>
          <cell r="C2703" t="str">
            <v>Opção Limitada</v>
          </cell>
          <cell r="D2703" t="str">
            <v>BC&amp;T 2008</v>
          </cell>
        </row>
        <row r="2704">
          <cell r="A2704" t="str">
            <v>ESTX089-13</v>
          </cell>
          <cell r="C2704" t="str">
            <v>Opção Limitada</v>
          </cell>
          <cell r="D2704" t="str">
            <v>BC&amp;T 2008</v>
          </cell>
        </row>
        <row r="2705">
          <cell r="A2705" t="str">
            <v>ESTX090-13</v>
          </cell>
          <cell r="C2705" t="str">
            <v>Opção Limitada</v>
          </cell>
          <cell r="D2705" t="str">
            <v>BC&amp;T 2008</v>
          </cell>
        </row>
        <row r="2706">
          <cell r="A2706" t="str">
            <v>ESTX091-13</v>
          </cell>
          <cell r="C2706" t="str">
            <v>Opção Limitada</v>
          </cell>
          <cell r="D2706" t="str">
            <v>BC&amp;T 2008</v>
          </cell>
        </row>
        <row r="2707">
          <cell r="A2707" t="str">
            <v>ESTX092-13</v>
          </cell>
          <cell r="C2707" t="str">
            <v>Opção Limitada</v>
          </cell>
          <cell r="D2707" t="str">
            <v>BC&amp;T 2008</v>
          </cell>
        </row>
        <row r="2708">
          <cell r="A2708" t="str">
            <v>ESTX093-13</v>
          </cell>
          <cell r="C2708" t="str">
            <v>Opção Limitada</v>
          </cell>
          <cell r="D2708" t="str">
            <v>BC&amp;T 2008</v>
          </cell>
        </row>
        <row r="2709">
          <cell r="A2709" t="str">
            <v>ESTX095-13</v>
          </cell>
          <cell r="C2709" t="str">
            <v>Opção Limitada</v>
          </cell>
          <cell r="D2709" t="str">
            <v>BC&amp;T 2008</v>
          </cell>
        </row>
        <row r="2710">
          <cell r="A2710" t="str">
            <v>ESTX098-13</v>
          </cell>
          <cell r="C2710" t="str">
            <v>Opção Limitada</v>
          </cell>
          <cell r="D2710" t="str">
            <v>BC&amp;T 2008</v>
          </cell>
        </row>
        <row r="2711">
          <cell r="A2711" t="str">
            <v>ESTX099-13</v>
          </cell>
          <cell r="C2711" t="str">
            <v>Opção Limitada</v>
          </cell>
          <cell r="D2711" t="str">
            <v>BC&amp;T 2008</v>
          </cell>
        </row>
        <row r="2712">
          <cell r="A2712" t="str">
            <v>ESTX100-13</v>
          </cell>
          <cell r="C2712" t="str">
            <v>Opção Limitada</v>
          </cell>
          <cell r="D2712" t="str">
            <v>BC&amp;T 2008</v>
          </cell>
        </row>
        <row r="2713">
          <cell r="A2713" t="str">
            <v>ESTX101-13</v>
          </cell>
          <cell r="C2713" t="str">
            <v>Opção Limitada</v>
          </cell>
          <cell r="D2713" t="str">
            <v>BC&amp;T 2008</v>
          </cell>
        </row>
        <row r="2714">
          <cell r="A2714" t="str">
            <v>ESTX102-13</v>
          </cell>
          <cell r="C2714" t="str">
            <v>Opção Limitada</v>
          </cell>
          <cell r="D2714" t="str">
            <v>BC&amp;T 2008</v>
          </cell>
        </row>
        <row r="2715">
          <cell r="A2715" t="str">
            <v>ESTX104-13</v>
          </cell>
          <cell r="C2715" t="str">
            <v>Opção Limitada</v>
          </cell>
          <cell r="D2715" t="str">
            <v>BC&amp;T 2008</v>
          </cell>
        </row>
        <row r="2716">
          <cell r="A2716" t="str">
            <v>ESTX105-13</v>
          </cell>
          <cell r="C2716" t="str">
            <v>Opção Limitada</v>
          </cell>
          <cell r="D2716" t="str">
            <v>BC&amp;T 2008</v>
          </cell>
        </row>
        <row r="2717">
          <cell r="A2717" t="str">
            <v>ESTX106-13</v>
          </cell>
          <cell r="C2717" t="str">
            <v>Opção Limitada</v>
          </cell>
          <cell r="D2717" t="str">
            <v>BC&amp;T 2008</v>
          </cell>
        </row>
        <row r="2718">
          <cell r="A2718" t="str">
            <v>ESTX107-13</v>
          </cell>
          <cell r="C2718" t="str">
            <v>Opção Limitada</v>
          </cell>
          <cell r="D2718" t="str">
            <v>BC&amp;T 2008</v>
          </cell>
        </row>
        <row r="2719">
          <cell r="A2719" t="str">
            <v>ESTX108-13</v>
          </cell>
          <cell r="C2719" t="str">
            <v>Opção Limitada</v>
          </cell>
          <cell r="D2719" t="str">
            <v>BC&amp;T 2008</v>
          </cell>
        </row>
        <row r="2720">
          <cell r="A2720" t="str">
            <v>ESTX109-13</v>
          </cell>
          <cell r="C2720" t="str">
            <v>Opção Limitada</v>
          </cell>
          <cell r="D2720" t="str">
            <v>BC&amp;T 2008</v>
          </cell>
        </row>
        <row r="2721">
          <cell r="A2721" t="str">
            <v>ESTX110-13</v>
          </cell>
          <cell r="C2721" t="str">
            <v>Opção Limitada</v>
          </cell>
          <cell r="D2721" t="str">
            <v>BC&amp;T 2008</v>
          </cell>
        </row>
        <row r="2722">
          <cell r="A2722" t="str">
            <v>ESTX112-13</v>
          </cell>
          <cell r="C2722" t="str">
            <v>Opção Limitada</v>
          </cell>
          <cell r="D2722" t="str">
            <v>BC&amp;T 2008</v>
          </cell>
        </row>
        <row r="2723">
          <cell r="A2723" t="str">
            <v>ESZB001-13</v>
          </cell>
          <cell r="C2723" t="str">
            <v>Livre Escolha</v>
          </cell>
          <cell r="D2723" t="str">
            <v>BC&amp;T 2008</v>
          </cell>
        </row>
        <row r="2724">
          <cell r="A2724" t="str">
            <v>ESZB004-13</v>
          </cell>
          <cell r="C2724" t="str">
            <v>Livre Escolha</v>
          </cell>
          <cell r="D2724" t="str">
            <v>BC&amp;T 2008</v>
          </cell>
        </row>
        <row r="2725">
          <cell r="A2725" t="str">
            <v>ESZB005-13</v>
          </cell>
          <cell r="C2725" t="str">
            <v>Livre Escolha</v>
          </cell>
          <cell r="D2725" t="str">
            <v>BC&amp;T 2008</v>
          </cell>
        </row>
        <row r="2726">
          <cell r="A2726" t="str">
            <v>ESZB006-13</v>
          </cell>
          <cell r="C2726" t="str">
            <v>Livre Escolha</v>
          </cell>
          <cell r="D2726" t="str">
            <v>BC&amp;T 2008</v>
          </cell>
        </row>
        <row r="2727">
          <cell r="A2727" t="str">
            <v>ESZB007-13</v>
          </cell>
          <cell r="C2727" t="str">
            <v>Livre Escolha</v>
          </cell>
          <cell r="D2727" t="str">
            <v>BC&amp;T 2008</v>
          </cell>
        </row>
        <row r="2728">
          <cell r="A2728" t="str">
            <v>ESZB008-13</v>
          </cell>
          <cell r="C2728" t="str">
            <v>Livre Escolha</v>
          </cell>
          <cell r="D2728" t="str">
            <v>BC&amp;T 2008</v>
          </cell>
        </row>
        <row r="2729">
          <cell r="A2729" t="str">
            <v>ESZB009-13</v>
          </cell>
          <cell r="C2729" t="str">
            <v>Livre Escolha</v>
          </cell>
          <cell r="D2729" t="str">
            <v>BC&amp;T 2008</v>
          </cell>
        </row>
        <row r="2730">
          <cell r="A2730" t="str">
            <v>ESZB010-13</v>
          </cell>
          <cell r="C2730" t="str">
            <v>Livre Escolha</v>
          </cell>
          <cell r="D2730" t="str">
            <v>BC&amp;T 2008</v>
          </cell>
        </row>
        <row r="2731">
          <cell r="A2731" t="str">
            <v>ESZB011-13</v>
          </cell>
          <cell r="C2731" t="str">
            <v>Livre Escolha</v>
          </cell>
          <cell r="D2731" t="str">
            <v>BC&amp;T 2008</v>
          </cell>
        </row>
        <row r="2732">
          <cell r="A2732" t="str">
            <v>ESZB012-13</v>
          </cell>
          <cell r="C2732" t="str">
            <v>Livre Escolha</v>
          </cell>
          <cell r="D2732" t="str">
            <v>BC&amp;T 2008</v>
          </cell>
        </row>
        <row r="2733">
          <cell r="A2733" t="str">
            <v>ESZB013-13</v>
          </cell>
          <cell r="C2733" t="str">
            <v>Livre Escolha</v>
          </cell>
          <cell r="D2733" t="str">
            <v>BC&amp;T 2008</v>
          </cell>
        </row>
        <row r="2734">
          <cell r="A2734" t="str">
            <v>ESZB014-13</v>
          </cell>
          <cell r="C2734" t="str">
            <v>Livre Escolha</v>
          </cell>
          <cell r="D2734" t="str">
            <v>BC&amp;T 2008</v>
          </cell>
        </row>
        <row r="2735">
          <cell r="A2735" t="str">
            <v>ESZB015-13</v>
          </cell>
          <cell r="C2735" t="str">
            <v>Livre Escolha</v>
          </cell>
          <cell r="D2735" t="str">
            <v>BC&amp;T 2008</v>
          </cell>
        </row>
        <row r="2736">
          <cell r="A2736" t="str">
            <v>ESZB016-13</v>
          </cell>
          <cell r="C2736" t="str">
            <v>Livre Escolha</v>
          </cell>
          <cell r="D2736" t="str">
            <v>BC&amp;T 2008</v>
          </cell>
        </row>
        <row r="2737">
          <cell r="A2737" t="str">
            <v>ESZB017-13</v>
          </cell>
          <cell r="C2737" t="str">
            <v>Livre Escolha</v>
          </cell>
          <cell r="D2737" t="str">
            <v>BC&amp;T 2008</v>
          </cell>
        </row>
        <row r="2738">
          <cell r="A2738" t="str">
            <v>ESZB018-13</v>
          </cell>
          <cell r="C2738" t="str">
            <v>Livre Escolha</v>
          </cell>
          <cell r="D2738" t="str">
            <v>BC&amp;T 2008</v>
          </cell>
        </row>
        <row r="2739">
          <cell r="A2739" t="str">
            <v>ESZB019-13</v>
          </cell>
          <cell r="C2739" t="str">
            <v>Livre Escolha</v>
          </cell>
          <cell r="D2739" t="str">
            <v>BC&amp;T 2008</v>
          </cell>
        </row>
        <row r="2740">
          <cell r="A2740" t="str">
            <v>ESZB021-13</v>
          </cell>
          <cell r="C2740" t="str">
            <v>Livre Escolha</v>
          </cell>
          <cell r="D2740" t="str">
            <v>BC&amp;T 2008</v>
          </cell>
        </row>
        <row r="2741">
          <cell r="A2741" t="str">
            <v>ESZB022-13</v>
          </cell>
          <cell r="C2741" t="str">
            <v>Opção Limitada</v>
          </cell>
          <cell r="D2741" t="str">
            <v>BC&amp;T 2008</v>
          </cell>
        </row>
        <row r="2742">
          <cell r="A2742" t="str">
            <v>ESZG001-13</v>
          </cell>
          <cell r="C2742" t="str">
            <v>Livre Escolha</v>
          </cell>
          <cell r="D2742" t="str">
            <v>BC&amp;T 2008</v>
          </cell>
        </row>
        <row r="2743">
          <cell r="A2743" t="str">
            <v>ESZU022-13</v>
          </cell>
          <cell r="C2743" t="str">
            <v>Opção Limitada</v>
          </cell>
          <cell r="D2743" t="str">
            <v>BC&amp;T 2008</v>
          </cell>
        </row>
        <row r="2744">
          <cell r="A2744" t="str">
            <v>ESZU023-13</v>
          </cell>
          <cell r="C2744" t="str">
            <v>Opção Limitada</v>
          </cell>
          <cell r="D2744" t="str">
            <v>BC&amp;T 2008</v>
          </cell>
        </row>
        <row r="2745">
          <cell r="A2745" t="str">
            <v>ESZX018-13</v>
          </cell>
          <cell r="C2745" t="str">
            <v>Livre Escolha</v>
          </cell>
          <cell r="D2745" t="str">
            <v>BC&amp;T 2008</v>
          </cell>
        </row>
        <row r="2746">
          <cell r="A2746" t="str">
            <v>ESZX019-13</v>
          </cell>
          <cell r="C2746" t="str">
            <v>Livre Escolha</v>
          </cell>
          <cell r="D2746" t="str">
            <v>BC&amp;T 2008</v>
          </cell>
        </row>
        <row r="2747">
          <cell r="A2747" t="str">
            <v>ESZX051-13</v>
          </cell>
          <cell r="C2747" t="str">
            <v>Opção Limitada</v>
          </cell>
          <cell r="D2747" t="str">
            <v>BC&amp;T 2008</v>
          </cell>
        </row>
        <row r="2748">
          <cell r="A2748" t="str">
            <v>ESZX117-13</v>
          </cell>
          <cell r="C2748" t="str">
            <v>Opção Limitada</v>
          </cell>
          <cell r="D2748" t="str">
            <v>BC&amp;T 2008</v>
          </cell>
        </row>
        <row r="2749">
          <cell r="A2749" t="str">
            <v>ESZX118-13</v>
          </cell>
          <cell r="C2749" t="str">
            <v>Obrigatória</v>
          </cell>
          <cell r="D2749" t="str">
            <v>BC&amp;T 2008</v>
          </cell>
        </row>
        <row r="2750">
          <cell r="A2750" t="str">
            <v>ESZX119-13</v>
          </cell>
          <cell r="C2750" t="str">
            <v>Obrigatória</v>
          </cell>
          <cell r="D2750" t="str">
            <v>BC&amp;T 2008</v>
          </cell>
        </row>
        <row r="2751">
          <cell r="A2751" t="str">
            <v>ESZX120-13</v>
          </cell>
          <cell r="C2751" t="str">
            <v>Opção Limitada</v>
          </cell>
          <cell r="D2751" t="str">
            <v>BC&amp;T 2008</v>
          </cell>
        </row>
        <row r="2752">
          <cell r="A2752" t="str">
            <v>ESZX121-13</v>
          </cell>
          <cell r="C2752" t="str">
            <v>Opção Limitada</v>
          </cell>
          <cell r="D2752" t="str">
            <v>BC&amp;T 2008</v>
          </cell>
        </row>
        <row r="2753">
          <cell r="A2753" t="str">
            <v>ESZX122-13</v>
          </cell>
          <cell r="C2753" t="str">
            <v>Opção Limitada</v>
          </cell>
          <cell r="D2753" t="str">
            <v>BC&amp;T 2008</v>
          </cell>
        </row>
        <row r="2754">
          <cell r="A2754" t="str">
            <v>ESZX123-13</v>
          </cell>
          <cell r="C2754" t="str">
            <v>Opção Limitada</v>
          </cell>
          <cell r="D2754" t="str">
            <v>BC&amp;T 2008</v>
          </cell>
        </row>
        <row r="2755">
          <cell r="A2755" t="str">
            <v>ESZX124-13</v>
          </cell>
          <cell r="C2755" t="str">
            <v>Opção Limitada</v>
          </cell>
          <cell r="D2755" t="str">
            <v>BC&amp;T 2008</v>
          </cell>
        </row>
        <row r="2756">
          <cell r="A2756" t="str">
            <v>ESZX125-13</v>
          </cell>
          <cell r="C2756" t="str">
            <v>Livre Escolha</v>
          </cell>
          <cell r="D2756" t="str">
            <v>BC&amp;T 2008</v>
          </cell>
        </row>
        <row r="2757">
          <cell r="A2757" t="str">
            <v>ESZX126-13</v>
          </cell>
          <cell r="C2757" t="str">
            <v>Opção Limitada</v>
          </cell>
          <cell r="D2757" t="str">
            <v>BC&amp;T 2008</v>
          </cell>
        </row>
        <row r="2758">
          <cell r="A2758" t="str">
            <v>ESZX128-13</v>
          </cell>
          <cell r="C2758" t="str">
            <v>Opção Limitada</v>
          </cell>
          <cell r="D2758" t="str">
            <v>BC&amp;T 2008</v>
          </cell>
        </row>
        <row r="2759">
          <cell r="A2759" t="str">
            <v>ESZX129-13</v>
          </cell>
          <cell r="C2759" t="str">
            <v>Opção Limitada</v>
          </cell>
          <cell r="D2759" t="str">
            <v>BC&amp;T 2008</v>
          </cell>
        </row>
        <row r="2760">
          <cell r="A2760" t="str">
            <v>ESZX130-13</v>
          </cell>
          <cell r="C2760" t="str">
            <v>Opção Limitada</v>
          </cell>
          <cell r="D2760" t="str">
            <v>BC&amp;T 2008</v>
          </cell>
        </row>
        <row r="2761">
          <cell r="A2761" t="str">
            <v>ESZX131-13</v>
          </cell>
          <cell r="C2761" t="str">
            <v>Opção Limitada</v>
          </cell>
          <cell r="D2761" t="str">
            <v>BC&amp;T 2008</v>
          </cell>
        </row>
        <row r="2762">
          <cell r="A2762" t="str">
            <v>ESZX145-13</v>
          </cell>
          <cell r="C2762" t="str">
            <v>Opção Limitada</v>
          </cell>
          <cell r="D2762" t="str">
            <v>BC&amp;T 2008</v>
          </cell>
        </row>
        <row r="2763">
          <cell r="A2763" t="str">
            <v>ESZX146-13</v>
          </cell>
          <cell r="C2763" t="str">
            <v>Opção Limitada</v>
          </cell>
          <cell r="D2763" t="str">
            <v>BC&amp;T 2008</v>
          </cell>
        </row>
        <row r="2764">
          <cell r="A2764" t="str">
            <v>ESZX149-13</v>
          </cell>
          <cell r="C2764" t="str">
            <v>Opção Limitada</v>
          </cell>
          <cell r="D2764" t="str">
            <v>BC&amp;T 2008</v>
          </cell>
        </row>
        <row r="2765">
          <cell r="A2765" t="str">
            <v>MC3310</v>
          </cell>
          <cell r="C2765" t="str">
            <v>Opção Limitada</v>
          </cell>
          <cell r="D2765" t="str">
            <v>BC&amp;T 2008</v>
          </cell>
        </row>
        <row r="2766">
          <cell r="A2766" t="str">
            <v>MCTA001-17</v>
          </cell>
          <cell r="C2766" t="str">
            <v>Opção Limitada</v>
          </cell>
          <cell r="D2766" t="str">
            <v>BC&amp;T 2008</v>
          </cell>
        </row>
        <row r="2767">
          <cell r="A2767" t="str">
            <v>MCTA002-13</v>
          </cell>
          <cell r="C2767" t="str">
            <v>Opção Limitada</v>
          </cell>
          <cell r="D2767" t="str">
            <v>BC&amp;T 2008</v>
          </cell>
        </row>
        <row r="2768">
          <cell r="A2768" t="str">
            <v>MCTA004-13</v>
          </cell>
          <cell r="C2768" t="str">
            <v>Opção Limitada</v>
          </cell>
          <cell r="D2768" t="str">
            <v>BC&amp;T 2008</v>
          </cell>
        </row>
        <row r="2769">
          <cell r="A2769" t="str">
            <v>MCTA007-13</v>
          </cell>
          <cell r="C2769" t="str">
            <v>Opção Limitada</v>
          </cell>
          <cell r="D2769" t="str">
            <v>BC&amp;T 2008</v>
          </cell>
        </row>
        <row r="2770">
          <cell r="A2770" t="str">
            <v>MCTA008-13</v>
          </cell>
          <cell r="C2770" t="str">
            <v>Opção Limitada</v>
          </cell>
          <cell r="D2770" t="str">
            <v>BC&amp;T 2008</v>
          </cell>
        </row>
        <row r="2771">
          <cell r="A2771" t="str">
            <v>MCTA009-13</v>
          </cell>
          <cell r="C2771" t="str">
            <v>Opção Limitada</v>
          </cell>
          <cell r="D2771" t="str">
            <v>BC&amp;T 2008</v>
          </cell>
        </row>
        <row r="2772">
          <cell r="A2772" t="str">
            <v>MCTA011-13</v>
          </cell>
          <cell r="C2772" t="str">
            <v>Opção Limitada</v>
          </cell>
          <cell r="D2772" t="str">
            <v>BC&amp;T 2008</v>
          </cell>
        </row>
        <row r="2773">
          <cell r="A2773" t="str">
            <v>MCTA012-13</v>
          </cell>
          <cell r="C2773" t="str">
            <v>Opção Limitada</v>
          </cell>
          <cell r="D2773" t="str">
            <v>BC&amp;T 2008</v>
          </cell>
        </row>
        <row r="2774">
          <cell r="A2774" t="str">
            <v>MCTA013-13</v>
          </cell>
          <cell r="C2774" t="str">
            <v>Opção Limitada</v>
          </cell>
          <cell r="D2774" t="str">
            <v>BC&amp;T 2008</v>
          </cell>
        </row>
        <row r="2775">
          <cell r="A2775" t="str">
            <v>MCTA014-13</v>
          </cell>
          <cell r="C2775" t="str">
            <v>Opção Limitada</v>
          </cell>
          <cell r="D2775" t="str">
            <v>BC&amp;T 2008</v>
          </cell>
        </row>
        <row r="2776">
          <cell r="A2776" t="str">
            <v>MCTA015-13</v>
          </cell>
          <cell r="C2776" t="str">
            <v>Opção Limitada</v>
          </cell>
          <cell r="D2776" t="str">
            <v>BC&amp;T 2008</v>
          </cell>
        </row>
        <row r="2777">
          <cell r="A2777" t="str">
            <v>MCTA016-13</v>
          </cell>
          <cell r="C2777" t="str">
            <v>Opção Limitada</v>
          </cell>
          <cell r="D2777" t="str">
            <v>BC&amp;T 2008</v>
          </cell>
        </row>
        <row r="2778">
          <cell r="A2778" t="str">
            <v>MCTA017-13</v>
          </cell>
          <cell r="C2778" t="str">
            <v>Opção Limitada</v>
          </cell>
          <cell r="D2778" t="str">
            <v>BC&amp;T 2008</v>
          </cell>
        </row>
        <row r="2779">
          <cell r="A2779" t="str">
            <v>MCTA017-17</v>
          </cell>
          <cell r="C2779" t="str">
            <v>Opção Limitada</v>
          </cell>
          <cell r="D2779" t="str">
            <v>BC&amp;T 2008</v>
          </cell>
        </row>
        <row r="2780">
          <cell r="A2780" t="str">
            <v>MCTA018-13</v>
          </cell>
          <cell r="C2780" t="str">
            <v>Opção Limitada</v>
          </cell>
          <cell r="D2780" t="str">
            <v>BC&amp;T 2008</v>
          </cell>
        </row>
        <row r="2781">
          <cell r="A2781" t="str">
            <v>MCTA019-13</v>
          </cell>
          <cell r="C2781" t="str">
            <v>Opção Limitada</v>
          </cell>
          <cell r="D2781" t="str">
            <v>BC&amp;T 2008</v>
          </cell>
        </row>
        <row r="2782">
          <cell r="A2782" t="str">
            <v>MCTA020-13</v>
          </cell>
          <cell r="C2782" t="str">
            <v>Opção Limitada</v>
          </cell>
          <cell r="D2782" t="str">
            <v>BC&amp;T 2008</v>
          </cell>
        </row>
        <row r="2783">
          <cell r="A2783" t="str">
            <v>MCTA021-13</v>
          </cell>
          <cell r="C2783" t="str">
            <v>Opção Limitada</v>
          </cell>
          <cell r="D2783" t="str">
            <v>BC&amp;T 2008</v>
          </cell>
        </row>
        <row r="2784">
          <cell r="A2784" t="str">
            <v>MCTA022-13</v>
          </cell>
          <cell r="C2784" t="str">
            <v>Opção Limitada</v>
          </cell>
          <cell r="D2784" t="str">
            <v>BC&amp;T 2008</v>
          </cell>
        </row>
        <row r="2785">
          <cell r="A2785" t="str">
            <v>MCTA023-13</v>
          </cell>
          <cell r="C2785" t="str">
            <v>Opção Limitada</v>
          </cell>
          <cell r="D2785" t="str">
            <v>BC&amp;T 2008</v>
          </cell>
        </row>
        <row r="2786">
          <cell r="A2786" t="str">
            <v>MCTA024-13</v>
          </cell>
          <cell r="C2786" t="str">
            <v>Opção Limitada</v>
          </cell>
          <cell r="D2786" t="str">
            <v>BC&amp;T 2008</v>
          </cell>
        </row>
        <row r="2787">
          <cell r="A2787" t="str">
            <v>MCTA025-13</v>
          </cell>
          <cell r="C2787" t="str">
            <v>Opção Limitada</v>
          </cell>
          <cell r="D2787" t="str">
            <v>BC&amp;T 2008</v>
          </cell>
        </row>
        <row r="2788">
          <cell r="A2788" t="str">
            <v>MCTA026-13</v>
          </cell>
          <cell r="C2788" t="str">
            <v>Opção Limitada</v>
          </cell>
          <cell r="D2788" t="str">
            <v>BC&amp;T 2008</v>
          </cell>
        </row>
        <row r="2789">
          <cell r="A2789" t="str">
            <v>MCTA028-15</v>
          </cell>
          <cell r="C2789" t="str">
            <v>Opção Limitada</v>
          </cell>
          <cell r="D2789" t="str">
            <v>BC&amp;T 2008</v>
          </cell>
        </row>
        <row r="2790">
          <cell r="A2790" t="str">
            <v>MCTA033-15</v>
          </cell>
          <cell r="C2790" t="str">
            <v>Opção Limitada</v>
          </cell>
          <cell r="D2790" t="str">
            <v>BC&amp;T 2008</v>
          </cell>
        </row>
        <row r="2791">
          <cell r="A2791" t="str">
            <v>MCTB001-17</v>
          </cell>
          <cell r="C2791" t="str">
            <v>Opção Limitada</v>
          </cell>
          <cell r="D2791" t="str">
            <v>BC&amp;T 2008</v>
          </cell>
        </row>
        <row r="2792">
          <cell r="A2792" t="str">
            <v>MCTB002-13</v>
          </cell>
          <cell r="C2792" t="str">
            <v>Opção Limitada</v>
          </cell>
          <cell r="D2792" t="str">
            <v>BC&amp;T 2008</v>
          </cell>
        </row>
        <row r="2793">
          <cell r="A2793" t="str">
            <v>MCTB003-13</v>
          </cell>
          <cell r="C2793" t="str">
            <v>Opção Limitada</v>
          </cell>
          <cell r="D2793" t="str">
            <v>BC&amp;T 2008</v>
          </cell>
        </row>
        <row r="2794">
          <cell r="A2794" t="str">
            <v>MCTB004-13</v>
          </cell>
          <cell r="C2794" t="str">
            <v>Opção Limitada</v>
          </cell>
          <cell r="D2794" t="str">
            <v>BC&amp;T 2008</v>
          </cell>
        </row>
        <row r="2795">
          <cell r="A2795" t="str">
            <v>MCTB006-13</v>
          </cell>
          <cell r="C2795" t="str">
            <v>Opção Limitada</v>
          </cell>
          <cell r="D2795" t="str">
            <v>BC&amp;T 2008</v>
          </cell>
        </row>
        <row r="2796">
          <cell r="A2796" t="str">
            <v>MCTB007-13</v>
          </cell>
          <cell r="C2796" t="str">
            <v>Opção Limitada</v>
          </cell>
          <cell r="D2796" t="str">
            <v>BC&amp;T 2008</v>
          </cell>
        </row>
        <row r="2797">
          <cell r="A2797" t="str">
            <v>MCTB008-13</v>
          </cell>
          <cell r="C2797" t="str">
            <v>Opção Limitada</v>
          </cell>
          <cell r="D2797" t="str">
            <v>BC&amp;T 2008</v>
          </cell>
        </row>
        <row r="2798">
          <cell r="A2798" t="str">
            <v>MCTB009-17</v>
          </cell>
          <cell r="C2798" t="str">
            <v>Opção Limitada</v>
          </cell>
          <cell r="D2798" t="str">
            <v>BC&amp;T 2008</v>
          </cell>
        </row>
        <row r="2799">
          <cell r="A2799" t="str">
            <v>MCTB011-13</v>
          </cell>
          <cell r="C2799" t="str">
            <v>Opção Limitada</v>
          </cell>
          <cell r="D2799" t="str">
            <v>BC&amp;T 2008</v>
          </cell>
        </row>
        <row r="2800">
          <cell r="A2800" t="str">
            <v>MCTB012-13</v>
          </cell>
          <cell r="C2800" t="str">
            <v>Opção Limitada</v>
          </cell>
          <cell r="D2800" t="str">
            <v>BC&amp;T 2008</v>
          </cell>
        </row>
        <row r="2801">
          <cell r="A2801" t="str">
            <v>MCTB014-13</v>
          </cell>
          <cell r="C2801" t="str">
            <v>Opção Limitada</v>
          </cell>
          <cell r="D2801" t="str">
            <v>BC&amp;T 2008</v>
          </cell>
        </row>
        <row r="2802">
          <cell r="A2802" t="str">
            <v>MCTB015-13</v>
          </cell>
          <cell r="C2802" t="str">
            <v>Opção Limitada</v>
          </cell>
          <cell r="D2802" t="str">
            <v>BC&amp;T 2008</v>
          </cell>
        </row>
        <row r="2803">
          <cell r="A2803" t="str">
            <v>MCTB016-13</v>
          </cell>
          <cell r="C2803" t="str">
            <v>Opção Limitada</v>
          </cell>
          <cell r="D2803" t="str">
            <v>BC&amp;T 2008</v>
          </cell>
        </row>
        <row r="2804">
          <cell r="A2804" t="str">
            <v>MCTB017-13</v>
          </cell>
          <cell r="C2804" t="str">
            <v>Opção Limitada</v>
          </cell>
          <cell r="D2804" t="str">
            <v>BC&amp;T 2008</v>
          </cell>
        </row>
        <row r="2805">
          <cell r="A2805" t="str">
            <v>MCTB018-13</v>
          </cell>
          <cell r="C2805" t="str">
            <v>Opção Limitada</v>
          </cell>
          <cell r="D2805" t="str">
            <v>BC&amp;T 2008</v>
          </cell>
        </row>
        <row r="2806">
          <cell r="A2806" t="str">
            <v>MCTB019-13</v>
          </cell>
          <cell r="C2806" t="str">
            <v>Livre Escolha</v>
          </cell>
          <cell r="D2806" t="str">
            <v>BC&amp;T 2008</v>
          </cell>
        </row>
        <row r="2807">
          <cell r="A2807" t="str">
            <v>MCTB020-13</v>
          </cell>
          <cell r="C2807" t="str">
            <v>Opção Limitada</v>
          </cell>
          <cell r="D2807" t="str">
            <v>BC&amp;T 2008</v>
          </cell>
        </row>
        <row r="2808">
          <cell r="A2808" t="str">
            <v>MCTB021-13</v>
          </cell>
          <cell r="C2808" t="str">
            <v>Opção Limitada</v>
          </cell>
          <cell r="D2808" t="str">
            <v>BC&amp;T 2008</v>
          </cell>
        </row>
        <row r="2809">
          <cell r="A2809" t="str">
            <v>MCTB022-17</v>
          </cell>
          <cell r="C2809" t="str">
            <v>Opção Limitada</v>
          </cell>
          <cell r="D2809" t="str">
            <v>BC&amp;T 2008</v>
          </cell>
        </row>
        <row r="2810">
          <cell r="A2810" t="str">
            <v>MCTB023-13</v>
          </cell>
          <cell r="C2810" t="str">
            <v>Opção Limitada</v>
          </cell>
          <cell r="D2810" t="str">
            <v>BC&amp;T 2008</v>
          </cell>
        </row>
        <row r="2811">
          <cell r="A2811" t="str">
            <v>MCTB024-13</v>
          </cell>
          <cell r="C2811" t="str">
            <v>Opção Limitada</v>
          </cell>
          <cell r="D2811" t="str">
            <v>BC&amp;T 2008</v>
          </cell>
        </row>
        <row r="2812">
          <cell r="A2812" t="str">
            <v>MCTB025-13</v>
          </cell>
          <cell r="C2812" t="str">
            <v>Opção Limitada</v>
          </cell>
          <cell r="D2812" t="str">
            <v>BC&amp;T 2008</v>
          </cell>
        </row>
        <row r="2813">
          <cell r="A2813" t="str">
            <v>MCTB026-17</v>
          </cell>
          <cell r="C2813" t="str">
            <v>Opção Limitada</v>
          </cell>
          <cell r="D2813" t="str">
            <v>BC&amp;T 2008</v>
          </cell>
        </row>
        <row r="2814">
          <cell r="A2814" t="str">
            <v>MCTB027-13</v>
          </cell>
          <cell r="C2814" t="str">
            <v>Opção Limitada</v>
          </cell>
          <cell r="D2814" t="str">
            <v>BC&amp;T 2008</v>
          </cell>
        </row>
        <row r="2815">
          <cell r="A2815" t="str">
            <v>MCTC001-13</v>
          </cell>
          <cell r="C2815" t="str">
            <v>Opção Limitada</v>
          </cell>
          <cell r="D2815" t="str">
            <v>BC&amp;T 2008</v>
          </cell>
        </row>
        <row r="2816">
          <cell r="A2816" t="str">
            <v>MCTC002-13</v>
          </cell>
          <cell r="C2816" t="str">
            <v>Opção Limitada</v>
          </cell>
          <cell r="D2816" t="str">
            <v>BC&amp;T 2008</v>
          </cell>
        </row>
        <row r="2817">
          <cell r="A2817" t="str">
            <v>MCTC003-13</v>
          </cell>
          <cell r="C2817" t="str">
            <v>Opção Limitada</v>
          </cell>
          <cell r="D2817" t="str">
            <v>BC&amp;T 2008</v>
          </cell>
        </row>
        <row r="2818">
          <cell r="A2818" t="str">
            <v>MCTC004-13</v>
          </cell>
          <cell r="C2818" t="str">
            <v>Opção Limitada</v>
          </cell>
          <cell r="D2818" t="str">
            <v>BC&amp;T 2008</v>
          </cell>
        </row>
        <row r="2819">
          <cell r="A2819" t="str">
            <v>MCTC005-13</v>
          </cell>
          <cell r="C2819" t="str">
            <v>Opção Limitada</v>
          </cell>
          <cell r="D2819" t="str">
            <v>BC&amp;T 2008</v>
          </cell>
        </row>
        <row r="2820">
          <cell r="A2820" t="str">
            <v>MCTC006-13</v>
          </cell>
          <cell r="C2820" t="str">
            <v>Opção Limitada</v>
          </cell>
          <cell r="D2820" t="str">
            <v>BC&amp;T 2008</v>
          </cell>
        </row>
        <row r="2821">
          <cell r="A2821" t="str">
            <v>MCTC007-13</v>
          </cell>
          <cell r="C2821" t="str">
            <v>Opção Limitada</v>
          </cell>
          <cell r="D2821" t="str">
            <v>BC&amp;T 2008</v>
          </cell>
        </row>
        <row r="2822">
          <cell r="A2822" t="str">
            <v>MCTC008-13</v>
          </cell>
          <cell r="C2822" t="str">
            <v>Opção Limitada</v>
          </cell>
          <cell r="D2822" t="str">
            <v>BC&amp;T 2008</v>
          </cell>
        </row>
        <row r="2823">
          <cell r="A2823" t="str">
            <v>MCTC009-13</v>
          </cell>
          <cell r="C2823" t="str">
            <v>Opção Limitada</v>
          </cell>
          <cell r="D2823" t="str">
            <v>BC&amp;T 2008</v>
          </cell>
        </row>
        <row r="2824">
          <cell r="A2824" t="str">
            <v>MCTC010-13</v>
          </cell>
          <cell r="C2824" t="str">
            <v>Opção Limitada</v>
          </cell>
          <cell r="D2824" t="str">
            <v>BC&amp;T 2008</v>
          </cell>
        </row>
        <row r="2825">
          <cell r="A2825" t="str">
            <v>MCTC011-13</v>
          </cell>
          <cell r="C2825" t="str">
            <v>Opção Limitada</v>
          </cell>
          <cell r="D2825" t="str">
            <v>BC&amp;T 2008</v>
          </cell>
        </row>
        <row r="2826">
          <cell r="A2826" t="str">
            <v>MCTC012-13</v>
          </cell>
          <cell r="C2826" t="str">
            <v>Opção Limitada</v>
          </cell>
          <cell r="D2826" t="str">
            <v>BC&amp;T 2008</v>
          </cell>
        </row>
        <row r="2827">
          <cell r="A2827" t="str">
            <v>MCTC013-13</v>
          </cell>
          <cell r="C2827" t="str">
            <v>Opção Limitada</v>
          </cell>
          <cell r="D2827" t="str">
            <v>BC&amp;T 2008</v>
          </cell>
        </row>
        <row r="2828">
          <cell r="A2828" t="str">
            <v>MCTC014-13</v>
          </cell>
          <cell r="C2828" t="str">
            <v>Livre Escolha</v>
          </cell>
          <cell r="D2828" t="str">
            <v>BC&amp;T 2008</v>
          </cell>
        </row>
        <row r="2829">
          <cell r="A2829" t="str">
            <v>MCTC015-13</v>
          </cell>
          <cell r="C2829" t="str">
            <v>Opção Limitada</v>
          </cell>
          <cell r="D2829" t="str">
            <v>BC&amp;T 2008</v>
          </cell>
        </row>
        <row r="2830">
          <cell r="A2830" t="str">
            <v>MCTC016-13</v>
          </cell>
          <cell r="C2830" t="str">
            <v>Opção Limitada</v>
          </cell>
          <cell r="D2830" t="str">
            <v>BC&amp;T 2008</v>
          </cell>
        </row>
        <row r="2831">
          <cell r="A2831" t="str">
            <v>MCTC017-13</v>
          </cell>
          <cell r="C2831" t="str">
            <v>Opção Limitada</v>
          </cell>
          <cell r="D2831" t="str">
            <v>BC&amp;T 2008</v>
          </cell>
        </row>
        <row r="2832">
          <cell r="A2832" t="str">
            <v>MCTD001-13</v>
          </cell>
          <cell r="C2832" t="str">
            <v>Opção Limitada</v>
          </cell>
          <cell r="D2832" t="str">
            <v>BC&amp;T 2008</v>
          </cell>
        </row>
        <row r="2833">
          <cell r="A2833" t="str">
            <v>MCTD002-13</v>
          </cell>
          <cell r="C2833" t="str">
            <v>Opção Limitada</v>
          </cell>
          <cell r="D2833" t="str">
            <v>BC&amp;T 2008</v>
          </cell>
        </row>
        <row r="2834">
          <cell r="A2834" t="str">
            <v>MCTD003-13</v>
          </cell>
          <cell r="C2834" t="str">
            <v>Opção Limitada</v>
          </cell>
          <cell r="D2834" t="str">
            <v>BC&amp;T 2008</v>
          </cell>
        </row>
        <row r="2835">
          <cell r="A2835" t="str">
            <v>MCTD005-13</v>
          </cell>
          <cell r="C2835" t="str">
            <v>Opção Limitada</v>
          </cell>
          <cell r="D2835" t="str">
            <v>BC&amp;T 2008</v>
          </cell>
        </row>
        <row r="2836">
          <cell r="A2836" t="str">
            <v>MCTD006-13</v>
          </cell>
          <cell r="C2836" t="str">
            <v>Opção Limitada</v>
          </cell>
          <cell r="D2836" t="str">
            <v>BC&amp;T 2008</v>
          </cell>
        </row>
        <row r="2837">
          <cell r="A2837" t="str">
            <v>MCTD007-13</v>
          </cell>
          <cell r="C2837" t="str">
            <v>Opção Limitada</v>
          </cell>
          <cell r="D2837" t="str">
            <v>BC&amp;T 2008</v>
          </cell>
        </row>
        <row r="2838">
          <cell r="A2838" t="str">
            <v>MCTD009-13</v>
          </cell>
          <cell r="C2838" t="str">
            <v>Opção Limitada</v>
          </cell>
          <cell r="D2838" t="str">
            <v>BC&amp;T 2008</v>
          </cell>
        </row>
        <row r="2839">
          <cell r="A2839" t="str">
            <v>MCTD011-13</v>
          </cell>
          <cell r="C2839" t="str">
            <v>Opção Limitada</v>
          </cell>
          <cell r="D2839" t="str">
            <v>BC&amp;T 2008</v>
          </cell>
        </row>
        <row r="2840">
          <cell r="A2840" t="str">
            <v>MCTD012-13</v>
          </cell>
          <cell r="C2840" t="str">
            <v>Opção Limitada</v>
          </cell>
          <cell r="D2840" t="str">
            <v>BC&amp;T 2008</v>
          </cell>
        </row>
        <row r="2841">
          <cell r="A2841" t="str">
            <v>MCTD013-13</v>
          </cell>
          <cell r="C2841" t="str">
            <v>Opção Limitada</v>
          </cell>
          <cell r="D2841" t="str">
            <v>BC&amp;T 2008</v>
          </cell>
        </row>
        <row r="2842">
          <cell r="A2842" t="str">
            <v>MCTD014-13</v>
          </cell>
          <cell r="C2842" t="str">
            <v>Opção Limitada</v>
          </cell>
          <cell r="D2842" t="str">
            <v>BC&amp;T 2008</v>
          </cell>
        </row>
        <row r="2843">
          <cell r="A2843" t="str">
            <v>MCTX009-13</v>
          </cell>
          <cell r="C2843" t="str">
            <v>Opção Limitada</v>
          </cell>
          <cell r="D2843" t="str">
            <v>BC&amp;T 2008</v>
          </cell>
        </row>
        <row r="2844">
          <cell r="A2844" t="str">
            <v>MCTX010-13</v>
          </cell>
          <cell r="C2844" t="str">
            <v>Opção Limitada</v>
          </cell>
          <cell r="D2844" t="str">
            <v>BC&amp;T 2008</v>
          </cell>
        </row>
        <row r="2845">
          <cell r="A2845" t="str">
            <v>MCTX011-13</v>
          </cell>
          <cell r="C2845" t="str">
            <v>Opção Limitada</v>
          </cell>
          <cell r="D2845" t="str">
            <v>BC&amp;T 2008</v>
          </cell>
        </row>
        <row r="2846">
          <cell r="A2846" t="str">
            <v>MCTX012-13</v>
          </cell>
          <cell r="C2846" t="str">
            <v>Opção Limitada</v>
          </cell>
          <cell r="D2846" t="str">
            <v>BC&amp;T 2008</v>
          </cell>
        </row>
        <row r="2847">
          <cell r="A2847" t="str">
            <v>MCTX013-13</v>
          </cell>
          <cell r="C2847" t="str">
            <v>Opção Limitada</v>
          </cell>
          <cell r="D2847" t="str">
            <v>BC&amp;T 2008</v>
          </cell>
        </row>
        <row r="2848">
          <cell r="A2848" t="str">
            <v>MCTX015-13</v>
          </cell>
          <cell r="C2848" t="str">
            <v>Opção Limitada</v>
          </cell>
          <cell r="D2848" t="str">
            <v>BC&amp;T 2008</v>
          </cell>
        </row>
        <row r="2849">
          <cell r="A2849" t="str">
            <v>MCTX016-13</v>
          </cell>
          <cell r="C2849" t="str">
            <v>Opção Limitada</v>
          </cell>
          <cell r="D2849" t="str">
            <v>BC&amp;T 2008</v>
          </cell>
        </row>
        <row r="2850">
          <cell r="A2850" t="str">
            <v>MCTX017-13</v>
          </cell>
          <cell r="C2850" t="str">
            <v>Opção Limitada</v>
          </cell>
          <cell r="D2850" t="str">
            <v>BC&amp;T 2008</v>
          </cell>
        </row>
        <row r="2851">
          <cell r="A2851" t="str">
            <v>MCTX020-13</v>
          </cell>
          <cell r="C2851" t="str">
            <v>Opção Limitada</v>
          </cell>
          <cell r="D2851" t="str">
            <v>BC&amp;T 2008</v>
          </cell>
        </row>
        <row r="2852">
          <cell r="A2852" t="str">
            <v>MCTX021-13</v>
          </cell>
          <cell r="C2852" t="str">
            <v>Opção Limitada</v>
          </cell>
          <cell r="D2852" t="str">
            <v>BC&amp;T 2008</v>
          </cell>
        </row>
        <row r="2853">
          <cell r="A2853" t="str">
            <v>MCTX027-13</v>
          </cell>
          <cell r="C2853" t="str">
            <v>Opção Limitada</v>
          </cell>
          <cell r="D2853" t="str">
            <v>BC&amp;T 2008</v>
          </cell>
        </row>
        <row r="2854">
          <cell r="A2854" t="str">
            <v>MCTX028-13</v>
          </cell>
          <cell r="C2854" t="str">
            <v>Opção Limitada</v>
          </cell>
          <cell r="D2854" t="str">
            <v>BC&amp;T 2008</v>
          </cell>
        </row>
        <row r="2855">
          <cell r="A2855" t="str">
            <v>MCTX030-13</v>
          </cell>
          <cell r="C2855" t="str">
            <v>Opção Limitada</v>
          </cell>
          <cell r="D2855" t="str">
            <v>BC&amp;T 2008</v>
          </cell>
        </row>
        <row r="2856">
          <cell r="A2856" t="str">
            <v>MCTX031-13</v>
          </cell>
          <cell r="C2856" t="str">
            <v>Opção Limitada</v>
          </cell>
          <cell r="D2856" t="str">
            <v>BC&amp;T 2008</v>
          </cell>
        </row>
        <row r="2857">
          <cell r="A2857" t="str">
            <v>MCTX032-13</v>
          </cell>
          <cell r="C2857" t="str">
            <v>Opção Limitada</v>
          </cell>
          <cell r="D2857" t="str">
            <v>BC&amp;T 2008</v>
          </cell>
        </row>
        <row r="2858">
          <cell r="A2858" t="str">
            <v>MCZA006-13</v>
          </cell>
          <cell r="C2858" t="str">
            <v>Opção Limitada</v>
          </cell>
          <cell r="D2858" t="str">
            <v>BC&amp;T 2008</v>
          </cell>
        </row>
        <row r="2859">
          <cell r="A2859" t="str">
            <v>MCZA027-13</v>
          </cell>
          <cell r="C2859" t="str">
            <v>Opção Limitada</v>
          </cell>
          <cell r="D2859" t="str">
            <v>BC&amp;T 2008</v>
          </cell>
        </row>
        <row r="2860">
          <cell r="A2860" t="str">
            <v>MCZA030-13</v>
          </cell>
          <cell r="C2860" t="str">
            <v>Opção Limitada</v>
          </cell>
          <cell r="D2860" t="str">
            <v>BC&amp;T 2008</v>
          </cell>
        </row>
        <row r="2861">
          <cell r="A2861" t="str">
            <v>MCZB018-13</v>
          </cell>
          <cell r="C2861" t="str">
            <v>Opção Limitada</v>
          </cell>
          <cell r="D2861" t="str">
            <v>BC&amp;T 2008</v>
          </cell>
        </row>
        <row r="2862">
          <cell r="A2862" t="str">
            <v>MCZB022-13</v>
          </cell>
          <cell r="C2862" t="str">
            <v>Opção Limitada</v>
          </cell>
          <cell r="D2862" t="str">
            <v>BC&amp;T 2008</v>
          </cell>
        </row>
        <row r="2863">
          <cell r="A2863" t="str">
            <v>MCZB023-13</v>
          </cell>
          <cell r="C2863" t="str">
            <v>Opção Limitada</v>
          </cell>
          <cell r="D2863" t="str">
            <v>BC&amp;T 2008</v>
          </cell>
        </row>
        <row r="2864">
          <cell r="A2864" t="str">
            <v>MCZB027-13</v>
          </cell>
          <cell r="C2864" t="str">
            <v>Opção Limitada</v>
          </cell>
          <cell r="D2864" t="str">
            <v>BC&amp;T 2008</v>
          </cell>
        </row>
        <row r="2865">
          <cell r="A2865" t="str">
            <v>MCZB030-13</v>
          </cell>
          <cell r="C2865" t="str">
            <v>Opção Limitada</v>
          </cell>
          <cell r="D2865" t="str">
            <v>BC&amp;T 2008</v>
          </cell>
        </row>
        <row r="2866">
          <cell r="A2866" t="str">
            <v>MCZB033-13</v>
          </cell>
          <cell r="C2866" t="str">
            <v>Opção Limitada</v>
          </cell>
          <cell r="D2866" t="str">
            <v>BC&amp;T 2008</v>
          </cell>
        </row>
        <row r="2867">
          <cell r="A2867" t="str">
            <v>MCZB034-13</v>
          </cell>
          <cell r="C2867" t="str">
            <v>Opção Limitada</v>
          </cell>
          <cell r="D2867" t="str">
            <v>BC&amp;T 2008</v>
          </cell>
        </row>
        <row r="2868">
          <cell r="A2868" t="str">
            <v>MCZC004-13</v>
          </cell>
          <cell r="C2868" t="str">
            <v>Livre Escolha</v>
          </cell>
          <cell r="D2868" t="str">
            <v>BC&amp;T 2008</v>
          </cell>
        </row>
        <row r="2869">
          <cell r="A2869" t="str">
            <v>MCZC006-13</v>
          </cell>
          <cell r="C2869" t="str">
            <v>Opção Limitada</v>
          </cell>
          <cell r="D2869" t="str">
            <v>BC&amp;T 2008</v>
          </cell>
        </row>
        <row r="2870">
          <cell r="A2870" t="str">
            <v>MCZX006-13</v>
          </cell>
          <cell r="C2870" t="str">
            <v>Opção Limitada</v>
          </cell>
          <cell r="D2870" t="str">
            <v>BC&amp;T 2008</v>
          </cell>
        </row>
        <row r="2871">
          <cell r="A2871" t="str">
            <v>MCZX012-13</v>
          </cell>
          <cell r="C2871" t="str">
            <v>Opção Limitada</v>
          </cell>
          <cell r="D2871" t="str">
            <v>BC&amp;T 2008</v>
          </cell>
        </row>
        <row r="2872">
          <cell r="A2872" t="str">
            <v>MCZX013-13</v>
          </cell>
          <cell r="C2872" t="str">
            <v>Opção Limitada</v>
          </cell>
          <cell r="D2872" t="str">
            <v>BC&amp;T 2008</v>
          </cell>
        </row>
        <row r="2873">
          <cell r="A2873" t="str">
            <v>MCZX021-13</v>
          </cell>
          <cell r="C2873" t="str">
            <v>Opção Limitada</v>
          </cell>
          <cell r="D2873" t="str">
            <v>BC&amp;T 2008</v>
          </cell>
        </row>
        <row r="2874">
          <cell r="A2874" t="str">
            <v>MCZX023-13</v>
          </cell>
          <cell r="C2874" t="str">
            <v>Opção Limitada</v>
          </cell>
          <cell r="D2874" t="str">
            <v>BC&amp;T 2008</v>
          </cell>
        </row>
        <row r="2875">
          <cell r="A2875" t="str">
            <v>MCZX024-13</v>
          </cell>
          <cell r="C2875" t="str">
            <v>Opção Limitada</v>
          </cell>
          <cell r="D2875" t="str">
            <v>BC&amp;T 2008</v>
          </cell>
        </row>
        <row r="2876">
          <cell r="A2876" t="str">
            <v>NHI2049-08</v>
          </cell>
          <cell r="C2876" t="str">
            <v>Opção Limitada</v>
          </cell>
          <cell r="D2876" t="str">
            <v>BC&amp;T 2008</v>
          </cell>
        </row>
        <row r="2877">
          <cell r="A2877" t="str">
            <v>NHI5001-15</v>
          </cell>
          <cell r="C2877" t="str">
            <v>Opção Limitada</v>
          </cell>
          <cell r="D2877" t="str">
            <v>BC&amp;T 2008</v>
          </cell>
        </row>
        <row r="2878">
          <cell r="A2878" t="str">
            <v>NHI5002-13</v>
          </cell>
          <cell r="C2878" t="str">
            <v>Opção Limitada</v>
          </cell>
          <cell r="D2878" t="str">
            <v>BC&amp;T 2008</v>
          </cell>
        </row>
        <row r="2879">
          <cell r="A2879" t="str">
            <v>NHI5010-13</v>
          </cell>
          <cell r="C2879" t="str">
            <v>Opção Limitada</v>
          </cell>
          <cell r="D2879" t="str">
            <v>BC&amp;T 2008</v>
          </cell>
        </row>
        <row r="2880">
          <cell r="A2880" t="str">
            <v>NHI5011-13</v>
          </cell>
          <cell r="C2880" t="str">
            <v>Opção Limitada</v>
          </cell>
          <cell r="D2880" t="str">
            <v>BC&amp;T 2008</v>
          </cell>
        </row>
        <row r="2881">
          <cell r="A2881" t="str">
            <v>NHT0001-10</v>
          </cell>
          <cell r="C2881" t="str">
            <v>Opção Limitada</v>
          </cell>
          <cell r="D2881" t="str">
            <v>BC&amp;T 2008</v>
          </cell>
        </row>
        <row r="2882">
          <cell r="A2882" t="str">
            <v>NHT1002-13</v>
          </cell>
          <cell r="C2882" t="str">
            <v>Opção Limitada</v>
          </cell>
          <cell r="D2882" t="str">
            <v>BC&amp;T 2008</v>
          </cell>
        </row>
        <row r="2883">
          <cell r="A2883" t="str">
            <v>NHT1004-13</v>
          </cell>
          <cell r="C2883" t="str">
            <v>Opção Limitada</v>
          </cell>
          <cell r="D2883" t="str">
            <v>BC&amp;T 2008</v>
          </cell>
        </row>
        <row r="2884">
          <cell r="A2884" t="str">
            <v>NHT1005-13</v>
          </cell>
          <cell r="C2884" t="str">
            <v>Opção Limitada</v>
          </cell>
          <cell r="D2884" t="str">
            <v>BC&amp;T 2008</v>
          </cell>
        </row>
        <row r="2885">
          <cell r="A2885" t="str">
            <v>NHT1006-13</v>
          </cell>
          <cell r="C2885" t="str">
            <v>Opção Limitada</v>
          </cell>
          <cell r="D2885" t="str">
            <v>BC&amp;T 2008</v>
          </cell>
        </row>
        <row r="2886">
          <cell r="A2886" t="str">
            <v>NHT1007-13</v>
          </cell>
          <cell r="C2886" t="str">
            <v>Livre Escolha</v>
          </cell>
          <cell r="D2886" t="str">
            <v>BC&amp;T 2008</v>
          </cell>
        </row>
        <row r="2887">
          <cell r="A2887" t="str">
            <v>NHT1010-13</v>
          </cell>
          <cell r="C2887" t="str">
            <v>Opção Limitada</v>
          </cell>
          <cell r="D2887" t="str">
            <v>BC&amp;T 2008</v>
          </cell>
        </row>
        <row r="2888">
          <cell r="A2888" t="str">
            <v>NHT1011-13</v>
          </cell>
          <cell r="C2888" t="str">
            <v>Opção Limitada</v>
          </cell>
          <cell r="D2888" t="str">
            <v>BC&amp;T 2008</v>
          </cell>
        </row>
        <row r="2889">
          <cell r="A2889" t="str">
            <v>NHT1012-13</v>
          </cell>
          <cell r="C2889" t="str">
            <v>Opção Limitada</v>
          </cell>
          <cell r="D2889" t="str">
            <v>BC&amp;T 2008</v>
          </cell>
        </row>
        <row r="2890">
          <cell r="A2890" t="str">
            <v>NHT1013-13</v>
          </cell>
          <cell r="C2890" t="str">
            <v>Livre Escolha</v>
          </cell>
          <cell r="D2890" t="str">
            <v>BC&amp;T 2008</v>
          </cell>
        </row>
        <row r="2891">
          <cell r="A2891" t="str">
            <v>NHT1020-13</v>
          </cell>
          <cell r="C2891" t="str">
            <v>Opção Limitada</v>
          </cell>
          <cell r="D2891" t="str">
            <v>BC&amp;T 2008</v>
          </cell>
        </row>
        <row r="2892">
          <cell r="A2892" t="str">
            <v>NHT1021-13</v>
          </cell>
          <cell r="C2892" t="str">
            <v>Opção Limitada</v>
          </cell>
          <cell r="D2892" t="str">
            <v>BC&amp;T 2008</v>
          </cell>
        </row>
        <row r="2893">
          <cell r="A2893" t="str">
            <v>NHT1022-13</v>
          </cell>
          <cell r="C2893" t="str">
            <v>Opção Limitada</v>
          </cell>
          <cell r="D2893" t="str">
            <v>BC&amp;T 2008</v>
          </cell>
        </row>
        <row r="2894">
          <cell r="A2894" t="str">
            <v>NHT1023-13</v>
          </cell>
          <cell r="C2894" t="str">
            <v>Opção Limitada</v>
          </cell>
          <cell r="D2894" t="str">
            <v>BC&amp;T 2008</v>
          </cell>
        </row>
        <row r="2895">
          <cell r="A2895" t="str">
            <v>NHT1025-13</v>
          </cell>
          <cell r="C2895" t="str">
            <v>Opção Limitada</v>
          </cell>
          <cell r="D2895" t="str">
            <v>BC&amp;T 2008</v>
          </cell>
        </row>
        <row r="2896">
          <cell r="A2896" t="str">
            <v>NHT1028-08</v>
          </cell>
          <cell r="C2896" t="str">
            <v>Opção Limitada</v>
          </cell>
          <cell r="D2896" t="str">
            <v>BC&amp;T 2008</v>
          </cell>
        </row>
        <row r="2897">
          <cell r="A2897" t="str">
            <v>NHT1029-13</v>
          </cell>
          <cell r="C2897" t="str">
            <v>Opção Limitada</v>
          </cell>
          <cell r="D2897" t="str">
            <v>BC&amp;T 2008</v>
          </cell>
        </row>
        <row r="2898">
          <cell r="A2898" t="str">
            <v>NHT1030-13</v>
          </cell>
          <cell r="C2898" t="str">
            <v>Opção Limitada</v>
          </cell>
          <cell r="D2898" t="str">
            <v>BC&amp;T 2008</v>
          </cell>
        </row>
        <row r="2899">
          <cell r="A2899" t="str">
            <v>NHT1034-13</v>
          </cell>
          <cell r="C2899" t="str">
            <v>Opção Limitada</v>
          </cell>
          <cell r="D2899" t="str">
            <v>BC&amp;T 2008</v>
          </cell>
        </row>
        <row r="2900">
          <cell r="A2900" t="str">
            <v>NHT1035-13</v>
          </cell>
          <cell r="C2900" t="str">
            <v>Opção Limitada</v>
          </cell>
          <cell r="D2900" t="str">
            <v>BC&amp;T 2008</v>
          </cell>
        </row>
        <row r="2901">
          <cell r="A2901" t="str">
            <v>NHT1036-13</v>
          </cell>
          <cell r="C2901" t="str">
            <v>Opção Limitada</v>
          </cell>
          <cell r="D2901" t="str">
            <v>BC&amp;T 2008</v>
          </cell>
        </row>
        <row r="2902">
          <cell r="A2902" t="str">
            <v>NHT1038-13</v>
          </cell>
          <cell r="C2902" t="str">
            <v>Opção Limitada</v>
          </cell>
          <cell r="D2902" t="str">
            <v>BC&amp;T 2008</v>
          </cell>
        </row>
        <row r="2903">
          <cell r="A2903" t="str">
            <v>NHT1039-13</v>
          </cell>
          <cell r="C2903" t="str">
            <v>Opção Limitada</v>
          </cell>
          <cell r="D2903" t="str">
            <v>BC&amp;T 2008</v>
          </cell>
        </row>
        <row r="2904">
          <cell r="A2904" t="str">
            <v>NHT1040-13</v>
          </cell>
          <cell r="C2904" t="str">
            <v>Opção Limitada</v>
          </cell>
          <cell r="D2904" t="str">
            <v>BC&amp;T 2008</v>
          </cell>
        </row>
        <row r="2905">
          <cell r="A2905" t="str">
            <v>NHT1041-13</v>
          </cell>
          <cell r="C2905" t="str">
            <v>Opção Limitada</v>
          </cell>
          <cell r="D2905" t="str">
            <v>BC&amp;T 2008</v>
          </cell>
        </row>
        <row r="2906">
          <cell r="A2906" t="str">
            <v>NHT1044-13</v>
          </cell>
          <cell r="C2906" t="str">
            <v>Opção Limitada</v>
          </cell>
          <cell r="D2906" t="str">
            <v>BC&amp;T 2008</v>
          </cell>
        </row>
        <row r="2907">
          <cell r="A2907" t="str">
            <v>NHT1045-13</v>
          </cell>
          <cell r="C2907" t="str">
            <v>Opção Limitada</v>
          </cell>
          <cell r="D2907" t="str">
            <v>BC&amp;T 2008</v>
          </cell>
        </row>
        <row r="2908">
          <cell r="A2908" t="str">
            <v>NHT1046-13</v>
          </cell>
          <cell r="C2908" t="str">
            <v>Opção Limitada</v>
          </cell>
          <cell r="D2908" t="str">
            <v>BC&amp;T 2008</v>
          </cell>
        </row>
        <row r="2909">
          <cell r="A2909" t="str">
            <v>NHT1047-13</v>
          </cell>
          <cell r="C2909" t="str">
            <v>Opção Limitada</v>
          </cell>
          <cell r="D2909" t="str">
            <v>BC&amp;T 2008</v>
          </cell>
        </row>
        <row r="2910">
          <cell r="A2910" t="str">
            <v>NHT1048-13</v>
          </cell>
          <cell r="C2910" t="str">
            <v>Opção Limitada</v>
          </cell>
          <cell r="D2910" t="str">
            <v>BC&amp;T 2008</v>
          </cell>
        </row>
        <row r="2911">
          <cell r="A2911" t="str">
            <v>NHT1048-15</v>
          </cell>
          <cell r="C2911" t="str">
            <v>Opção Limitada</v>
          </cell>
          <cell r="D2911" t="str">
            <v>BC&amp;T 2008</v>
          </cell>
        </row>
        <row r="2912">
          <cell r="A2912" t="str">
            <v>NHT1049-13</v>
          </cell>
          <cell r="C2912" t="str">
            <v>Opção Limitada</v>
          </cell>
          <cell r="D2912" t="str">
            <v>BC&amp;T 2008</v>
          </cell>
        </row>
        <row r="2913">
          <cell r="A2913" t="str">
            <v>NHT1052-08</v>
          </cell>
          <cell r="C2913" t="str">
            <v>Opção Limitada</v>
          </cell>
          <cell r="D2913" t="str">
            <v>BC&amp;T 2008</v>
          </cell>
        </row>
        <row r="2914">
          <cell r="A2914" t="str">
            <v>NHT1058-15</v>
          </cell>
          <cell r="C2914" t="str">
            <v>Opção Limitada</v>
          </cell>
          <cell r="D2914" t="str">
            <v>BC&amp;T 2008</v>
          </cell>
        </row>
        <row r="2915">
          <cell r="A2915" t="str">
            <v>NHT1061-15</v>
          </cell>
          <cell r="C2915" t="str">
            <v>Opção Limitada</v>
          </cell>
          <cell r="D2915" t="str">
            <v>BC&amp;T 2008</v>
          </cell>
        </row>
        <row r="2916">
          <cell r="A2916" t="str">
            <v>NHT1083-15</v>
          </cell>
          <cell r="C2916" t="str">
            <v>Opção Limitada</v>
          </cell>
          <cell r="D2916" t="str">
            <v>BC&amp;T 2008</v>
          </cell>
        </row>
        <row r="2917">
          <cell r="A2917" t="str">
            <v>NHT1084-15</v>
          </cell>
          <cell r="C2917" t="str">
            <v>Opção Limitada</v>
          </cell>
          <cell r="D2917" t="str">
            <v>BC&amp;T 2008</v>
          </cell>
        </row>
        <row r="2918">
          <cell r="A2918" t="str">
            <v>NHT1085-15</v>
          </cell>
          <cell r="C2918" t="str">
            <v>Opção Limitada</v>
          </cell>
          <cell r="D2918" t="str">
            <v>BC&amp;T 2008</v>
          </cell>
        </row>
        <row r="2919">
          <cell r="A2919" t="str">
            <v>NHT1086-15</v>
          </cell>
          <cell r="C2919" t="str">
            <v>Opção Limitada</v>
          </cell>
          <cell r="D2919" t="str">
            <v>BC&amp;T 2008</v>
          </cell>
        </row>
        <row r="2920">
          <cell r="A2920" t="str">
            <v>NHT1088-15</v>
          </cell>
          <cell r="C2920" t="str">
            <v>Opção Limitada</v>
          </cell>
          <cell r="D2920" t="str">
            <v>BC&amp;T 2008</v>
          </cell>
        </row>
        <row r="2921">
          <cell r="A2921" t="str">
            <v>NHT1089-15</v>
          </cell>
          <cell r="C2921" t="str">
            <v>Opção Limitada</v>
          </cell>
          <cell r="D2921" t="str">
            <v>BC&amp;T 2008</v>
          </cell>
        </row>
        <row r="2922">
          <cell r="A2922" t="str">
            <v>NHT2081-09</v>
          </cell>
          <cell r="C2922" t="str">
            <v>Opção Limitada</v>
          </cell>
          <cell r="D2922" t="str">
            <v>BC&amp;T 2008</v>
          </cell>
        </row>
        <row r="2923">
          <cell r="A2923" t="str">
            <v>NHT2082-09</v>
          </cell>
          <cell r="C2923" t="str">
            <v>Opção Limitada</v>
          </cell>
          <cell r="D2923" t="str">
            <v>BC&amp;T 2008</v>
          </cell>
        </row>
        <row r="2924">
          <cell r="A2924" t="str">
            <v>NHT3004-13</v>
          </cell>
          <cell r="C2924" t="str">
            <v>Opção Limitada</v>
          </cell>
          <cell r="D2924" t="str">
            <v>BC&amp;T 2008</v>
          </cell>
        </row>
        <row r="2925">
          <cell r="A2925" t="str">
            <v>NHT3005-13</v>
          </cell>
          <cell r="C2925" t="str">
            <v>Opção Limitada</v>
          </cell>
          <cell r="D2925" t="str">
            <v>BC&amp;T 2008</v>
          </cell>
        </row>
        <row r="2926">
          <cell r="A2926" t="str">
            <v>NHT3006-13</v>
          </cell>
          <cell r="C2926" t="str">
            <v>Opção Limitada</v>
          </cell>
          <cell r="D2926" t="str">
            <v>BC&amp;T 2008</v>
          </cell>
        </row>
        <row r="2927">
          <cell r="A2927" t="str">
            <v>NHT3009-13</v>
          </cell>
          <cell r="C2927" t="str">
            <v>Opção Limitada</v>
          </cell>
          <cell r="D2927" t="str">
            <v>BC&amp;T 2008</v>
          </cell>
        </row>
        <row r="2928">
          <cell r="A2928" t="str">
            <v>NHT3012-07</v>
          </cell>
          <cell r="C2928" t="str">
            <v>Obrigatória</v>
          </cell>
          <cell r="D2928" t="str">
            <v>BC&amp;T 2008</v>
          </cell>
        </row>
        <row r="2929">
          <cell r="A2929" t="str">
            <v>NHT3013-13</v>
          </cell>
          <cell r="C2929" t="str">
            <v>Opção Limitada</v>
          </cell>
          <cell r="D2929" t="str">
            <v>BC&amp;T 2008</v>
          </cell>
        </row>
        <row r="2930">
          <cell r="A2930" t="str">
            <v>NHT3015-08</v>
          </cell>
          <cell r="C2930" t="str">
            <v>Livre Escolha</v>
          </cell>
          <cell r="D2930" t="str">
            <v>BC&amp;T 2008</v>
          </cell>
        </row>
        <row r="2931">
          <cell r="A2931" t="str">
            <v>NHT3016-13</v>
          </cell>
          <cell r="C2931" t="str">
            <v>Opção Limitada</v>
          </cell>
          <cell r="D2931" t="str">
            <v>BC&amp;T 2008</v>
          </cell>
        </row>
        <row r="2932">
          <cell r="A2932" t="str">
            <v>NHT3017-13</v>
          </cell>
          <cell r="C2932" t="str">
            <v>Livre Escolha</v>
          </cell>
          <cell r="D2932" t="str">
            <v>BC&amp;T 2008</v>
          </cell>
        </row>
        <row r="2933">
          <cell r="A2933" t="str">
            <v>NHT3018-13</v>
          </cell>
          <cell r="C2933" t="str">
            <v>Livre Escolha</v>
          </cell>
          <cell r="D2933" t="str">
            <v>BC&amp;T 2008</v>
          </cell>
        </row>
        <row r="2934">
          <cell r="A2934" t="str">
            <v>NHT3025-13</v>
          </cell>
          <cell r="C2934" t="str">
            <v>Opção Limitada</v>
          </cell>
          <cell r="D2934" t="str">
            <v>BC&amp;T 2008</v>
          </cell>
        </row>
        <row r="2935">
          <cell r="A2935" t="str">
            <v>NHT3027-13</v>
          </cell>
          <cell r="C2935" t="str">
            <v>Opção Limitada</v>
          </cell>
          <cell r="D2935" t="str">
            <v>BC&amp;T 2008</v>
          </cell>
        </row>
        <row r="2936">
          <cell r="A2936" t="str">
            <v>NHT3028-13</v>
          </cell>
          <cell r="C2936" t="str">
            <v>Opção Limitada</v>
          </cell>
          <cell r="D2936" t="str">
            <v>BC&amp;T 2008</v>
          </cell>
        </row>
        <row r="2937">
          <cell r="A2937" t="str">
            <v>NHT3030-13</v>
          </cell>
          <cell r="C2937" t="str">
            <v>Opção Limitada</v>
          </cell>
          <cell r="D2937" t="str">
            <v>BC&amp;T 2008</v>
          </cell>
        </row>
        <row r="2938">
          <cell r="A2938" t="str">
            <v>NHT3033-13</v>
          </cell>
          <cell r="C2938" t="str">
            <v>Opção Limitada</v>
          </cell>
          <cell r="D2938" t="str">
            <v>BC&amp;T 2008</v>
          </cell>
        </row>
        <row r="2939">
          <cell r="A2939" t="str">
            <v>NHT3035-13</v>
          </cell>
          <cell r="C2939" t="str">
            <v>Opção Limitada</v>
          </cell>
          <cell r="D2939" t="str">
            <v>BC&amp;T 2008</v>
          </cell>
        </row>
        <row r="2940">
          <cell r="A2940" t="str">
            <v>NHT3036-13</v>
          </cell>
          <cell r="C2940" t="str">
            <v>Opção Limitada</v>
          </cell>
          <cell r="D2940" t="str">
            <v>BC&amp;T 2008</v>
          </cell>
        </row>
        <row r="2941">
          <cell r="A2941" t="str">
            <v>NHT3037-13</v>
          </cell>
          <cell r="C2941" t="str">
            <v>Opção Limitada</v>
          </cell>
          <cell r="D2941" t="str">
            <v>BC&amp;T 2008</v>
          </cell>
        </row>
        <row r="2942">
          <cell r="A2942" t="str">
            <v>NHT3038-13</v>
          </cell>
          <cell r="C2942" t="str">
            <v>Livre Escolha</v>
          </cell>
          <cell r="D2942" t="str">
            <v>BC&amp;T 2008</v>
          </cell>
        </row>
        <row r="2943">
          <cell r="A2943" t="str">
            <v>NHT3044-13</v>
          </cell>
          <cell r="C2943" t="str">
            <v>Opção Limitada</v>
          </cell>
          <cell r="D2943" t="str">
            <v>BC&amp;T 2008</v>
          </cell>
        </row>
        <row r="2944">
          <cell r="A2944" t="str">
            <v>NHT3045-13</v>
          </cell>
          <cell r="C2944" t="str">
            <v>Opção Limitada</v>
          </cell>
          <cell r="D2944" t="str">
            <v>BC&amp;T 2008</v>
          </cell>
        </row>
        <row r="2945">
          <cell r="A2945" t="str">
            <v>NHT3046-13</v>
          </cell>
          <cell r="C2945" t="str">
            <v>Opção Limitada</v>
          </cell>
          <cell r="D2945" t="str">
            <v>BC&amp;T 2008</v>
          </cell>
        </row>
        <row r="2946">
          <cell r="A2946" t="str">
            <v>NHT3047-13</v>
          </cell>
          <cell r="C2946" t="str">
            <v>Opção Limitada</v>
          </cell>
          <cell r="D2946" t="str">
            <v>BC&amp;T 2008</v>
          </cell>
        </row>
        <row r="2947">
          <cell r="A2947" t="str">
            <v>NHT3048-13</v>
          </cell>
          <cell r="C2947" t="str">
            <v>Opção Limitada</v>
          </cell>
          <cell r="D2947" t="str">
            <v>BC&amp;T 2008</v>
          </cell>
        </row>
        <row r="2948">
          <cell r="A2948" t="str">
            <v>NHT3049-13</v>
          </cell>
          <cell r="C2948" t="str">
            <v>Opção Limitada</v>
          </cell>
          <cell r="D2948" t="str">
            <v>BC&amp;T 2008</v>
          </cell>
        </row>
        <row r="2949">
          <cell r="A2949" t="str">
            <v>NHT3054-13</v>
          </cell>
          <cell r="C2949" t="str">
            <v>Livre Escolha</v>
          </cell>
          <cell r="D2949" t="str">
            <v>BC&amp;T 2008</v>
          </cell>
        </row>
        <row r="2950">
          <cell r="A2950" t="str">
            <v>NHT3055-13</v>
          </cell>
          <cell r="C2950" t="str">
            <v>Opção Limitada</v>
          </cell>
          <cell r="D2950" t="str">
            <v>BC&amp;T 2008</v>
          </cell>
        </row>
        <row r="2951">
          <cell r="A2951" t="str">
            <v>NHT3059-13</v>
          </cell>
          <cell r="C2951" t="str">
            <v>Opção Limitada</v>
          </cell>
          <cell r="D2951" t="str">
            <v>BC&amp;T 2008</v>
          </cell>
        </row>
        <row r="2952">
          <cell r="A2952" t="str">
            <v>NHT3060-08</v>
          </cell>
          <cell r="C2952" t="str">
            <v>Obrigatória</v>
          </cell>
          <cell r="D2952" t="str">
            <v>BC&amp;T 2008</v>
          </cell>
        </row>
        <row r="2953">
          <cell r="A2953" t="str">
            <v>NHT3067-15</v>
          </cell>
          <cell r="C2953" t="str">
            <v>Opção Limitada</v>
          </cell>
          <cell r="D2953" t="str">
            <v>BC&amp;T 2008</v>
          </cell>
        </row>
        <row r="2954">
          <cell r="A2954" t="str">
            <v>NHT3070-15</v>
          </cell>
          <cell r="C2954" t="str">
            <v>Opção Limitada</v>
          </cell>
          <cell r="D2954" t="str">
            <v>BC&amp;T 2008</v>
          </cell>
        </row>
        <row r="2955">
          <cell r="A2955" t="str">
            <v>NHT3073-15</v>
          </cell>
          <cell r="C2955" t="str">
            <v>Opção Limitada</v>
          </cell>
          <cell r="D2955" t="str">
            <v>BC&amp;T 2008</v>
          </cell>
        </row>
        <row r="2956">
          <cell r="A2956" t="str">
            <v>NHT4001-09</v>
          </cell>
          <cell r="C2956" t="str">
            <v>Opção Limitada</v>
          </cell>
          <cell r="D2956" t="str">
            <v>BC&amp;T 2008</v>
          </cell>
        </row>
        <row r="2957">
          <cell r="A2957" t="str">
            <v>NHT4002-09</v>
          </cell>
          <cell r="C2957" t="str">
            <v>Opção Limitada</v>
          </cell>
          <cell r="D2957" t="str">
            <v>BC&amp;T 2008</v>
          </cell>
        </row>
        <row r="2958">
          <cell r="A2958" t="str">
            <v>NHT4005-13</v>
          </cell>
          <cell r="C2958" t="str">
            <v>Opção Limitada</v>
          </cell>
          <cell r="D2958" t="str">
            <v>BC&amp;T 2008</v>
          </cell>
        </row>
        <row r="2959">
          <cell r="A2959" t="str">
            <v>NHT4006-13</v>
          </cell>
          <cell r="C2959" t="str">
            <v>Opção Limitada</v>
          </cell>
          <cell r="D2959" t="str">
            <v>BC&amp;T 2008</v>
          </cell>
        </row>
        <row r="2960">
          <cell r="A2960" t="str">
            <v>NHT4007-13</v>
          </cell>
          <cell r="C2960" t="str">
            <v>Opção Limitada</v>
          </cell>
          <cell r="D2960" t="str">
            <v>BC&amp;T 2008</v>
          </cell>
        </row>
        <row r="2961">
          <cell r="A2961" t="str">
            <v>NHT4008-13</v>
          </cell>
          <cell r="C2961" t="str">
            <v>Opção Limitada</v>
          </cell>
          <cell r="D2961" t="str">
            <v>BC&amp;T 2008</v>
          </cell>
        </row>
        <row r="2962">
          <cell r="A2962" t="str">
            <v>NHT4009-13</v>
          </cell>
          <cell r="C2962" t="str">
            <v>Opção Limitada</v>
          </cell>
          <cell r="D2962" t="str">
            <v>BC&amp;T 2008</v>
          </cell>
        </row>
        <row r="2963">
          <cell r="A2963" t="str">
            <v>NHT4010-13</v>
          </cell>
          <cell r="C2963" t="str">
            <v>Opção Limitada</v>
          </cell>
          <cell r="D2963" t="str">
            <v>BC&amp;T 2008</v>
          </cell>
        </row>
        <row r="2964">
          <cell r="A2964" t="str">
            <v>NHT4011-13</v>
          </cell>
          <cell r="C2964" t="str">
            <v>Opção Limitada</v>
          </cell>
          <cell r="D2964" t="str">
            <v>BC&amp;T 2008</v>
          </cell>
        </row>
        <row r="2965">
          <cell r="A2965" t="str">
            <v>NHT4012-13</v>
          </cell>
          <cell r="C2965" t="str">
            <v>Opção Limitada</v>
          </cell>
          <cell r="D2965" t="str">
            <v>BC&amp;T 2008</v>
          </cell>
        </row>
        <row r="2966">
          <cell r="A2966" t="str">
            <v>NHT4015-13</v>
          </cell>
          <cell r="C2966" t="str">
            <v>Opção Limitada</v>
          </cell>
          <cell r="D2966" t="str">
            <v>BC&amp;T 2008</v>
          </cell>
        </row>
        <row r="2967">
          <cell r="A2967" t="str">
            <v>NHT4016-13</v>
          </cell>
          <cell r="C2967" t="str">
            <v>Opção Limitada</v>
          </cell>
          <cell r="D2967" t="str">
            <v>BC&amp;T 2008</v>
          </cell>
        </row>
        <row r="2968">
          <cell r="A2968" t="str">
            <v>NHT4017-13</v>
          </cell>
          <cell r="C2968" t="str">
            <v>Opção Limitada</v>
          </cell>
          <cell r="D2968" t="str">
            <v>BC&amp;T 2008</v>
          </cell>
        </row>
        <row r="2969">
          <cell r="A2969" t="str">
            <v>NHT4023-08</v>
          </cell>
          <cell r="C2969" t="str">
            <v>Opção Limitada</v>
          </cell>
          <cell r="D2969" t="str">
            <v>BC&amp;T 2008</v>
          </cell>
        </row>
        <row r="2970">
          <cell r="A2970" t="str">
            <v>NHT4024-13</v>
          </cell>
          <cell r="C2970" t="str">
            <v>Opção Limitada</v>
          </cell>
          <cell r="D2970" t="str">
            <v>BC&amp;T 2008</v>
          </cell>
        </row>
        <row r="2971">
          <cell r="A2971" t="str">
            <v>NHT4025-15</v>
          </cell>
          <cell r="C2971" t="str">
            <v>Opção Limitada</v>
          </cell>
          <cell r="D2971" t="str">
            <v>BC&amp;T 2008</v>
          </cell>
        </row>
        <row r="2972">
          <cell r="A2972" t="str">
            <v>NHT4026-09</v>
          </cell>
          <cell r="C2972" t="str">
            <v>Livre Escolha</v>
          </cell>
          <cell r="D2972" t="str">
            <v>BC&amp;T 2008</v>
          </cell>
        </row>
        <row r="2973">
          <cell r="A2973" t="str">
            <v>NHT4026-13</v>
          </cell>
          <cell r="C2973" t="str">
            <v>Opção Limitada</v>
          </cell>
          <cell r="D2973" t="str">
            <v>BC&amp;T 2008</v>
          </cell>
        </row>
        <row r="2974">
          <cell r="A2974" t="str">
            <v>NHT4030-13</v>
          </cell>
          <cell r="C2974" t="str">
            <v>Opção Limitada</v>
          </cell>
          <cell r="D2974" t="str">
            <v>BC&amp;T 2008</v>
          </cell>
        </row>
        <row r="2975">
          <cell r="A2975" t="str">
            <v>NHT4031-13</v>
          </cell>
          <cell r="C2975" t="str">
            <v>Opção Limitada</v>
          </cell>
          <cell r="D2975" t="str">
            <v>BC&amp;T 2008</v>
          </cell>
        </row>
        <row r="2976">
          <cell r="A2976" t="str">
            <v>NHT4032-13</v>
          </cell>
          <cell r="C2976" t="str">
            <v>Opção Limitada</v>
          </cell>
          <cell r="D2976" t="str">
            <v>BC&amp;T 2008</v>
          </cell>
        </row>
        <row r="2977">
          <cell r="A2977" t="str">
            <v>NHT4034-07</v>
          </cell>
          <cell r="C2977" t="str">
            <v>Opção Limitada</v>
          </cell>
          <cell r="D2977" t="str">
            <v>BC&amp;T 2008</v>
          </cell>
        </row>
        <row r="2978">
          <cell r="A2978" t="str">
            <v>NHT4037-08</v>
          </cell>
          <cell r="C2978" t="str">
            <v>Opção Limitada</v>
          </cell>
          <cell r="D2978" t="str">
            <v>BC&amp;T 2008</v>
          </cell>
        </row>
        <row r="2979">
          <cell r="A2979" t="str">
            <v>NHT4040-13</v>
          </cell>
          <cell r="C2979" t="str">
            <v>Opção Limitada</v>
          </cell>
          <cell r="D2979" t="str">
            <v>BC&amp;T 2008</v>
          </cell>
        </row>
        <row r="2980">
          <cell r="A2980" t="str">
            <v>NHT4041-13</v>
          </cell>
          <cell r="C2980" t="str">
            <v>Opção Limitada</v>
          </cell>
          <cell r="D2980" t="str">
            <v>BC&amp;T 2008</v>
          </cell>
        </row>
        <row r="2981">
          <cell r="A2981" t="str">
            <v>NHT4045-13</v>
          </cell>
          <cell r="C2981" t="str">
            <v>Opção Limitada</v>
          </cell>
          <cell r="D2981" t="str">
            <v>BC&amp;T 2008</v>
          </cell>
        </row>
        <row r="2982">
          <cell r="A2982" t="str">
            <v>NHT4046-13</v>
          </cell>
          <cell r="C2982" t="str">
            <v>Opção Limitada</v>
          </cell>
          <cell r="D2982" t="str">
            <v>BC&amp;T 2008</v>
          </cell>
        </row>
        <row r="2983">
          <cell r="A2983" t="str">
            <v>NHT4048-13</v>
          </cell>
          <cell r="C2983" t="str">
            <v>Opção Limitada</v>
          </cell>
          <cell r="D2983" t="str">
            <v>BC&amp;T 2008</v>
          </cell>
        </row>
        <row r="2984">
          <cell r="A2984" t="str">
            <v>NHT4050-14</v>
          </cell>
          <cell r="C2984" t="str">
            <v>Opção Limitada</v>
          </cell>
          <cell r="D2984" t="str">
            <v>BC&amp;T 2008</v>
          </cell>
        </row>
        <row r="2985">
          <cell r="A2985" t="str">
            <v>NHT4055-15</v>
          </cell>
          <cell r="C2985" t="str">
            <v>Opção Limitada</v>
          </cell>
          <cell r="D2985" t="str">
            <v>BC&amp;T 2008</v>
          </cell>
        </row>
        <row r="2986">
          <cell r="A2986" t="str">
            <v>NHT4056-15</v>
          </cell>
          <cell r="C2986" t="str">
            <v>Opção Limitada</v>
          </cell>
          <cell r="D2986" t="str">
            <v>BC&amp;T 2008</v>
          </cell>
        </row>
        <row r="2987">
          <cell r="A2987" t="str">
            <v>NHT4058-15</v>
          </cell>
          <cell r="C2987" t="str">
            <v>Opção Limitada</v>
          </cell>
          <cell r="D2987" t="str">
            <v>BC&amp;T 2008</v>
          </cell>
        </row>
        <row r="2988">
          <cell r="A2988" t="str">
            <v>NHT4071-15</v>
          </cell>
          <cell r="C2988" t="str">
            <v>Opção Limitada</v>
          </cell>
          <cell r="D2988" t="str">
            <v>BC&amp;T 2008</v>
          </cell>
        </row>
        <row r="2989">
          <cell r="A2989" t="str">
            <v>NHT4072-15</v>
          </cell>
          <cell r="C2989" t="str">
            <v>Opção Limitada</v>
          </cell>
          <cell r="D2989" t="str">
            <v>BC&amp;T 2008</v>
          </cell>
        </row>
        <row r="2990">
          <cell r="A2990" t="str">
            <v>NHT4073-15</v>
          </cell>
          <cell r="C2990" t="str">
            <v>Opção Limitada</v>
          </cell>
          <cell r="D2990" t="str">
            <v>BC&amp;T 2008</v>
          </cell>
        </row>
        <row r="2991">
          <cell r="A2991" t="str">
            <v>NHT5004-13</v>
          </cell>
          <cell r="C2991" t="str">
            <v>Opção Limitada</v>
          </cell>
          <cell r="D2991" t="str">
            <v>BC&amp;T 2008</v>
          </cell>
        </row>
        <row r="2992">
          <cell r="A2992" t="str">
            <v>NHT5006-13</v>
          </cell>
          <cell r="C2992" t="str">
            <v>Opção Limitada</v>
          </cell>
          <cell r="D2992" t="str">
            <v>BC&amp;T 2008</v>
          </cell>
        </row>
        <row r="2993">
          <cell r="A2993" t="str">
            <v>NHT5007-13</v>
          </cell>
          <cell r="C2993" t="str">
            <v>Opção Limitada</v>
          </cell>
          <cell r="D2993" t="str">
            <v>BC&amp;T 2008</v>
          </cell>
        </row>
        <row r="2994">
          <cell r="A2994" t="str">
            <v>NHT5012-13</v>
          </cell>
          <cell r="C2994" t="str">
            <v>Opção Limitada</v>
          </cell>
          <cell r="D2994" t="str">
            <v>BC&amp;T 2008</v>
          </cell>
        </row>
        <row r="2995">
          <cell r="A2995" t="str">
            <v>NHT5013-13</v>
          </cell>
          <cell r="C2995" t="str">
            <v>Opção Limitada</v>
          </cell>
          <cell r="D2995" t="str">
            <v>BC&amp;T 2008</v>
          </cell>
        </row>
        <row r="2996">
          <cell r="A2996" t="str">
            <v>NHZ1009-09</v>
          </cell>
          <cell r="C2996" t="str">
            <v>Opção Limitada</v>
          </cell>
          <cell r="D2996" t="str">
            <v>BC&amp;T 2008</v>
          </cell>
        </row>
        <row r="2997">
          <cell r="A2997" t="str">
            <v>NHZ1016-09</v>
          </cell>
          <cell r="C2997" t="str">
            <v>Opção Limitada</v>
          </cell>
          <cell r="D2997" t="str">
            <v>BC&amp;T 2008</v>
          </cell>
        </row>
        <row r="2998">
          <cell r="A2998" t="str">
            <v>NHZ3001-09</v>
          </cell>
          <cell r="C2998" t="str">
            <v>Opção Limitada</v>
          </cell>
          <cell r="D2998" t="str">
            <v>BC&amp;T 2008</v>
          </cell>
        </row>
        <row r="2999">
          <cell r="A2999" t="str">
            <v>NHZ3026-09</v>
          </cell>
          <cell r="C2999" t="str">
            <v>Opção Limitada</v>
          </cell>
          <cell r="D2999" t="str">
            <v>BC&amp;T 2008</v>
          </cell>
        </row>
        <row r="3000">
          <cell r="A3000" t="str">
            <v>NHZ3029-13</v>
          </cell>
          <cell r="C3000" t="str">
            <v>Opção Limitada</v>
          </cell>
          <cell r="D3000" t="str">
            <v>BC&amp;T 2008</v>
          </cell>
        </row>
        <row r="3001">
          <cell r="A3001" t="str">
            <v>NHZ3043-13</v>
          </cell>
          <cell r="C3001" t="str">
            <v>Opção Limitada</v>
          </cell>
          <cell r="D3001" t="str">
            <v>BC&amp;T 2008</v>
          </cell>
        </row>
        <row r="3002">
          <cell r="A3002" t="str">
            <v>NHZ3060-09</v>
          </cell>
          <cell r="C3002" t="str">
            <v>Opção Limitada</v>
          </cell>
          <cell r="D3002" t="str">
            <v>BC&amp;T 2008</v>
          </cell>
        </row>
        <row r="3003">
          <cell r="A3003" t="str">
            <v>NHZ4014-09</v>
          </cell>
          <cell r="C3003" t="str">
            <v>Opção Limitada</v>
          </cell>
          <cell r="D3003" t="str">
            <v>BC&amp;T 2008</v>
          </cell>
        </row>
        <row r="3004">
          <cell r="A3004" t="str">
            <v>NHZ4035-09</v>
          </cell>
          <cell r="C3004" t="str">
            <v>Opção Limitada</v>
          </cell>
          <cell r="D3004" t="str">
            <v>BC&amp;T 2008</v>
          </cell>
        </row>
        <row r="3005">
          <cell r="A3005" t="str">
            <v>NHZ5009-07</v>
          </cell>
          <cell r="C3005" t="str">
            <v>Opção Limitada</v>
          </cell>
          <cell r="D3005" t="str">
            <v>BC&amp;T 2008</v>
          </cell>
        </row>
        <row r="3006">
          <cell r="A3006" t="str">
            <v>NHZ5015-08</v>
          </cell>
          <cell r="C3006" t="str">
            <v>Opção Limitada</v>
          </cell>
          <cell r="D3006" t="str">
            <v>BC&amp;T 2008</v>
          </cell>
        </row>
        <row r="3007">
          <cell r="A3007" t="str">
            <v>BC1002</v>
          </cell>
          <cell r="C3007" t="str">
            <v>Opção Limitada</v>
          </cell>
          <cell r="D3007" t="str">
            <v>BC&amp;T 2009</v>
          </cell>
        </row>
        <row r="3008">
          <cell r="A3008" t="str">
            <v>BC1007</v>
          </cell>
          <cell r="C3008" t="str">
            <v>Opção Limitada</v>
          </cell>
          <cell r="D3008" t="str">
            <v>BC&amp;T 2009</v>
          </cell>
        </row>
        <row r="3009">
          <cell r="A3009" t="str">
            <v>BC1009</v>
          </cell>
          <cell r="C3009" t="str">
            <v>Opção Limitada</v>
          </cell>
          <cell r="D3009" t="str">
            <v>BC&amp;T 2009</v>
          </cell>
        </row>
        <row r="3010">
          <cell r="A3010" t="str">
            <v>BC1010</v>
          </cell>
          <cell r="C3010" t="str">
            <v>Opção Limitada</v>
          </cell>
          <cell r="D3010" t="str">
            <v>BC&amp;T 2009</v>
          </cell>
        </row>
        <row r="3011">
          <cell r="A3011" t="str">
            <v>BC1011</v>
          </cell>
          <cell r="C3011" t="str">
            <v>Opção Limitada</v>
          </cell>
          <cell r="D3011" t="str">
            <v>BC&amp;T 2009</v>
          </cell>
        </row>
        <row r="3012">
          <cell r="A3012" t="str">
            <v>BC1014</v>
          </cell>
          <cell r="C3012" t="str">
            <v>Opção Limitada</v>
          </cell>
          <cell r="D3012" t="str">
            <v>BC&amp;T 2009</v>
          </cell>
        </row>
        <row r="3013">
          <cell r="A3013" t="str">
            <v>BC1301</v>
          </cell>
          <cell r="C3013" t="str">
            <v>Opção Limitada</v>
          </cell>
          <cell r="D3013" t="str">
            <v>BC&amp;T 2009</v>
          </cell>
        </row>
        <row r="3014">
          <cell r="A3014" t="str">
            <v>BC1303</v>
          </cell>
          <cell r="C3014" t="str">
            <v>Opção Limitada</v>
          </cell>
          <cell r="D3014" t="str">
            <v>BC&amp;T 2009</v>
          </cell>
        </row>
        <row r="3015">
          <cell r="A3015" t="str">
            <v>BC1403</v>
          </cell>
          <cell r="C3015" t="str">
            <v>Opção Limitada</v>
          </cell>
          <cell r="D3015" t="str">
            <v>BC&amp;T 2009</v>
          </cell>
        </row>
        <row r="3016">
          <cell r="A3016" t="str">
            <v>BC1404</v>
          </cell>
          <cell r="C3016" t="str">
            <v>Opção Limitada</v>
          </cell>
          <cell r="D3016" t="str">
            <v>BC&amp;T 2009</v>
          </cell>
        </row>
        <row r="3017">
          <cell r="A3017" t="str">
            <v>BC1408</v>
          </cell>
          <cell r="C3017" t="str">
            <v>Opção Limitada</v>
          </cell>
          <cell r="D3017" t="str">
            <v>BC&amp;T 2009</v>
          </cell>
        </row>
        <row r="3018">
          <cell r="A3018" t="str">
            <v>BC1413</v>
          </cell>
          <cell r="C3018" t="str">
            <v>Opção Limitada</v>
          </cell>
          <cell r="D3018" t="str">
            <v>BC&amp;T 2009</v>
          </cell>
        </row>
        <row r="3019">
          <cell r="A3019" t="str">
            <v>BC1431</v>
          </cell>
          <cell r="C3019" t="str">
            <v>Opção Limitada</v>
          </cell>
          <cell r="D3019" t="str">
            <v>BC&amp;T 2009</v>
          </cell>
        </row>
        <row r="3020">
          <cell r="A3020" t="str">
            <v>BCJ0205-13</v>
          </cell>
          <cell r="C3020" t="str">
            <v>Obrigatória</v>
          </cell>
          <cell r="D3020" t="str">
            <v>BC&amp;T 2009</v>
          </cell>
        </row>
        <row r="3021">
          <cell r="A3021" t="str">
            <v>BCJ0208-13</v>
          </cell>
          <cell r="C3021" t="str">
            <v>Obrigatória</v>
          </cell>
          <cell r="D3021" t="str">
            <v>BC&amp;T 2009</v>
          </cell>
        </row>
        <row r="3022">
          <cell r="A3022" t="str">
            <v>BCJ0209-13</v>
          </cell>
          <cell r="C3022" t="str">
            <v>Obrigatória</v>
          </cell>
          <cell r="D3022" t="str">
            <v>BC&amp;T 2009</v>
          </cell>
        </row>
        <row r="3023">
          <cell r="A3023" t="str">
            <v>BCK0103-13</v>
          </cell>
          <cell r="C3023" t="str">
            <v>Obrigatória</v>
          </cell>
          <cell r="D3023" t="str">
            <v>BC&amp;T 2009</v>
          </cell>
        </row>
        <row r="3024">
          <cell r="A3024" t="str">
            <v>BCK0104-13</v>
          </cell>
          <cell r="C3024" t="str">
            <v>Obrigatória</v>
          </cell>
          <cell r="D3024" t="str">
            <v>BC&amp;T 2009</v>
          </cell>
        </row>
        <row r="3025">
          <cell r="A3025" t="str">
            <v>BCL0306-13</v>
          </cell>
          <cell r="C3025" t="str">
            <v>Obrigatória</v>
          </cell>
          <cell r="D3025" t="str">
            <v>BC&amp;T 2009</v>
          </cell>
        </row>
        <row r="3026">
          <cell r="A3026" t="str">
            <v>BCL0307-13</v>
          </cell>
          <cell r="C3026" t="str">
            <v>Obrigatória</v>
          </cell>
          <cell r="D3026" t="str">
            <v>BC&amp;T 2009</v>
          </cell>
        </row>
        <row r="3027">
          <cell r="A3027" t="str">
            <v>BCL0308-13</v>
          </cell>
          <cell r="C3027" t="str">
            <v>Obrigatória</v>
          </cell>
          <cell r="D3027" t="str">
            <v>BC&amp;T 2009</v>
          </cell>
        </row>
        <row r="3028">
          <cell r="A3028" t="str">
            <v>BCM0504-13</v>
          </cell>
          <cell r="C3028" t="str">
            <v>Obrigatória</v>
          </cell>
          <cell r="D3028" t="str">
            <v>BC&amp;T 2009</v>
          </cell>
        </row>
        <row r="3029">
          <cell r="A3029" t="str">
            <v>BCM0505-13</v>
          </cell>
          <cell r="C3029" t="str">
            <v>Obrigatória</v>
          </cell>
          <cell r="D3029" t="str">
            <v>BC&amp;T 2009</v>
          </cell>
        </row>
        <row r="3030">
          <cell r="A3030" t="str">
            <v>BCM0506-13</v>
          </cell>
          <cell r="C3030" t="str">
            <v>Obrigatória</v>
          </cell>
          <cell r="D3030" t="str">
            <v>BC&amp;T 2009</v>
          </cell>
        </row>
        <row r="3031">
          <cell r="A3031" t="str">
            <v>BCN0402-13</v>
          </cell>
          <cell r="C3031" t="str">
            <v>Obrigatória</v>
          </cell>
          <cell r="D3031" t="str">
            <v>BC&amp;T 2009</v>
          </cell>
        </row>
        <row r="3032">
          <cell r="A3032" t="str">
            <v>BCN0404-13</v>
          </cell>
          <cell r="C3032" t="str">
            <v>Obrigatória</v>
          </cell>
          <cell r="D3032" t="str">
            <v>BC&amp;T 2009</v>
          </cell>
        </row>
        <row r="3033">
          <cell r="A3033" t="str">
            <v>BCN0405-13</v>
          </cell>
          <cell r="C3033" t="str">
            <v>Obrigatória</v>
          </cell>
          <cell r="D3033" t="str">
            <v>BC&amp;T 2009</v>
          </cell>
        </row>
        <row r="3034">
          <cell r="A3034" t="str">
            <v>BCN0407-13</v>
          </cell>
          <cell r="C3034" t="str">
            <v>Obrigatória</v>
          </cell>
          <cell r="D3034" t="str">
            <v>BC&amp;T 2009</v>
          </cell>
        </row>
        <row r="3035">
          <cell r="A3035" t="str">
            <v>BCS0001-13</v>
          </cell>
          <cell r="C3035" t="str">
            <v>Obrigatória</v>
          </cell>
          <cell r="D3035" t="str">
            <v>BC&amp;T 2009</v>
          </cell>
        </row>
        <row r="3036">
          <cell r="A3036" t="str">
            <v>BIJ0207-13</v>
          </cell>
          <cell r="C3036" t="str">
            <v>Obrigatória</v>
          </cell>
          <cell r="D3036" t="str">
            <v>BC&amp;T 2009</v>
          </cell>
        </row>
        <row r="3037">
          <cell r="A3037" t="str">
            <v>BIK0102-13</v>
          </cell>
          <cell r="C3037" t="str">
            <v>Obrigatória</v>
          </cell>
          <cell r="D3037" t="str">
            <v>BC&amp;T 2009</v>
          </cell>
        </row>
        <row r="3038">
          <cell r="A3038" t="str">
            <v>BIL0304-13</v>
          </cell>
          <cell r="C3038" t="str">
            <v>Obrigatória</v>
          </cell>
          <cell r="D3038" t="str">
            <v>BC&amp;T 2009</v>
          </cell>
        </row>
        <row r="3039">
          <cell r="A3039" t="str">
            <v>BIM0005-13</v>
          </cell>
          <cell r="C3039" t="str">
            <v>Obrigatória</v>
          </cell>
          <cell r="D3039" t="str">
            <v>BC&amp;T 2009</v>
          </cell>
        </row>
        <row r="3040">
          <cell r="A3040" t="str">
            <v>BIN0003-13</v>
          </cell>
          <cell r="C3040" t="str">
            <v>Obrigatória</v>
          </cell>
          <cell r="D3040" t="str">
            <v>BC&amp;T 2009</v>
          </cell>
        </row>
        <row r="3041">
          <cell r="A3041" t="str">
            <v>BIN0406-13</v>
          </cell>
          <cell r="C3041" t="str">
            <v>Obrigatória</v>
          </cell>
          <cell r="D3041" t="str">
            <v>BC&amp;T 2009</v>
          </cell>
        </row>
        <row r="3042">
          <cell r="A3042" t="str">
            <v>BIQ0602-13</v>
          </cell>
          <cell r="C3042" t="str">
            <v>Obrigatória</v>
          </cell>
          <cell r="D3042" t="str">
            <v>BC&amp;T 2009</v>
          </cell>
        </row>
        <row r="3043">
          <cell r="A3043" t="str">
            <v>BIR0004-13</v>
          </cell>
          <cell r="C3043" t="str">
            <v>Obrigatória</v>
          </cell>
          <cell r="D3043" t="str">
            <v>BC&amp;T 2009</v>
          </cell>
        </row>
        <row r="3044">
          <cell r="A3044" t="str">
            <v>BIR0603-13</v>
          </cell>
          <cell r="C3044" t="str">
            <v>Obrigatória</v>
          </cell>
          <cell r="D3044" t="str">
            <v>BC&amp;T 2009</v>
          </cell>
        </row>
        <row r="3045">
          <cell r="A3045" t="str">
            <v>BIS0002-13</v>
          </cell>
          <cell r="C3045" t="str">
            <v>Obrigatória</v>
          </cell>
          <cell r="D3045" t="str">
            <v>BC&amp;T 2009</v>
          </cell>
        </row>
        <row r="3046">
          <cell r="A3046" t="str">
            <v>EN2212</v>
          </cell>
          <cell r="C3046" t="str">
            <v>Livre Escolha</v>
          </cell>
          <cell r="D3046" t="str">
            <v>BC&amp;T 2009</v>
          </cell>
        </row>
        <row r="3047">
          <cell r="A3047" t="str">
            <v>ESTA001-13</v>
          </cell>
          <cell r="C3047" t="str">
            <v>Opção Limitada</v>
          </cell>
          <cell r="D3047" t="str">
            <v>BC&amp;T 2009</v>
          </cell>
        </row>
        <row r="3048">
          <cell r="A3048" t="str">
            <v>ESTA002-13</v>
          </cell>
          <cell r="C3048" t="str">
            <v>Opção Limitada</v>
          </cell>
          <cell r="D3048" t="str">
            <v>BC&amp;T 2009</v>
          </cell>
        </row>
        <row r="3049">
          <cell r="A3049" t="str">
            <v>ESTA003-13</v>
          </cell>
          <cell r="C3049" t="str">
            <v>Opção Limitada</v>
          </cell>
          <cell r="D3049" t="str">
            <v>BC&amp;T 2009</v>
          </cell>
        </row>
        <row r="3050">
          <cell r="A3050" t="str">
            <v>ESTA004-13</v>
          </cell>
          <cell r="C3050" t="str">
            <v>Opção Limitada</v>
          </cell>
          <cell r="D3050" t="str">
            <v>BC&amp;T 2009</v>
          </cell>
        </row>
        <row r="3051">
          <cell r="A3051" t="str">
            <v>ESTA005-13</v>
          </cell>
          <cell r="C3051" t="str">
            <v>Opção Limitada</v>
          </cell>
          <cell r="D3051" t="str">
            <v>BC&amp;T 2009</v>
          </cell>
        </row>
        <row r="3052">
          <cell r="A3052" t="str">
            <v>ESTA006-13</v>
          </cell>
          <cell r="C3052" t="str">
            <v>Opção Limitada</v>
          </cell>
          <cell r="D3052" t="str">
            <v>BC&amp;T 2009</v>
          </cell>
        </row>
        <row r="3053">
          <cell r="A3053" t="str">
            <v>ESTA007-13</v>
          </cell>
          <cell r="C3053" t="str">
            <v>Opção Limitada</v>
          </cell>
          <cell r="D3053" t="str">
            <v>BC&amp;T 2009</v>
          </cell>
        </row>
        <row r="3054">
          <cell r="A3054" t="str">
            <v>ESTA008-13</v>
          </cell>
          <cell r="C3054" t="str">
            <v>Opção Limitada</v>
          </cell>
          <cell r="D3054" t="str">
            <v>BC&amp;T 2009</v>
          </cell>
        </row>
        <row r="3055">
          <cell r="A3055" t="str">
            <v>ESTA009-13</v>
          </cell>
          <cell r="C3055" t="str">
            <v>Opção Limitada</v>
          </cell>
          <cell r="D3055" t="str">
            <v>BC&amp;T 2009</v>
          </cell>
        </row>
        <row r="3056">
          <cell r="A3056" t="str">
            <v>ESTA010-13</v>
          </cell>
          <cell r="C3056" t="str">
            <v>Opção Limitada</v>
          </cell>
          <cell r="D3056" t="str">
            <v>BC&amp;T 2009</v>
          </cell>
        </row>
        <row r="3057">
          <cell r="A3057" t="str">
            <v>ESTA011-13</v>
          </cell>
          <cell r="C3057" t="str">
            <v>Opção Limitada</v>
          </cell>
          <cell r="D3057" t="str">
            <v>BC&amp;T 2009</v>
          </cell>
        </row>
        <row r="3058">
          <cell r="A3058" t="str">
            <v>ESTA012-13</v>
          </cell>
          <cell r="C3058" t="str">
            <v>Opção Limitada</v>
          </cell>
          <cell r="D3058" t="str">
            <v>BC&amp;T 2009</v>
          </cell>
        </row>
        <row r="3059">
          <cell r="A3059" t="str">
            <v>ESTA013-13</v>
          </cell>
          <cell r="C3059" t="str">
            <v>Opção Limitada</v>
          </cell>
          <cell r="D3059" t="str">
            <v>BC&amp;T 2009</v>
          </cell>
        </row>
        <row r="3060">
          <cell r="A3060" t="str">
            <v>ESTA014-13</v>
          </cell>
          <cell r="C3060" t="str">
            <v>Opção Limitada</v>
          </cell>
          <cell r="D3060" t="str">
            <v>BC&amp;T 2009</v>
          </cell>
        </row>
        <row r="3061">
          <cell r="A3061" t="str">
            <v>ESTA015-13</v>
          </cell>
          <cell r="C3061" t="str">
            <v>Opção Limitada</v>
          </cell>
          <cell r="D3061" t="str">
            <v>BC&amp;T 2009</v>
          </cell>
        </row>
        <row r="3062">
          <cell r="A3062" t="str">
            <v>ESTA016-17</v>
          </cell>
          <cell r="C3062" t="str">
            <v>Opção Limitada</v>
          </cell>
          <cell r="D3062" t="str">
            <v>BC&amp;T 2009</v>
          </cell>
        </row>
        <row r="3063">
          <cell r="A3063" t="str">
            <v>ESTA017-17</v>
          </cell>
          <cell r="C3063" t="str">
            <v>Opção Limitada</v>
          </cell>
          <cell r="D3063" t="str">
            <v>BC&amp;T 2009</v>
          </cell>
        </row>
        <row r="3064">
          <cell r="A3064" t="str">
            <v>ESTA018-17</v>
          </cell>
          <cell r="C3064" t="str">
            <v>Opção Limitada</v>
          </cell>
          <cell r="D3064" t="str">
            <v>BC&amp;T 2009</v>
          </cell>
        </row>
        <row r="3065">
          <cell r="A3065" t="str">
            <v>ESTA019-17</v>
          </cell>
          <cell r="C3065" t="str">
            <v>Opção Limitada</v>
          </cell>
          <cell r="D3065" t="str">
            <v>BC&amp;T 2009</v>
          </cell>
        </row>
        <row r="3066">
          <cell r="A3066" t="str">
            <v>ESTA020-17</v>
          </cell>
          <cell r="C3066" t="str">
            <v>Opção Limitada</v>
          </cell>
          <cell r="D3066" t="str">
            <v>BC&amp;T 2009</v>
          </cell>
        </row>
        <row r="3067">
          <cell r="A3067" t="str">
            <v>ESTA021-17</v>
          </cell>
          <cell r="C3067" t="str">
            <v>Opção Limitada</v>
          </cell>
          <cell r="D3067" t="str">
            <v>BC&amp;T 2009</v>
          </cell>
        </row>
        <row r="3068">
          <cell r="A3068" t="str">
            <v>ESTA900-13</v>
          </cell>
          <cell r="C3068" t="str">
            <v>Livre Escolha</v>
          </cell>
          <cell r="D3068" t="str">
            <v>BC&amp;T 2009</v>
          </cell>
        </row>
        <row r="3069">
          <cell r="A3069" t="str">
            <v>ESTA901-13</v>
          </cell>
          <cell r="C3069" t="str">
            <v>Livre Escolha</v>
          </cell>
          <cell r="D3069" t="str">
            <v>BC&amp;T 2009</v>
          </cell>
        </row>
        <row r="3070">
          <cell r="A3070" t="str">
            <v>ESTA902-13</v>
          </cell>
          <cell r="C3070" t="str">
            <v>Livre Escolha</v>
          </cell>
          <cell r="D3070" t="str">
            <v>BC&amp;T 2009</v>
          </cell>
        </row>
        <row r="3071">
          <cell r="A3071" t="str">
            <v>ESTA903-13</v>
          </cell>
          <cell r="C3071" t="str">
            <v>Livre Escolha</v>
          </cell>
          <cell r="D3071" t="str">
            <v>BC&amp;T 2009</v>
          </cell>
        </row>
        <row r="3072">
          <cell r="A3072" t="str">
            <v>ESTA904-13</v>
          </cell>
          <cell r="C3072" t="str">
            <v>Livre Escolha</v>
          </cell>
          <cell r="D3072" t="str">
            <v>BC&amp;T 2009</v>
          </cell>
        </row>
        <row r="3073">
          <cell r="A3073" t="str">
            <v>ESTA905-17</v>
          </cell>
          <cell r="C3073" t="str">
            <v>Opção Limitada</v>
          </cell>
          <cell r="D3073" t="str">
            <v>BC&amp;T 2009</v>
          </cell>
        </row>
        <row r="3074">
          <cell r="A3074" t="str">
            <v>ESTB001-13</v>
          </cell>
          <cell r="C3074" t="str">
            <v>Opção Limitada</v>
          </cell>
          <cell r="D3074" t="str">
            <v>BC&amp;T 2009</v>
          </cell>
        </row>
        <row r="3075">
          <cell r="A3075" t="str">
            <v>ESTB002-13</v>
          </cell>
          <cell r="C3075" t="str">
            <v>Opção Limitada</v>
          </cell>
          <cell r="D3075" t="str">
            <v>BC&amp;T 2009</v>
          </cell>
        </row>
        <row r="3076">
          <cell r="A3076" t="str">
            <v>ESTB003-13</v>
          </cell>
          <cell r="C3076" t="str">
            <v>Opção Limitada</v>
          </cell>
          <cell r="D3076" t="str">
            <v>BC&amp;T 2009</v>
          </cell>
        </row>
        <row r="3077">
          <cell r="A3077" t="str">
            <v>ESTB004-13</v>
          </cell>
          <cell r="C3077" t="str">
            <v>Opção Limitada</v>
          </cell>
          <cell r="D3077" t="str">
            <v>BC&amp;T 2009</v>
          </cell>
        </row>
        <row r="3078">
          <cell r="A3078" t="str">
            <v>ESTB005-13</v>
          </cell>
          <cell r="C3078" t="str">
            <v>Opção Limitada</v>
          </cell>
          <cell r="D3078" t="str">
            <v>BC&amp;T 2009</v>
          </cell>
        </row>
        <row r="3079">
          <cell r="A3079" t="str">
            <v>ESTB006-13</v>
          </cell>
          <cell r="C3079" t="str">
            <v>Opção Limitada</v>
          </cell>
          <cell r="D3079" t="str">
            <v>BC&amp;T 2009</v>
          </cell>
        </row>
        <row r="3080">
          <cell r="A3080" t="str">
            <v>ESTB007-13</v>
          </cell>
          <cell r="C3080" t="str">
            <v>Opção Limitada</v>
          </cell>
          <cell r="D3080" t="str">
            <v>BC&amp;T 2009</v>
          </cell>
        </row>
        <row r="3081">
          <cell r="A3081" t="str">
            <v>ESTB008-13</v>
          </cell>
          <cell r="C3081" t="str">
            <v>Opção Limitada</v>
          </cell>
          <cell r="D3081" t="str">
            <v>BC&amp;T 2009</v>
          </cell>
        </row>
        <row r="3082">
          <cell r="A3082" t="str">
            <v>ESTB009-13</v>
          </cell>
          <cell r="C3082" t="str">
            <v>Opção Limitada</v>
          </cell>
          <cell r="D3082" t="str">
            <v>BC&amp;T 2009</v>
          </cell>
        </row>
        <row r="3083">
          <cell r="A3083" t="str">
            <v>ESTB010-13</v>
          </cell>
          <cell r="C3083" t="str">
            <v>Opção Limitada</v>
          </cell>
          <cell r="D3083" t="str">
            <v>BC&amp;T 2009</v>
          </cell>
        </row>
        <row r="3084">
          <cell r="A3084" t="str">
            <v>ESTB011-13</v>
          </cell>
          <cell r="C3084" t="str">
            <v>Opção Limitada</v>
          </cell>
          <cell r="D3084" t="str">
            <v>BC&amp;T 2009</v>
          </cell>
        </row>
        <row r="3085">
          <cell r="A3085" t="str">
            <v>ESTB012-13</v>
          </cell>
          <cell r="C3085" t="str">
            <v>Opção Limitada</v>
          </cell>
          <cell r="D3085" t="str">
            <v>BC&amp;T 2009</v>
          </cell>
        </row>
        <row r="3086">
          <cell r="A3086" t="str">
            <v>ESTB013-13</v>
          </cell>
          <cell r="C3086" t="str">
            <v>Opção Limitada</v>
          </cell>
          <cell r="D3086" t="str">
            <v>BC&amp;T 2009</v>
          </cell>
        </row>
        <row r="3087">
          <cell r="A3087" t="str">
            <v>ESTB014-13</v>
          </cell>
          <cell r="C3087" t="str">
            <v>Opção Limitada</v>
          </cell>
          <cell r="D3087" t="str">
            <v>BC&amp;T 2009</v>
          </cell>
        </row>
        <row r="3088">
          <cell r="A3088" t="str">
            <v>ESTB015-13</v>
          </cell>
          <cell r="C3088" t="str">
            <v>Opção Limitada</v>
          </cell>
          <cell r="D3088" t="str">
            <v>BC&amp;T 2009</v>
          </cell>
        </row>
        <row r="3089">
          <cell r="A3089" t="str">
            <v>ESTB016-13</v>
          </cell>
          <cell r="C3089" t="str">
            <v>Opção Limitada</v>
          </cell>
          <cell r="D3089" t="str">
            <v>BC&amp;T 2009</v>
          </cell>
        </row>
        <row r="3090">
          <cell r="A3090" t="str">
            <v>ESTB017-13</v>
          </cell>
          <cell r="C3090" t="str">
            <v>Opção Limitada</v>
          </cell>
          <cell r="D3090" t="str">
            <v>BC&amp;T 2009</v>
          </cell>
        </row>
        <row r="3091">
          <cell r="A3091" t="str">
            <v>ESTB018-17</v>
          </cell>
          <cell r="C3091" t="str">
            <v>Opção Limitada</v>
          </cell>
          <cell r="D3091" t="str">
            <v>BC&amp;T 2009</v>
          </cell>
        </row>
        <row r="3092">
          <cell r="A3092" t="str">
            <v>ESTB021-17</v>
          </cell>
          <cell r="C3092" t="str">
            <v>Opção Limitada</v>
          </cell>
          <cell r="D3092" t="str">
            <v>BC&amp;T 2009</v>
          </cell>
        </row>
        <row r="3093">
          <cell r="A3093" t="str">
            <v>ESTB022-17</v>
          </cell>
          <cell r="C3093" t="str">
            <v>Opção Limitada</v>
          </cell>
          <cell r="D3093" t="str">
            <v>BC&amp;T 2009</v>
          </cell>
        </row>
        <row r="3094">
          <cell r="A3094" t="str">
            <v>ESTB024-17</v>
          </cell>
          <cell r="C3094" t="str">
            <v>Opção Limitada</v>
          </cell>
          <cell r="D3094" t="str">
            <v>BC&amp;T 2009</v>
          </cell>
        </row>
        <row r="3095">
          <cell r="A3095" t="str">
            <v>ESTB027-17</v>
          </cell>
          <cell r="C3095" t="str">
            <v>Opção Limitada</v>
          </cell>
          <cell r="D3095" t="str">
            <v>BC&amp;T 2009</v>
          </cell>
        </row>
        <row r="3096">
          <cell r="A3096" t="str">
            <v>ESTB030-17</v>
          </cell>
          <cell r="C3096" t="str">
            <v>Opção Limitada</v>
          </cell>
          <cell r="D3096" t="str">
            <v>BC&amp;T 2009</v>
          </cell>
        </row>
        <row r="3097">
          <cell r="A3097" t="str">
            <v>ESTB900-13</v>
          </cell>
          <cell r="C3097" t="str">
            <v>Livre Escolha</v>
          </cell>
          <cell r="D3097" t="str">
            <v>BC&amp;T 2009</v>
          </cell>
        </row>
        <row r="3098">
          <cell r="A3098" t="str">
            <v>ESTB901-13</v>
          </cell>
          <cell r="C3098" t="str">
            <v>Livre Escolha</v>
          </cell>
          <cell r="D3098" t="str">
            <v>BC&amp;T 2009</v>
          </cell>
        </row>
        <row r="3099">
          <cell r="A3099" t="str">
            <v>ESTB902-13</v>
          </cell>
          <cell r="C3099" t="str">
            <v>Livre Escolha</v>
          </cell>
          <cell r="D3099" t="str">
            <v>BC&amp;T 2009</v>
          </cell>
        </row>
        <row r="3100">
          <cell r="A3100" t="str">
            <v>ESTB903-13</v>
          </cell>
          <cell r="C3100" t="str">
            <v>Livre Escolha</v>
          </cell>
          <cell r="D3100" t="str">
            <v>BC&amp;T 2009</v>
          </cell>
        </row>
        <row r="3101">
          <cell r="A3101" t="str">
            <v>ESTB904-13</v>
          </cell>
          <cell r="C3101" t="str">
            <v>Livre Escolha</v>
          </cell>
          <cell r="D3101" t="str">
            <v>BC&amp;T 2009</v>
          </cell>
        </row>
        <row r="3102">
          <cell r="A3102" t="str">
            <v>ESTB905-17</v>
          </cell>
          <cell r="C3102" t="str">
            <v>Opção Limitada</v>
          </cell>
          <cell r="D3102" t="str">
            <v>BC&amp;T 2009</v>
          </cell>
        </row>
        <row r="3103">
          <cell r="A3103" t="str">
            <v>ESTE001-13</v>
          </cell>
          <cell r="C3103" t="str">
            <v>Opção Limitada</v>
          </cell>
          <cell r="D3103" t="str">
            <v>BC&amp;T 2009</v>
          </cell>
        </row>
        <row r="3104">
          <cell r="A3104" t="str">
            <v>ESTE002-13</v>
          </cell>
          <cell r="C3104" t="str">
            <v>Opção Limitada</v>
          </cell>
          <cell r="D3104" t="str">
            <v>BC&amp;T 2009</v>
          </cell>
        </row>
        <row r="3105">
          <cell r="A3105" t="str">
            <v>ESTE003-13</v>
          </cell>
          <cell r="C3105" t="str">
            <v>Opção Limitada</v>
          </cell>
          <cell r="D3105" t="str">
            <v>BC&amp;T 2009</v>
          </cell>
        </row>
        <row r="3106">
          <cell r="A3106" t="str">
            <v>ESTE004-13</v>
          </cell>
          <cell r="C3106" t="str">
            <v>Opção Limitada</v>
          </cell>
          <cell r="D3106" t="str">
            <v>BC&amp;T 2009</v>
          </cell>
        </row>
        <row r="3107">
          <cell r="A3107" t="str">
            <v>ESTE005-13</v>
          </cell>
          <cell r="C3107" t="str">
            <v>Opção Limitada</v>
          </cell>
          <cell r="D3107" t="str">
            <v>BC&amp;T 2009</v>
          </cell>
        </row>
        <row r="3108">
          <cell r="A3108" t="str">
            <v>ESTE006-13</v>
          </cell>
          <cell r="C3108" t="str">
            <v>Opção Limitada</v>
          </cell>
          <cell r="D3108" t="str">
            <v>BC&amp;T 2009</v>
          </cell>
        </row>
        <row r="3109">
          <cell r="A3109" t="str">
            <v>ESTE007-13</v>
          </cell>
          <cell r="C3109" t="str">
            <v>Opção Limitada</v>
          </cell>
          <cell r="D3109" t="str">
            <v>BC&amp;T 2009</v>
          </cell>
        </row>
        <row r="3110">
          <cell r="A3110" t="str">
            <v>ESTE008-13</v>
          </cell>
          <cell r="C3110" t="str">
            <v>Opção Limitada</v>
          </cell>
          <cell r="D3110" t="str">
            <v>BC&amp;T 2009</v>
          </cell>
        </row>
        <row r="3111">
          <cell r="A3111" t="str">
            <v>ESTE009-13</v>
          </cell>
          <cell r="C3111" t="str">
            <v>Opção Limitada</v>
          </cell>
          <cell r="D3111" t="str">
            <v>BC&amp;T 2009</v>
          </cell>
        </row>
        <row r="3112">
          <cell r="A3112" t="str">
            <v>ESTE010-13</v>
          </cell>
          <cell r="C3112" t="str">
            <v>Opção Limitada</v>
          </cell>
          <cell r="D3112" t="str">
            <v>BC&amp;T 2009</v>
          </cell>
        </row>
        <row r="3113">
          <cell r="A3113" t="str">
            <v>ESTE011-13</v>
          </cell>
          <cell r="C3113" t="str">
            <v>Opção Limitada</v>
          </cell>
          <cell r="D3113" t="str">
            <v>BC&amp;T 2009</v>
          </cell>
        </row>
        <row r="3114">
          <cell r="A3114" t="str">
            <v>ESTE012-13</v>
          </cell>
          <cell r="C3114" t="str">
            <v>Opção Limitada</v>
          </cell>
          <cell r="D3114" t="str">
            <v>BC&amp;T 2009</v>
          </cell>
        </row>
        <row r="3115">
          <cell r="A3115" t="str">
            <v>ESTE013-13</v>
          </cell>
          <cell r="C3115" t="str">
            <v>Opção Limitada</v>
          </cell>
          <cell r="D3115" t="str">
            <v>BC&amp;T 2009</v>
          </cell>
        </row>
        <row r="3116">
          <cell r="A3116" t="str">
            <v>ESTE014-13</v>
          </cell>
          <cell r="C3116" t="str">
            <v>Opção Limitada</v>
          </cell>
          <cell r="D3116" t="str">
            <v>BC&amp;T 2009</v>
          </cell>
        </row>
        <row r="3117">
          <cell r="A3117" t="str">
            <v>ESTE015-17</v>
          </cell>
          <cell r="C3117" t="str">
            <v>Opção Limitada</v>
          </cell>
          <cell r="D3117" t="str">
            <v>BC&amp;T 2009</v>
          </cell>
        </row>
        <row r="3118">
          <cell r="A3118" t="str">
            <v>ESTE018-17</v>
          </cell>
          <cell r="C3118" t="str">
            <v>Opção Limitada</v>
          </cell>
          <cell r="D3118" t="str">
            <v>BC&amp;T 2009</v>
          </cell>
        </row>
        <row r="3119">
          <cell r="A3119" t="str">
            <v>ESTE020-17</v>
          </cell>
          <cell r="C3119" t="str">
            <v>Opção Limitada</v>
          </cell>
          <cell r="D3119" t="str">
            <v>BC&amp;T 2009</v>
          </cell>
        </row>
        <row r="3120">
          <cell r="A3120" t="str">
            <v>ESTE025-17</v>
          </cell>
          <cell r="C3120" t="str">
            <v>Opção Limitada</v>
          </cell>
          <cell r="D3120" t="str">
            <v>BC&amp;T 2009</v>
          </cell>
        </row>
        <row r="3121">
          <cell r="A3121" t="str">
            <v>ESTE026-17</v>
          </cell>
          <cell r="C3121" t="str">
            <v>Opção Limitada</v>
          </cell>
          <cell r="D3121" t="str">
            <v>BC&amp;T 2009</v>
          </cell>
        </row>
        <row r="3122">
          <cell r="A3122" t="str">
            <v>ESTE027-17</v>
          </cell>
          <cell r="C3122" t="str">
            <v>Opção Limitada</v>
          </cell>
          <cell r="D3122" t="str">
            <v>BC&amp;T 2009</v>
          </cell>
        </row>
        <row r="3123">
          <cell r="A3123" t="str">
            <v>ESTE028-17</v>
          </cell>
          <cell r="C3123" t="str">
            <v>Opção Limitada</v>
          </cell>
          <cell r="D3123" t="str">
            <v>BC&amp;T 2009</v>
          </cell>
        </row>
        <row r="3124">
          <cell r="A3124" t="str">
            <v>ESTE029-17</v>
          </cell>
          <cell r="C3124" t="str">
            <v>Opção Limitada</v>
          </cell>
          <cell r="D3124" t="str">
            <v>BC&amp;T 2009</v>
          </cell>
        </row>
        <row r="3125">
          <cell r="A3125" t="str">
            <v>ESTE030-17</v>
          </cell>
          <cell r="C3125" t="str">
            <v>Opção Limitada</v>
          </cell>
          <cell r="D3125" t="str">
            <v>BC&amp;T 2009</v>
          </cell>
        </row>
        <row r="3126">
          <cell r="A3126" t="str">
            <v>ESTE031-17</v>
          </cell>
          <cell r="C3126" t="str">
            <v>Opção Limitada</v>
          </cell>
          <cell r="D3126" t="str">
            <v>BC&amp;T 2009</v>
          </cell>
        </row>
        <row r="3127">
          <cell r="A3127" t="str">
            <v>ESTE032-17</v>
          </cell>
          <cell r="C3127" t="str">
            <v>Opção Limitada</v>
          </cell>
          <cell r="D3127" t="str">
            <v>BC&amp;T 2009</v>
          </cell>
        </row>
        <row r="3128">
          <cell r="A3128" t="str">
            <v>ESTE033-17</v>
          </cell>
          <cell r="C3128" t="str">
            <v>Opção Limitada</v>
          </cell>
          <cell r="D3128" t="str">
            <v>BC&amp;T 2009</v>
          </cell>
        </row>
        <row r="3129">
          <cell r="A3129" t="str">
            <v>ESTE034-17</v>
          </cell>
          <cell r="C3129" t="str">
            <v>Opção Limitada</v>
          </cell>
          <cell r="D3129" t="str">
            <v>BC&amp;T 2009</v>
          </cell>
        </row>
        <row r="3130">
          <cell r="A3130" t="str">
            <v>ESTE035-17</v>
          </cell>
          <cell r="C3130" t="str">
            <v>Opção Limitada</v>
          </cell>
          <cell r="D3130" t="str">
            <v>BC&amp;T 2009</v>
          </cell>
        </row>
        <row r="3131">
          <cell r="A3131" t="str">
            <v>ESTE900-13</v>
          </cell>
          <cell r="C3131" t="str">
            <v>Livre Escolha</v>
          </cell>
          <cell r="D3131" t="str">
            <v>BC&amp;T 2009</v>
          </cell>
        </row>
        <row r="3132">
          <cell r="A3132" t="str">
            <v>ESTE901-13</v>
          </cell>
          <cell r="C3132" t="str">
            <v>Livre Escolha</v>
          </cell>
          <cell r="D3132" t="str">
            <v>BC&amp;T 2009</v>
          </cell>
        </row>
        <row r="3133">
          <cell r="A3133" t="str">
            <v>ESTE902-13</v>
          </cell>
          <cell r="C3133" t="str">
            <v>Livre Escolha</v>
          </cell>
          <cell r="D3133" t="str">
            <v>BC&amp;T 2009</v>
          </cell>
        </row>
        <row r="3134">
          <cell r="A3134" t="str">
            <v>ESTE902-17</v>
          </cell>
          <cell r="C3134" t="str">
            <v>Opção Limitada</v>
          </cell>
          <cell r="D3134" t="str">
            <v>BC&amp;T 2009</v>
          </cell>
        </row>
        <row r="3135">
          <cell r="A3135" t="str">
            <v>ESTE903-13</v>
          </cell>
          <cell r="C3135" t="str">
            <v>Livre Escolha</v>
          </cell>
          <cell r="D3135" t="str">
            <v>BC&amp;T 2009</v>
          </cell>
        </row>
        <row r="3136">
          <cell r="A3136" t="str">
            <v>ESTE903-17</v>
          </cell>
          <cell r="C3136" t="str">
            <v>Opção Limitada</v>
          </cell>
          <cell r="D3136" t="str">
            <v>BC&amp;T 2009</v>
          </cell>
        </row>
        <row r="3137">
          <cell r="A3137" t="str">
            <v>ESTE904-13</v>
          </cell>
          <cell r="C3137" t="str">
            <v>Livre Escolha</v>
          </cell>
          <cell r="D3137" t="str">
            <v>BC&amp;T 2009</v>
          </cell>
        </row>
        <row r="3138">
          <cell r="A3138" t="str">
            <v>ESTE904-17</v>
          </cell>
          <cell r="C3138" t="str">
            <v>Opção Limitada</v>
          </cell>
          <cell r="D3138" t="str">
            <v>BC&amp;T 2009</v>
          </cell>
        </row>
        <row r="3139">
          <cell r="A3139" t="str">
            <v>ESTE905-17</v>
          </cell>
          <cell r="C3139" t="str">
            <v>Opção Limitada</v>
          </cell>
          <cell r="D3139" t="str">
            <v>BC&amp;T 2009</v>
          </cell>
        </row>
        <row r="3140">
          <cell r="A3140" t="str">
            <v>ESTG001-13</v>
          </cell>
          <cell r="C3140" t="str">
            <v>Opção Limitada</v>
          </cell>
          <cell r="D3140" t="str">
            <v>BC&amp;T 2009</v>
          </cell>
        </row>
        <row r="3141">
          <cell r="A3141" t="str">
            <v>ESTG002-13</v>
          </cell>
          <cell r="C3141" t="str">
            <v>Opção Limitada</v>
          </cell>
          <cell r="D3141" t="str">
            <v>BC&amp;T 2009</v>
          </cell>
        </row>
        <row r="3142">
          <cell r="A3142" t="str">
            <v>ESTG003-13</v>
          </cell>
          <cell r="C3142" t="str">
            <v>Opção Limitada</v>
          </cell>
          <cell r="D3142" t="str">
            <v>BC&amp;T 2009</v>
          </cell>
        </row>
        <row r="3143">
          <cell r="A3143" t="str">
            <v>ESTG004-13</v>
          </cell>
          <cell r="C3143" t="str">
            <v>Opção Limitada</v>
          </cell>
          <cell r="D3143" t="str">
            <v>BC&amp;T 2009</v>
          </cell>
        </row>
        <row r="3144">
          <cell r="A3144" t="str">
            <v>ESTG005-13</v>
          </cell>
          <cell r="C3144" t="str">
            <v>Opção Limitada</v>
          </cell>
          <cell r="D3144" t="str">
            <v>BC&amp;T 2009</v>
          </cell>
        </row>
        <row r="3145">
          <cell r="A3145" t="str">
            <v>ESTG006-13</v>
          </cell>
          <cell r="C3145" t="str">
            <v>Opção Limitada</v>
          </cell>
          <cell r="D3145" t="str">
            <v>BC&amp;T 2009</v>
          </cell>
        </row>
        <row r="3146">
          <cell r="A3146" t="str">
            <v>ESTG007-13</v>
          </cell>
          <cell r="C3146" t="str">
            <v>Opção Limitada</v>
          </cell>
          <cell r="D3146" t="str">
            <v>BC&amp;T 2009</v>
          </cell>
        </row>
        <row r="3147">
          <cell r="A3147" t="str">
            <v>ESTG007-17</v>
          </cell>
          <cell r="C3147" t="str">
            <v>Opção Limitada</v>
          </cell>
          <cell r="D3147" t="str">
            <v>BC&amp;T 2009</v>
          </cell>
        </row>
        <row r="3148">
          <cell r="A3148" t="str">
            <v>ESTG008-17</v>
          </cell>
          <cell r="C3148" t="str">
            <v>Opção Limitada</v>
          </cell>
          <cell r="D3148" t="str">
            <v>BC&amp;T 2009</v>
          </cell>
        </row>
        <row r="3149">
          <cell r="A3149" t="str">
            <v>ESTG009-13</v>
          </cell>
          <cell r="C3149" t="str">
            <v>Opção Limitada</v>
          </cell>
          <cell r="D3149" t="str">
            <v>BC&amp;T 2009</v>
          </cell>
        </row>
        <row r="3150">
          <cell r="A3150" t="str">
            <v>ESTG010-13</v>
          </cell>
          <cell r="C3150" t="str">
            <v>Opção Limitada</v>
          </cell>
          <cell r="D3150" t="str">
            <v>BC&amp;T 2009</v>
          </cell>
        </row>
        <row r="3151">
          <cell r="A3151" t="str">
            <v>ESTG011-13</v>
          </cell>
          <cell r="C3151" t="str">
            <v>Opção Limitada</v>
          </cell>
          <cell r="D3151" t="str">
            <v>BC&amp;T 2009</v>
          </cell>
        </row>
        <row r="3152">
          <cell r="A3152" t="str">
            <v>ESTG012-13</v>
          </cell>
          <cell r="C3152" t="str">
            <v>Opção Limitada</v>
          </cell>
          <cell r="D3152" t="str">
            <v>BC&amp;T 2009</v>
          </cell>
        </row>
        <row r="3153">
          <cell r="A3153" t="str">
            <v>ESTG013-13</v>
          </cell>
          <cell r="C3153" t="str">
            <v>Opção Limitada</v>
          </cell>
          <cell r="D3153" t="str">
            <v>BC&amp;T 2009</v>
          </cell>
        </row>
        <row r="3154">
          <cell r="A3154" t="str">
            <v>ESTG014-13</v>
          </cell>
          <cell r="C3154" t="str">
            <v>Opção Limitada</v>
          </cell>
          <cell r="D3154" t="str">
            <v>BC&amp;T 2009</v>
          </cell>
        </row>
        <row r="3155">
          <cell r="A3155" t="str">
            <v>ESTG015-13</v>
          </cell>
          <cell r="C3155" t="str">
            <v>Opção Limitada</v>
          </cell>
          <cell r="D3155" t="str">
            <v>BC&amp;T 2009</v>
          </cell>
        </row>
        <row r="3156">
          <cell r="A3156" t="str">
            <v>ESTG016-13</v>
          </cell>
          <cell r="C3156" t="str">
            <v>Opção Limitada</v>
          </cell>
          <cell r="D3156" t="str">
            <v>BC&amp;T 2009</v>
          </cell>
        </row>
        <row r="3157">
          <cell r="A3157" t="str">
            <v>ESTG017-13</v>
          </cell>
          <cell r="C3157" t="str">
            <v>Opção Limitada</v>
          </cell>
          <cell r="D3157" t="str">
            <v>BC&amp;T 2009</v>
          </cell>
        </row>
        <row r="3158">
          <cell r="A3158" t="str">
            <v>ESTG018-13</v>
          </cell>
          <cell r="C3158" t="str">
            <v>Opção Limitada</v>
          </cell>
          <cell r="D3158" t="str">
            <v>BC&amp;T 2009</v>
          </cell>
        </row>
        <row r="3159">
          <cell r="A3159" t="str">
            <v>ESTG019-13</v>
          </cell>
          <cell r="C3159" t="str">
            <v>Opção Limitada</v>
          </cell>
          <cell r="D3159" t="str">
            <v>BC&amp;T 2009</v>
          </cell>
        </row>
        <row r="3160">
          <cell r="A3160" t="str">
            <v>ESTG020-13</v>
          </cell>
          <cell r="C3160" t="str">
            <v>Opção Limitada</v>
          </cell>
          <cell r="D3160" t="str">
            <v>BC&amp;T 2009</v>
          </cell>
        </row>
        <row r="3161">
          <cell r="A3161" t="str">
            <v>ESTG020-17</v>
          </cell>
          <cell r="C3161" t="str">
            <v>Opção Limitada</v>
          </cell>
          <cell r="D3161" t="str">
            <v>BC&amp;T 2009</v>
          </cell>
        </row>
        <row r="3162">
          <cell r="A3162" t="str">
            <v>ESTG021-17</v>
          </cell>
          <cell r="C3162" t="str">
            <v>Opção Limitada</v>
          </cell>
          <cell r="D3162" t="str">
            <v>BC&amp;T 2009</v>
          </cell>
        </row>
        <row r="3163">
          <cell r="A3163" t="str">
            <v>ESTG022-17</v>
          </cell>
          <cell r="C3163" t="str">
            <v>Opção Limitada</v>
          </cell>
          <cell r="D3163" t="str">
            <v>BC&amp;T 2009</v>
          </cell>
        </row>
        <row r="3164">
          <cell r="A3164" t="str">
            <v>ESTG023-17</v>
          </cell>
          <cell r="C3164" t="str">
            <v>Opção Limitada</v>
          </cell>
          <cell r="D3164" t="str">
            <v>BC&amp;T 2009</v>
          </cell>
        </row>
        <row r="3165">
          <cell r="A3165" t="str">
            <v>ESTG900-13</v>
          </cell>
          <cell r="C3165" t="str">
            <v>Livre Escolha</v>
          </cell>
          <cell r="D3165" t="str">
            <v>BC&amp;T 2009</v>
          </cell>
        </row>
        <row r="3166">
          <cell r="A3166" t="str">
            <v>ESTG901-13</v>
          </cell>
          <cell r="C3166" t="str">
            <v>Livre Escolha</v>
          </cell>
          <cell r="D3166" t="str">
            <v>BC&amp;T 2009</v>
          </cell>
        </row>
        <row r="3167">
          <cell r="A3167" t="str">
            <v>ESTG902-13</v>
          </cell>
          <cell r="C3167" t="str">
            <v>Livre Escolha</v>
          </cell>
          <cell r="D3167" t="str">
            <v>BC&amp;T 2009</v>
          </cell>
        </row>
        <row r="3168">
          <cell r="A3168" t="str">
            <v>ESTG903-13</v>
          </cell>
          <cell r="C3168" t="str">
            <v>Livre Escolha</v>
          </cell>
          <cell r="D3168" t="str">
            <v>BC&amp;T 2009</v>
          </cell>
        </row>
        <row r="3169">
          <cell r="A3169" t="str">
            <v>ESTG904-13</v>
          </cell>
          <cell r="C3169" t="str">
            <v>Livre Escolha</v>
          </cell>
          <cell r="D3169" t="str">
            <v>BC&amp;T 2009</v>
          </cell>
        </row>
        <row r="3170">
          <cell r="A3170" t="str">
            <v>ESTG905-17</v>
          </cell>
          <cell r="C3170" t="str">
            <v>Opção Limitada</v>
          </cell>
          <cell r="D3170" t="str">
            <v>BC&amp;T 2009</v>
          </cell>
        </row>
        <row r="3171">
          <cell r="A3171" t="str">
            <v>ESTI001-13</v>
          </cell>
          <cell r="C3171" t="str">
            <v>Opção Limitada</v>
          </cell>
          <cell r="D3171" t="str">
            <v>BC&amp;T 2009</v>
          </cell>
        </row>
        <row r="3172">
          <cell r="A3172" t="str">
            <v>ESTI002-13</v>
          </cell>
          <cell r="C3172" t="str">
            <v>Livre Escolha</v>
          </cell>
          <cell r="D3172" t="str">
            <v>BC&amp;T 2009</v>
          </cell>
        </row>
        <row r="3173">
          <cell r="A3173" t="str">
            <v>ESTI003-13</v>
          </cell>
          <cell r="C3173" t="str">
            <v>Opção Limitada</v>
          </cell>
          <cell r="D3173" t="str">
            <v>BC&amp;T 2009</v>
          </cell>
        </row>
        <row r="3174">
          <cell r="A3174" t="str">
            <v>ESTI004-13</v>
          </cell>
          <cell r="C3174" t="str">
            <v>Opção Limitada</v>
          </cell>
          <cell r="D3174" t="str">
            <v>BC&amp;T 2009</v>
          </cell>
        </row>
        <row r="3175">
          <cell r="A3175" t="str">
            <v>ESTI005-13</v>
          </cell>
          <cell r="C3175" t="str">
            <v>Opção Limitada</v>
          </cell>
          <cell r="D3175" t="str">
            <v>BC&amp;T 2009</v>
          </cell>
        </row>
        <row r="3176">
          <cell r="A3176" t="str">
            <v>ESTI006-13</v>
          </cell>
          <cell r="C3176" t="str">
            <v>Opção Limitada</v>
          </cell>
          <cell r="D3176" t="str">
            <v>BC&amp;T 2009</v>
          </cell>
        </row>
        <row r="3177">
          <cell r="A3177" t="str">
            <v>ESTI007-13</v>
          </cell>
          <cell r="C3177" t="str">
            <v>Opção Limitada</v>
          </cell>
          <cell r="D3177" t="str">
            <v>BC&amp;T 2009</v>
          </cell>
        </row>
        <row r="3178">
          <cell r="A3178" t="str">
            <v>ESTI008-13</v>
          </cell>
          <cell r="C3178" t="str">
            <v>Opção Limitada</v>
          </cell>
          <cell r="D3178" t="str">
            <v>BC&amp;T 2009</v>
          </cell>
        </row>
        <row r="3179">
          <cell r="A3179" t="str">
            <v>ESTI009-13</v>
          </cell>
          <cell r="C3179" t="str">
            <v>Opção Limitada</v>
          </cell>
          <cell r="D3179" t="str">
            <v>BC&amp;T 2009</v>
          </cell>
        </row>
        <row r="3180">
          <cell r="A3180" t="str">
            <v>ESTI010-13</v>
          </cell>
          <cell r="C3180" t="str">
            <v>Opção Limitada</v>
          </cell>
          <cell r="D3180" t="str">
            <v>BC&amp;T 2009</v>
          </cell>
        </row>
        <row r="3181">
          <cell r="A3181" t="str">
            <v>ESTI011-13</v>
          </cell>
          <cell r="C3181" t="str">
            <v>Opção Limitada</v>
          </cell>
          <cell r="D3181" t="str">
            <v>BC&amp;T 2009</v>
          </cell>
        </row>
        <row r="3182">
          <cell r="A3182" t="str">
            <v>ESTI012-13</v>
          </cell>
          <cell r="C3182" t="str">
            <v>Opção Limitada</v>
          </cell>
          <cell r="D3182" t="str">
            <v>BC&amp;T 2009</v>
          </cell>
        </row>
        <row r="3183">
          <cell r="A3183" t="str">
            <v>ESTI013-13</v>
          </cell>
          <cell r="C3183" t="str">
            <v>Opção Limitada</v>
          </cell>
          <cell r="D3183" t="str">
            <v>BC&amp;T 2009</v>
          </cell>
        </row>
        <row r="3184">
          <cell r="A3184" t="str">
            <v>ESTI014-13</v>
          </cell>
          <cell r="C3184" t="str">
            <v>Opção Limitada</v>
          </cell>
          <cell r="D3184" t="str">
            <v>BC&amp;T 2009</v>
          </cell>
        </row>
        <row r="3185">
          <cell r="A3185" t="str">
            <v>ESTI015-13</v>
          </cell>
          <cell r="C3185" t="str">
            <v>Opção Limitada</v>
          </cell>
          <cell r="D3185" t="str">
            <v>BC&amp;T 2009</v>
          </cell>
        </row>
        <row r="3186">
          <cell r="A3186" t="str">
            <v>ESTI016-17</v>
          </cell>
          <cell r="C3186" t="str">
            <v>Opção Limitada</v>
          </cell>
          <cell r="D3186" t="str">
            <v>BC&amp;T 2009</v>
          </cell>
        </row>
        <row r="3187">
          <cell r="A3187" t="str">
            <v>ESTI017-17</v>
          </cell>
          <cell r="C3187" t="str">
            <v>Opção Limitada</v>
          </cell>
          <cell r="D3187" t="str">
            <v>BC&amp;T 2009</v>
          </cell>
        </row>
        <row r="3188">
          <cell r="A3188" t="str">
            <v>ESTI020-17</v>
          </cell>
          <cell r="C3188" t="str">
            <v>Opção Limitada</v>
          </cell>
          <cell r="D3188" t="str">
            <v>BC&amp;T 2009</v>
          </cell>
        </row>
        <row r="3189">
          <cell r="A3189" t="str">
            <v>ESTI900-13</v>
          </cell>
          <cell r="C3189" t="str">
            <v>Livre Escolha</v>
          </cell>
          <cell r="D3189" t="str">
            <v>BC&amp;T 2009</v>
          </cell>
        </row>
        <row r="3190">
          <cell r="A3190" t="str">
            <v>ESTI901-13</v>
          </cell>
          <cell r="C3190" t="str">
            <v>Livre Escolha</v>
          </cell>
          <cell r="D3190" t="str">
            <v>BC&amp;T 2009</v>
          </cell>
        </row>
        <row r="3191">
          <cell r="A3191" t="str">
            <v>ESTI902-13</v>
          </cell>
          <cell r="C3191" t="str">
            <v>Livre Escolha</v>
          </cell>
          <cell r="D3191" t="str">
            <v>BC&amp;T 2009</v>
          </cell>
        </row>
        <row r="3192">
          <cell r="A3192" t="str">
            <v>ESTI902-17</v>
          </cell>
          <cell r="C3192" t="str">
            <v>Opção Limitada</v>
          </cell>
          <cell r="D3192" t="str">
            <v>BC&amp;T 2009</v>
          </cell>
        </row>
        <row r="3193">
          <cell r="A3193" t="str">
            <v>ESTI903-13</v>
          </cell>
          <cell r="C3193" t="str">
            <v>Livre Escolha</v>
          </cell>
          <cell r="D3193" t="str">
            <v>BC&amp;T 2009</v>
          </cell>
        </row>
        <row r="3194">
          <cell r="A3194" t="str">
            <v>ESTI903-17</v>
          </cell>
          <cell r="C3194" t="str">
            <v>Opção Limitada</v>
          </cell>
          <cell r="D3194" t="str">
            <v>BC&amp;T 2009</v>
          </cell>
        </row>
        <row r="3195">
          <cell r="A3195" t="str">
            <v>ESTI904-13</v>
          </cell>
          <cell r="C3195" t="str">
            <v>Livre Escolha</v>
          </cell>
          <cell r="D3195" t="str">
            <v>BC&amp;T 2009</v>
          </cell>
        </row>
        <row r="3196">
          <cell r="A3196" t="str">
            <v>ESTI904-17</v>
          </cell>
          <cell r="C3196" t="str">
            <v>Opção Limitada</v>
          </cell>
          <cell r="D3196" t="str">
            <v>BC&amp;T 2009</v>
          </cell>
        </row>
        <row r="3197">
          <cell r="A3197" t="str">
            <v>ESTI905-17</v>
          </cell>
          <cell r="C3197" t="str">
            <v>Opção Limitada</v>
          </cell>
          <cell r="D3197" t="str">
            <v>BC&amp;T 2009</v>
          </cell>
        </row>
        <row r="3198">
          <cell r="A3198" t="str">
            <v>ESTM001-13</v>
          </cell>
          <cell r="C3198" t="str">
            <v>Opção Limitada</v>
          </cell>
          <cell r="D3198" t="str">
            <v>BC&amp;T 2009</v>
          </cell>
        </row>
        <row r="3199">
          <cell r="A3199" t="str">
            <v>ESTM002-13</v>
          </cell>
          <cell r="C3199" t="str">
            <v>Opção Limitada</v>
          </cell>
          <cell r="D3199" t="str">
            <v>BC&amp;T 2009</v>
          </cell>
        </row>
        <row r="3200">
          <cell r="A3200" t="str">
            <v>ESTM003-13</v>
          </cell>
          <cell r="C3200" t="str">
            <v>Opção Limitada</v>
          </cell>
          <cell r="D3200" t="str">
            <v>BC&amp;T 2009</v>
          </cell>
        </row>
        <row r="3201">
          <cell r="A3201" t="str">
            <v>ESTM004-13</v>
          </cell>
          <cell r="C3201" t="str">
            <v>Opção Limitada</v>
          </cell>
          <cell r="D3201" t="str">
            <v>BC&amp;T 2009</v>
          </cell>
        </row>
        <row r="3202">
          <cell r="A3202" t="str">
            <v>ESTM005-13</v>
          </cell>
          <cell r="C3202" t="str">
            <v>Opção Limitada</v>
          </cell>
          <cell r="D3202" t="str">
            <v>BC&amp;T 2009</v>
          </cell>
        </row>
        <row r="3203">
          <cell r="A3203" t="str">
            <v>ESTM006-13</v>
          </cell>
          <cell r="C3203" t="str">
            <v>Opção Limitada</v>
          </cell>
          <cell r="D3203" t="str">
            <v>BC&amp;T 2009</v>
          </cell>
        </row>
        <row r="3204">
          <cell r="A3204" t="str">
            <v>ESTM007-13</v>
          </cell>
          <cell r="C3204" t="str">
            <v>Opção Limitada</v>
          </cell>
          <cell r="D3204" t="str">
            <v>BC&amp;T 2009</v>
          </cell>
        </row>
        <row r="3205">
          <cell r="A3205" t="str">
            <v>ESTM008-13</v>
          </cell>
          <cell r="C3205" t="str">
            <v>Livre Escolha</v>
          </cell>
          <cell r="D3205" t="str">
            <v>BC&amp;T 2009</v>
          </cell>
        </row>
        <row r="3206">
          <cell r="A3206" t="str">
            <v>ESTM009-13</v>
          </cell>
          <cell r="C3206" t="str">
            <v>Opção Limitada</v>
          </cell>
          <cell r="D3206" t="str">
            <v>BC&amp;T 2009</v>
          </cell>
        </row>
        <row r="3207">
          <cell r="A3207" t="str">
            <v>ESTM010-13</v>
          </cell>
          <cell r="C3207" t="str">
            <v>Opção Limitada</v>
          </cell>
          <cell r="D3207" t="str">
            <v>BC&amp;T 2009</v>
          </cell>
        </row>
        <row r="3208">
          <cell r="A3208" t="str">
            <v>ESTM011-13</v>
          </cell>
          <cell r="C3208" t="str">
            <v>Opção Limitada</v>
          </cell>
          <cell r="D3208" t="str">
            <v>BC&amp;T 2009</v>
          </cell>
        </row>
        <row r="3209">
          <cell r="A3209" t="str">
            <v>ESTM012-13</v>
          </cell>
          <cell r="C3209" t="str">
            <v>Opção Limitada</v>
          </cell>
          <cell r="D3209" t="str">
            <v>BC&amp;T 2009</v>
          </cell>
        </row>
        <row r="3210">
          <cell r="A3210" t="str">
            <v>ESTM013-13</v>
          </cell>
          <cell r="C3210" t="str">
            <v>Opção Limitada</v>
          </cell>
          <cell r="D3210" t="str">
            <v>BC&amp;T 2009</v>
          </cell>
        </row>
        <row r="3211">
          <cell r="A3211" t="str">
            <v>ESTM014-13</v>
          </cell>
          <cell r="C3211" t="str">
            <v>Opção Limitada</v>
          </cell>
          <cell r="D3211" t="str">
            <v>BC&amp;T 2009</v>
          </cell>
        </row>
        <row r="3212">
          <cell r="A3212" t="str">
            <v>ESTM018-17</v>
          </cell>
          <cell r="C3212" t="str">
            <v>Opção Limitada</v>
          </cell>
          <cell r="D3212" t="str">
            <v>BC&amp;T 2009</v>
          </cell>
        </row>
        <row r="3213">
          <cell r="A3213" t="str">
            <v>ESTM900-13</v>
          </cell>
          <cell r="C3213" t="str">
            <v>Livre Escolha</v>
          </cell>
          <cell r="D3213" t="str">
            <v>BC&amp;T 2009</v>
          </cell>
        </row>
        <row r="3214">
          <cell r="A3214" t="str">
            <v>ESTM901-13</v>
          </cell>
          <cell r="C3214" t="str">
            <v>Livre Escolha</v>
          </cell>
          <cell r="D3214" t="str">
            <v>BC&amp;T 2009</v>
          </cell>
        </row>
        <row r="3215">
          <cell r="A3215" t="str">
            <v>ESTM902-13</v>
          </cell>
          <cell r="C3215" t="str">
            <v>Livre Escolha</v>
          </cell>
          <cell r="D3215" t="str">
            <v>BC&amp;T 2009</v>
          </cell>
        </row>
        <row r="3216">
          <cell r="A3216" t="str">
            <v>ESTM903-13</v>
          </cell>
          <cell r="C3216" t="str">
            <v>Livre Escolha</v>
          </cell>
          <cell r="D3216" t="str">
            <v>BC&amp;T 2009</v>
          </cell>
        </row>
        <row r="3217">
          <cell r="A3217" t="str">
            <v>ESTM904-13</v>
          </cell>
          <cell r="C3217" t="str">
            <v>Livre Escolha</v>
          </cell>
          <cell r="D3217" t="str">
            <v>BC&amp;T 2009</v>
          </cell>
        </row>
        <row r="3218">
          <cell r="A3218" t="str">
            <v>ESTM905-17</v>
          </cell>
          <cell r="C3218" t="str">
            <v>Opção Limitada</v>
          </cell>
          <cell r="D3218" t="str">
            <v>BC&amp;T 2009</v>
          </cell>
        </row>
        <row r="3219">
          <cell r="A3219" t="str">
            <v>ESTO001-13</v>
          </cell>
          <cell r="C3219" t="str">
            <v>Opção Limitada</v>
          </cell>
          <cell r="D3219" t="str">
            <v>BC&amp;T 2009</v>
          </cell>
        </row>
        <row r="3220">
          <cell r="A3220" t="str">
            <v>ESTO001-17</v>
          </cell>
          <cell r="C3220" t="str">
            <v>Opção Limitada</v>
          </cell>
          <cell r="D3220" t="str">
            <v>BC&amp;T 2009</v>
          </cell>
        </row>
        <row r="3221">
          <cell r="A3221" t="str">
            <v>ESTO002-13</v>
          </cell>
          <cell r="C3221" t="str">
            <v>Opção Limitada</v>
          </cell>
          <cell r="D3221" t="str">
            <v>BC&amp;T 2009</v>
          </cell>
        </row>
        <row r="3222">
          <cell r="A3222" t="str">
            <v>ESTO003-13</v>
          </cell>
          <cell r="C3222" t="str">
            <v>Opção Limitada</v>
          </cell>
          <cell r="D3222" t="str">
            <v>BC&amp;T 2009</v>
          </cell>
        </row>
        <row r="3223">
          <cell r="A3223" t="str">
            <v>ESTO004-13</v>
          </cell>
          <cell r="C3223" t="str">
            <v>Opção Limitada</v>
          </cell>
          <cell r="D3223" t="str">
            <v>BC&amp;T 2009</v>
          </cell>
        </row>
        <row r="3224">
          <cell r="A3224" t="str">
            <v>ESTO004-17</v>
          </cell>
          <cell r="C3224" t="str">
            <v>Opção Limitada</v>
          </cell>
          <cell r="D3224" t="str">
            <v>BC&amp;T 2009</v>
          </cell>
        </row>
        <row r="3225">
          <cell r="A3225" t="str">
            <v>ESTO005-13</v>
          </cell>
          <cell r="C3225" t="str">
            <v>Opção Limitada</v>
          </cell>
          <cell r="D3225" t="str">
            <v>BC&amp;T 2009</v>
          </cell>
        </row>
        <row r="3226">
          <cell r="A3226" t="str">
            <v>ESTO006-13</v>
          </cell>
          <cell r="C3226" t="str">
            <v>Opção Limitada</v>
          </cell>
          <cell r="D3226" t="str">
            <v>BC&amp;T 2009</v>
          </cell>
        </row>
        <row r="3227">
          <cell r="A3227" t="str">
            <v>ESTO007-13</v>
          </cell>
          <cell r="C3227" t="str">
            <v>Opção Limitada</v>
          </cell>
          <cell r="D3227" t="str">
            <v>BC&amp;T 2009</v>
          </cell>
        </row>
        <row r="3228">
          <cell r="A3228" t="str">
            <v>ESTO008-13</v>
          </cell>
          <cell r="C3228" t="str">
            <v>Opção Limitada</v>
          </cell>
          <cell r="D3228" t="str">
            <v>BC&amp;T 2009</v>
          </cell>
        </row>
        <row r="3229">
          <cell r="A3229" t="str">
            <v>ESTO009-13</v>
          </cell>
          <cell r="C3229" t="str">
            <v>Opção Limitada</v>
          </cell>
          <cell r="D3229" t="str">
            <v>BC&amp;T 2009</v>
          </cell>
        </row>
        <row r="3230">
          <cell r="A3230" t="str">
            <v>ESTO010-13</v>
          </cell>
          <cell r="C3230" t="str">
            <v>Opção Limitada</v>
          </cell>
          <cell r="D3230" t="str">
            <v>BC&amp;T 2009</v>
          </cell>
        </row>
        <row r="3231">
          <cell r="A3231" t="str">
            <v>ESTO011-17</v>
          </cell>
          <cell r="C3231" t="str">
            <v>Opção Limitada</v>
          </cell>
          <cell r="D3231" t="str">
            <v>BC&amp;T 2009</v>
          </cell>
        </row>
        <row r="3232">
          <cell r="A3232" t="str">
            <v>ESTO012-17</v>
          </cell>
          <cell r="C3232" t="str">
            <v>Opção Limitada</v>
          </cell>
          <cell r="D3232" t="str">
            <v>BC&amp;T 2009</v>
          </cell>
        </row>
        <row r="3233">
          <cell r="A3233" t="str">
            <v>ESTO015-17</v>
          </cell>
          <cell r="C3233" t="str">
            <v>Opção Limitada</v>
          </cell>
          <cell r="D3233" t="str">
            <v>BC&amp;T 2009</v>
          </cell>
        </row>
        <row r="3234">
          <cell r="A3234" t="str">
            <v>ESTO016-17</v>
          </cell>
          <cell r="C3234" t="str">
            <v>Opção Limitada</v>
          </cell>
          <cell r="D3234" t="str">
            <v>BC&amp;T 2009</v>
          </cell>
        </row>
        <row r="3235">
          <cell r="A3235" t="str">
            <v>ESTO900-13</v>
          </cell>
          <cell r="C3235" t="str">
            <v>Opção Limitada</v>
          </cell>
          <cell r="D3235" t="str">
            <v>BC&amp;T 2009</v>
          </cell>
        </row>
        <row r="3236">
          <cell r="A3236" t="str">
            <v>ESTO901-13</v>
          </cell>
          <cell r="C3236" t="str">
            <v>Opção Limitada</v>
          </cell>
          <cell r="D3236" t="str">
            <v>BC&amp;T 2009</v>
          </cell>
        </row>
        <row r="3237">
          <cell r="A3237" t="str">
            <v>ESTS001-13</v>
          </cell>
          <cell r="C3237" t="str">
            <v>Opção Limitada</v>
          </cell>
          <cell r="D3237" t="str">
            <v>BC&amp;T 2009</v>
          </cell>
        </row>
        <row r="3238">
          <cell r="A3238" t="str">
            <v>ESTS001-17</v>
          </cell>
          <cell r="C3238" t="str">
            <v>Opção Limitada</v>
          </cell>
          <cell r="D3238" t="str">
            <v>BC&amp;T 2009</v>
          </cell>
        </row>
        <row r="3239">
          <cell r="A3239" t="str">
            <v>ESTS002-13</v>
          </cell>
          <cell r="C3239" t="str">
            <v>Opção Limitada</v>
          </cell>
          <cell r="D3239" t="str">
            <v>BC&amp;T 2009</v>
          </cell>
        </row>
        <row r="3240">
          <cell r="A3240" t="str">
            <v>ESTS002-17</v>
          </cell>
          <cell r="C3240" t="str">
            <v>Opção Limitada</v>
          </cell>
          <cell r="D3240" t="str">
            <v>BC&amp;T 2009</v>
          </cell>
        </row>
        <row r="3241">
          <cell r="A3241" t="str">
            <v>ESTS003-13</v>
          </cell>
          <cell r="C3241" t="str">
            <v>Opção Limitada</v>
          </cell>
          <cell r="D3241" t="str">
            <v>BC&amp;T 2009</v>
          </cell>
        </row>
        <row r="3242">
          <cell r="A3242" t="str">
            <v>ESTS003-17</v>
          </cell>
          <cell r="C3242" t="str">
            <v>Opção Limitada</v>
          </cell>
          <cell r="D3242" t="str">
            <v>BC&amp;T 2009</v>
          </cell>
        </row>
        <row r="3243">
          <cell r="A3243" t="str">
            <v>ESTS004-13</v>
          </cell>
          <cell r="C3243" t="str">
            <v>Opção Limitada</v>
          </cell>
          <cell r="D3243" t="str">
            <v>BC&amp;T 2009</v>
          </cell>
        </row>
        <row r="3244">
          <cell r="A3244" t="str">
            <v>ESTS004-17</v>
          </cell>
          <cell r="C3244" t="str">
            <v>Opção Limitada</v>
          </cell>
          <cell r="D3244" t="str">
            <v>BC&amp;T 2009</v>
          </cell>
        </row>
        <row r="3245">
          <cell r="A3245" t="str">
            <v>ESTS005-13</v>
          </cell>
          <cell r="C3245" t="str">
            <v>Opção Limitada</v>
          </cell>
          <cell r="D3245" t="str">
            <v>BC&amp;T 2009</v>
          </cell>
        </row>
        <row r="3246">
          <cell r="A3246" t="str">
            <v>ESTS005-17</v>
          </cell>
          <cell r="C3246" t="str">
            <v>Opção Limitada</v>
          </cell>
          <cell r="D3246" t="str">
            <v>BC&amp;T 2009</v>
          </cell>
        </row>
        <row r="3247">
          <cell r="A3247" t="str">
            <v>ESTS006-13</v>
          </cell>
          <cell r="C3247" t="str">
            <v>Opção Limitada</v>
          </cell>
          <cell r="D3247" t="str">
            <v>BC&amp;T 2009</v>
          </cell>
        </row>
        <row r="3248">
          <cell r="A3248" t="str">
            <v>ESTS006-17</v>
          </cell>
          <cell r="C3248" t="str">
            <v>Opção Limitada</v>
          </cell>
          <cell r="D3248" t="str">
            <v>BC&amp;T 2009</v>
          </cell>
        </row>
        <row r="3249">
          <cell r="A3249" t="str">
            <v>ESTS007-13</v>
          </cell>
          <cell r="C3249" t="str">
            <v>Opção Limitada</v>
          </cell>
          <cell r="D3249" t="str">
            <v>BC&amp;T 2009</v>
          </cell>
        </row>
        <row r="3250">
          <cell r="A3250" t="str">
            <v>ESTS007-17</v>
          </cell>
          <cell r="C3250" t="str">
            <v>Opção Limitada</v>
          </cell>
          <cell r="D3250" t="str">
            <v>BC&amp;T 2009</v>
          </cell>
        </row>
        <row r="3251">
          <cell r="A3251" t="str">
            <v>ESTS008-13</v>
          </cell>
          <cell r="C3251" t="str">
            <v>Opção Limitada</v>
          </cell>
          <cell r="D3251" t="str">
            <v>BC&amp;T 2009</v>
          </cell>
        </row>
        <row r="3252">
          <cell r="A3252" t="str">
            <v>ESTS008-17</v>
          </cell>
          <cell r="C3252" t="str">
            <v>Opção Limitada</v>
          </cell>
          <cell r="D3252" t="str">
            <v>BC&amp;T 2009</v>
          </cell>
        </row>
        <row r="3253">
          <cell r="A3253" t="str">
            <v>ESTS009-13</v>
          </cell>
          <cell r="C3253" t="str">
            <v>Opção Limitada</v>
          </cell>
          <cell r="D3253" t="str">
            <v>BC&amp;T 2009</v>
          </cell>
        </row>
        <row r="3254">
          <cell r="A3254" t="str">
            <v>ESTS009-17</v>
          </cell>
          <cell r="C3254" t="str">
            <v>Opção Limitada</v>
          </cell>
          <cell r="D3254" t="str">
            <v>BC&amp;T 2009</v>
          </cell>
        </row>
        <row r="3255">
          <cell r="A3255" t="str">
            <v>ESTS010-13</v>
          </cell>
          <cell r="C3255" t="str">
            <v>Opção Limitada</v>
          </cell>
          <cell r="D3255" t="str">
            <v>BC&amp;T 2009</v>
          </cell>
        </row>
        <row r="3256">
          <cell r="A3256" t="str">
            <v>ESTS010-17</v>
          </cell>
          <cell r="C3256" t="str">
            <v>Opção Limitada</v>
          </cell>
          <cell r="D3256" t="str">
            <v>BC&amp;T 2009</v>
          </cell>
        </row>
        <row r="3257">
          <cell r="A3257" t="str">
            <v>ESTS011-13</v>
          </cell>
          <cell r="C3257" t="str">
            <v>Opção Limitada</v>
          </cell>
          <cell r="D3257" t="str">
            <v>BC&amp;T 2009</v>
          </cell>
        </row>
        <row r="3258">
          <cell r="A3258" t="str">
            <v>ESTS011-17</v>
          </cell>
          <cell r="C3258" t="str">
            <v>Opção Limitada</v>
          </cell>
          <cell r="D3258" t="str">
            <v>BC&amp;T 2009</v>
          </cell>
        </row>
        <row r="3259">
          <cell r="A3259" t="str">
            <v>ESTS012-13</v>
          </cell>
          <cell r="C3259" t="str">
            <v>Opção Limitada</v>
          </cell>
          <cell r="D3259" t="str">
            <v>BC&amp;T 2009</v>
          </cell>
        </row>
        <row r="3260">
          <cell r="A3260" t="str">
            <v>ESTS012-17</v>
          </cell>
          <cell r="C3260" t="str">
            <v>Opção Limitada</v>
          </cell>
          <cell r="D3260" t="str">
            <v>BC&amp;T 2009</v>
          </cell>
        </row>
        <row r="3261">
          <cell r="A3261" t="str">
            <v>ESTS013-13</v>
          </cell>
          <cell r="C3261" t="str">
            <v>Opção Limitada</v>
          </cell>
          <cell r="D3261" t="str">
            <v>BC&amp;T 2009</v>
          </cell>
        </row>
        <row r="3262">
          <cell r="A3262" t="str">
            <v>ESTS013-17</v>
          </cell>
          <cell r="C3262" t="str">
            <v>Opção Limitada</v>
          </cell>
          <cell r="D3262" t="str">
            <v>BC&amp;T 2009</v>
          </cell>
        </row>
        <row r="3263">
          <cell r="A3263" t="str">
            <v>ESTS014-13</v>
          </cell>
          <cell r="C3263" t="str">
            <v>Opção Limitada</v>
          </cell>
          <cell r="D3263" t="str">
            <v>BC&amp;T 2009</v>
          </cell>
        </row>
        <row r="3264">
          <cell r="A3264" t="str">
            <v>ESTS015-13</v>
          </cell>
          <cell r="C3264" t="str">
            <v>Opção Limitada</v>
          </cell>
          <cell r="D3264" t="str">
            <v>BC&amp;T 2009</v>
          </cell>
        </row>
        <row r="3265">
          <cell r="A3265" t="str">
            <v>ESTS015-17</v>
          </cell>
          <cell r="C3265" t="str">
            <v>Opção Limitada</v>
          </cell>
          <cell r="D3265" t="str">
            <v>BC&amp;T 2009</v>
          </cell>
        </row>
        <row r="3266">
          <cell r="A3266" t="str">
            <v>ESTS016-13</v>
          </cell>
          <cell r="C3266" t="str">
            <v>Opção Limitada</v>
          </cell>
          <cell r="D3266" t="str">
            <v>BC&amp;T 2009</v>
          </cell>
        </row>
        <row r="3267">
          <cell r="A3267" t="str">
            <v>ESTS016-17</v>
          </cell>
          <cell r="C3267" t="str">
            <v>Opção Limitada</v>
          </cell>
          <cell r="D3267" t="str">
            <v>BC&amp;T 2009</v>
          </cell>
        </row>
        <row r="3268">
          <cell r="A3268" t="str">
            <v>ESTS017-13</v>
          </cell>
          <cell r="C3268" t="str">
            <v>Opção Limitada</v>
          </cell>
          <cell r="D3268" t="str">
            <v>BC&amp;T 2009</v>
          </cell>
        </row>
        <row r="3269">
          <cell r="A3269" t="str">
            <v>ESTS017-17</v>
          </cell>
          <cell r="C3269" t="str">
            <v>Opção Limitada</v>
          </cell>
          <cell r="D3269" t="str">
            <v>BC&amp;T 2009</v>
          </cell>
        </row>
        <row r="3270">
          <cell r="A3270" t="str">
            <v>ESTS018-13</v>
          </cell>
          <cell r="C3270" t="str">
            <v>Opção Limitada</v>
          </cell>
          <cell r="D3270" t="str">
            <v>BC&amp;T 2009</v>
          </cell>
        </row>
        <row r="3271">
          <cell r="A3271" t="str">
            <v>ESTS018-17</v>
          </cell>
          <cell r="C3271" t="str">
            <v>Opção Limitada</v>
          </cell>
          <cell r="D3271" t="str">
            <v>BC&amp;T 2009</v>
          </cell>
        </row>
        <row r="3272">
          <cell r="A3272" t="str">
            <v>ESTS900-13</v>
          </cell>
          <cell r="C3272" t="str">
            <v>Livre Escolha</v>
          </cell>
          <cell r="D3272" t="str">
            <v>BC&amp;T 2009</v>
          </cell>
        </row>
        <row r="3273">
          <cell r="A3273" t="str">
            <v>ESTS901-13</v>
          </cell>
          <cell r="C3273" t="str">
            <v>Livre Escolha</v>
          </cell>
          <cell r="D3273" t="str">
            <v>BC&amp;T 2009</v>
          </cell>
        </row>
        <row r="3274">
          <cell r="A3274" t="str">
            <v>ESTS902-13</v>
          </cell>
          <cell r="C3274" t="str">
            <v>Livre Escolha</v>
          </cell>
          <cell r="D3274" t="str">
            <v>BC&amp;T 2009</v>
          </cell>
        </row>
        <row r="3275">
          <cell r="A3275" t="str">
            <v>ESTS902-17</v>
          </cell>
          <cell r="C3275" t="str">
            <v>Opção Limitada</v>
          </cell>
          <cell r="D3275" t="str">
            <v>BC&amp;T 2009</v>
          </cell>
        </row>
        <row r="3276">
          <cell r="A3276" t="str">
            <v>ESTS903-13</v>
          </cell>
          <cell r="C3276" t="str">
            <v>Livre Escolha</v>
          </cell>
          <cell r="D3276" t="str">
            <v>BC&amp;T 2009</v>
          </cell>
        </row>
        <row r="3277">
          <cell r="A3277" t="str">
            <v>ESTS903-17</v>
          </cell>
          <cell r="C3277" t="str">
            <v>Opção Limitada</v>
          </cell>
          <cell r="D3277" t="str">
            <v>BC&amp;T 2009</v>
          </cell>
        </row>
        <row r="3278">
          <cell r="A3278" t="str">
            <v>ESTS904-13</v>
          </cell>
          <cell r="C3278" t="str">
            <v>Livre Escolha</v>
          </cell>
          <cell r="D3278" t="str">
            <v>BC&amp;T 2009</v>
          </cell>
        </row>
        <row r="3279">
          <cell r="A3279" t="str">
            <v>ESTS904-17</v>
          </cell>
          <cell r="C3279" t="str">
            <v>Opção Limitada</v>
          </cell>
          <cell r="D3279" t="str">
            <v>BC&amp;T 2009</v>
          </cell>
        </row>
        <row r="3280">
          <cell r="A3280" t="str">
            <v>ESTS905-17</v>
          </cell>
          <cell r="C3280" t="str">
            <v>Opção Limitada</v>
          </cell>
          <cell r="D3280" t="str">
            <v>BC&amp;T 2009</v>
          </cell>
        </row>
        <row r="3281">
          <cell r="A3281" t="str">
            <v>ESTU001-13</v>
          </cell>
          <cell r="C3281" t="str">
            <v>Opção Limitada</v>
          </cell>
          <cell r="D3281" t="str">
            <v>BC&amp;T 2009</v>
          </cell>
        </row>
        <row r="3282">
          <cell r="A3282" t="str">
            <v>ESTU002-13</v>
          </cell>
          <cell r="C3282" t="str">
            <v>Opção Limitada</v>
          </cell>
          <cell r="D3282" t="str">
            <v>BC&amp;T 2009</v>
          </cell>
        </row>
        <row r="3283">
          <cell r="A3283" t="str">
            <v>ESTU003-13</v>
          </cell>
          <cell r="C3283" t="str">
            <v>Opção Limitada</v>
          </cell>
          <cell r="D3283" t="str">
            <v>BC&amp;T 2009</v>
          </cell>
        </row>
        <row r="3284">
          <cell r="A3284" t="str">
            <v>ESTU004-13</v>
          </cell>
          <cell r="C3284" t="str">
            <v>Opção Limitada</v>
          </cell>
          <cell r="D3284" t="str">
            <v>BC&amp;T 2009</v>
          </cell>
        </row>
        <row r="3285">
          <cell r="A3285" t="str">
            <v>ESTU005-13</v>
          </cell>
          <cell r="C3285" t="str">
            <v>Opção Limitada</v>
          </cell>
          <cell r="D3285" t="str">
            <v>BC&amp;T 2009</v>
          </cell>
        </row>
        <row r="3286">
          <cell r="A3286" t="str">
            <v>ESTU006-13</v>
          </cell>
          <cell r="C3286" t="str">
            <v>Opção Limitada</v>
          </cell>
          <cell r="D3286" t="str">
            <v>BC&amp;T 2009</v>
          </cell>
        </row>
        <row r="3287">
          <cell r="A3287" t="str">
            <v>ESTU007-13</v>
          </cell>
          <cell r="C3287" t="str">
            <v>Opção Limitada</v>
          </cell>
          <cell r="D3287" t="str">
            <v>BC&amp;T 2009</v>
          </cell>
        </row>
        <row r="3288">
          <cell r="A3288" t="str">
            <v>ESTU008-13</v>
          </cell>
          <cell r="C3288" t="str">
            <v>Opção Limitada</v>
          </cell>
          <cell r="D3288" t="str">
            <v>BC&amp;T 2009</v>
          </cell>
        </row>
        <row r="3289">
          <cell r="A3289" t="str">
            <v>ESTU009-13</v>
          </cell>
          <cell r="C3289" t="str">
            <v>Opção Limitada</v>
          </cell>
          <cell r="D3289" t="str">
            <v>BC&amp;T 2009</v>
          </cell>
        </row>
        <row r="3290">
          <cell r="A3290" t="str">
            <v>ESTU010-13</v>
          </cell>
          <cell r="C3290" t="str">
            <v>Opção Limitada</v>
          </cell>
          <cell r="D3290" t="str">
            <v>BC&amp;T 2009</v>
          </cell>
        </row>
        <row r="3291">
          <cell r="A3291" t="str">
            <v>ESTU011-13</v>
          </cell>
          <cell r="C3291" t="str">
            <v>Opção Limitada</v>
          </cell>
          <cell r="D3291" t="str">
            <v>BC&amp;T 2009</v>
          </cell>
        </row>
        <row r="3292">
          <cell r="A3292" t="str">
            <v>ESTU012-13</v>
          </cell>
          <cell r="C3292" t="str">
            <v>Opção Limitada</v>
          </cell>
          <cell r="D3292" t="str">
            <v>BC&amp;T 2009</v>
          </cell>
        </row>
        <row r="3293">
          <cell r="A3293" t="str">
            <v>ESTU013-13</v>
          </cell>
          <cell r="C3293" t="str">
            <v>Opção Limitada</v>
          </cell>
          <cell r="D3293" t="str">
            <v>BC&amp;T 2009</v>
          </cell>
        </row>
        <row r="3294">
          <cell r="A3294" t="str">
            <v>ESTU014-13</v>
          </cell>
          <cell r="C3294" t="str">
            <v>Opção Limitada</v>
          </cell>
          <cell r="D3294" t="str">
            <v>BC&amp;T 2009</v>
          </cell>
        </row>
        <row r="3295">
          <cell r="A3295" t="str">
            <v>ESTU015-13</v>
          </cell>
          <cell r="C3295" t="str">
            <v>Opção Limitada</v>
          </cell>
          <cell r="D3295" t="str">
            <v>BC&amp;T 2009</v>
          </cell>
        </row>
        <row r="3296">
          <cell r="A3296" t="str">
            <v>ESTU016-13</v>
          </cell>
          <cell r="C3296" t="str">
            <v>Opção Limitada</v>
          </cell>
          <cell r="D3296" t="str">
            <v>BC&amp;T 2009</v>
          </cell>
        </row>
        <row r="3297">
          <cell r="A3297" t="str">
            <v>ESTU017-13</v>
          </cell>
          <cell r="C3297" t="str">
            <v>Opção Limitada</v>
          </cell>
          <cell r="D3297" t="str">
            <v>BC&amp;T 2009</v>
          </cell>
        </row>
        <row r="3298">
          <cell r="A3298" t="str">
            <v>ESTU018-13</v>
          </cell>
          <cell r="C3298" t="str">
            <v>Opção Limitada</v>
          </cell>
          <cell r="D3298" t="str">
            <v>BC&amp;T 2009</v>
          </cell>
        </row>
        <row r="3299">
          <cell r="A3299" t="str">
            <v>ESTU019-13</v>
          </cell>
          <cell r="C3299" t="str">
            <v>Opção Limitada</v>
          </cell>
          <cell r="D3299" t="str">
            <v>BC&amp;T 2009</v>
          </cell>
        </row>
        <row r="3300">
          <cell r="A3300" t="str">
            <v>ESTU020-13</v>
          </cell>
          <cell r="C3300" t="str">
            <v>Opção Limitada</v>
          </cell>
          <cell r="D3300" t="str">
            <v>BC&amp;T 2009</v>
          </cell>
        </row>
        <row r="3301">
          <cell r="A3301" t="str">
            <v>ESTU021-13</v>
          </cell>
          <cell r="C3301" t="str">
            <v>Opção Limitada</v>
          </cell>
          <cell r="D3301" t="str">
            <v>BC&amp;T 2009</v>
          </cell>
        </row>
        <row r="3302">
          <cell r="A3302" t="str">
            <v>ESTU022-13</v>
          </cell>
          <cell r="C3302" t="str">
            <v>Opção Limitada</v>
          </cell>
          <cell r="D3302" t="str">
            <v>BC&amp;T 2009</v>
          </cell>
        </row>
        <row r="3303">
          <cell r="A3303" t="str">
            <v>ESTU023-13</v>
          </cell>
          <cell r="C3303" t="str">
            <v>Opção Limitada</v>
          </cell>
          <cell r="D3303" t="str">
            <v>BC&amp;T 2009</v>
          </cell>
        </row>
        <row r="3304">
          <cell r="A3304" t="str">
            <v>ESTU029-17</v>
          </cell>
          <cell r="C3304" t="str">
            <v>Opção Limitada</v>
          </cell>
          <cell r="D3304" t="str">
            <v>BC&amp;T 2009</v>
          </cell>
        </row>
        <row r="3305">
          <cell r="A3305" t="str">
            <v>ESTU031-17</v>
          </cell>
          <cell r="C3305" t="str">
            <v>Opção Limitada</v>
          </cell>
          <cell r="D3305" t="str">
            <v>BC&amp;T 2009</v>
          </cell>
        </row>
        <row r="3306">
          <cell r="A3306" t="str">
            <v>ESTU032-17</v>
          </cell>
          <cell r="C3306" t="str">
            <v>Opção Limitada</v>
          </cell>
          <cell r="D3306" t="str">
            <v>BC&amp;T 2009</v>
          </cell>
        </row>
        <row r="3307">
          <cell r="A3307" t="str">
            <v>ESTU036-17</v>
          </cell>
          <cell r="C3307" t="str">
            <v>Opção Limitada</v>
          </cell>
          <cell r="D3307" t="str">
            <v>BC&amp;T 2009</v>
          </cell>
        </row>
        <row r="3308">
          <cell r="A3308" t="str">
            <v>ESTU038-17</v>
          </cell>
          <cell r="C3308" t="str">
            <v>Opção Limitada</v>
          </cell>
          <cell r="D3308" t="str">
            <v>BC&amp;T 2009</v>
          </cell>
        </row>
        <row r="3309">
          <cell r="A3309" t="str">
            <v>ESTU040-17</v>
          </cell>
          <cell r="C3309" t="str">
            <v>Opção Limitada</v>
          </cell>
          <cell r="D3309" t="str">
            <v>BC&amp;T 2009</v>
          </cell>
        </row>
        <row r="3310">
          <cell r="A3310" t="str">
            <v>ESTU900-13</v>
          </cell>
          <cell r="C3310" t="str">
            <v>Livre Escolha</v>
          </cell>
          <cell r="D3310" t="str">
            <v>BC&amp;T 2009</v>
          </cell>
        </row>
        <row r="3311">
          <cell r="A3311" t="str">
            <v>ESTU901-13</v>
          </cell>
          <cell r="C3311" t="str">
            <v>Livre Escolha</v>
          </cell>
          <cell r="D3311" t="str">
            <v>BC&amp;T 2009</v>
          </cell>
        </row>
        <row r="3312">
          <cell r="A3312" t="str">
            <v>ESTU902-13</v>
          </cell>
          <cell r="C3312" t="str">
            <v>Livre Escolha</v>
          </cell>
          <cell r="D3312" t="str">
            <v>BC&amp;T 2009</v>
          </cell>
        </row>
        <row r="3313">
          <cell r="A3313" t="str">
            <v>ESTU903-13</v>
          </cell>
          <cell r="C3313" t="str">
            <v>Livre Escolha</v>
          </cell>
          <cell r="D3313" t="str">
            <v>BC&amp;T 2009</v>
          </cell>
        </row>
        <row r="3314">
          <cell r="A3314" t="str">
            <v>ESTU904-13</v>
          </cell>
          <cell r="C3314" t="str">
            <v>Livre Escolha</v>
          </cell>
          <cell r="D3314" t="str">
            <v>BC&amp;T 2009</v>
          </cell>
        </row>
        <row r="3315">
          <cell r="A3315" t="str">
            <v>ESTU905-17</v>
          </cell>
          <cell r="C3315" t="str">
            <v>Opção Limitada</v>
          </cell>
          <cell r="D3315" t="str">
            <v>BC&amp;T 2009</v>
          </cell>
        </row>
        <row r="3316">
          <cell r="A3316" t="str">
            <v>ESTX002-13</v>
          </cell>
          <cell r="C3316" t="str">
            <v>Livre Escolha</v>
          </cell>
          <cell r="D3316" t="str">
            <v>BC&amp;T 2009</v>
          </cell>
        </row>
        <row r="3317">
          <cell r="A3317" t="str">
            <v>ESTX005-13</v>
          </cell>
          <cell r="C3317" t="str">
            <v>Opção Limitada</v>
          </cell>
          <cell r="D3317" t="str">
            <v>BC&amp;T 2009</v>
          </cell>
        </row>
        <row r="3318">
          <cell r="A3318" t="str">
            <v>ESTX010-13</v>
          </cell>
          <cell r="C3318" t="str">
            <v>Opção Limitada</v>
          </cell>
          <cell r="D3318" t="str">
            <v>BC&amp;T 2009</v>
          </cell>
        </row>
        <row r="3319">
          <cell r="A3319" t="str">
            <v>ESTX013-13</v>
          </cell>
          <cell r="C3319" t="str">
            <v>Livre Escolha</v>
          </cell>
          <cell r="D3319" t="str">
            <v>BC&amp;T 2009</v>
          </cell>
        </row>
        <row r="3320">
          <cell r="A3320" t="str">
            <v>ESTX017-13</v>
          </cell>
          <cell r="C3320" t="str">
            <v>Livre Escolha</v>
          </cell>
          <cell r="D3320" t="str">
            <v>BC&amp;T 2009</v>
          </cell>
        </row>
        <row r="3321">
          <cell r="A3321" t="str">
            <v>ESTX018-13</v>
          </cell>
          <cell r="C3321" t="str">
            <v>Opção Limitada</v>
          </cell>
          <cell r="D3321" t="str">
            <v>BC&amp;T 2009</v>
          </cell>
        </row>
        <row r="3322">
          <cell r="A3322" t="str">
            <v>ESTX019-13</v>
          </cell>
          <cell r="C3322" t="str">
            <v>Opção Limitada</v>
          </cell>
          <cell r="D3322" t="str">
            <v>BC&amp;T 2009</v>
          </cell>
        </row>
        <row r="3323">
          <cell r="A3323" t="str">
            <v>ESTX020-13</v>
          </cell>
          <cell r="C3323" t="str">
            <v>Opção Limitada</v>
          </cell>
          <cell r="D3323" t="str">
            <v>BC&amp;T 2009</v>
          </cell>
        </row>
        <row r="3324">
          <cell r="A3324" t="str">
            <v>ESTX022-13</v>
          </cell>
          <cell r="C3324" t="str">
            <v>Opção Limitada</v>
          </cell>
          <cell r="D3324" t="str">
            <v>BC&amp;T 2009</v>
          </cell>
        </row>
        <row r="3325">
          <cell r="A3325" t="str">
            <v>ESTX023-13</v>
          </cell>
          <cell r="C3325" t="str">
            <v>Livre Escolha</v>
          </cell>
          <cell r="D3325" t="str">
            <v>BC&amp;T 2009</v>
          </cell>
        </row>
        <row r="3326">
          <cell r="A3326" t="str">
            <v>ESTX024-13</v>
          </cell>
          <cell r="C3326" t="str">
            <v>Livre Escolha</v>
          </cell>
          <cell r="D3326" t="str">
            <v>BC&amp;T 2009</v>
          </cell>
        </row>
        <row r="3327">
          <cell r="A3327" t="str">
            <v>ESTX025-13</v>
          </cell>
          <cell r="C3327" t="str">
            <v>Livre Escolha</v>
          </cell>
          <cell r="D3327" t="str">
            <v>BC&amp;T 2009</v>
          </cell>
        </row>
        <row r="3328">
          <cell r="A3328" t="str">
            <v>ESTX029-13</v>
          </cell>
          <cell r="C3328" t="str">
            <v>Livre Escolha</v>
          </cell>
          <cell r="D3328" t="str">
            <v>BC&amp;T 2009</v>
          </cell>
        </row>
        <row r="3329">
          <cell r="A3329" t="str">
            <v>ESTX041-13</v>
          </cell>
          <cell r="C3329" t="str">
            <v>Opção Limitada</v>
          </cell>
          <cell r="D3329" t="str">
            <v>BC&amp;T 2009</v>
          </cell>
        </row>
        <row r="3330">
          <cell r="A3330" t="str">
            <v>ESTX045-13</v>
          </cell>
          <cell r="C3330" t="str">
            <v>Opção Limitada</v>
          </cell>
          <cell r="D3330" t="str">
            <v>BC&amp;T 2009</v>
          </cell>
        </row>
        <row r="3331">
          <cell r="A3331" t="str">
            <v>ESTX047-13</v>
          </cell>
          <cell r="C3331" t="str">
            <v>Opção Limitada</v>
          </cell>
          <cell r="D3331" t="str">
            <v>BC&amp;T 2009</v>
          </cell>
        </row>
        <row r="3332">
          <cell r="A3332" t="str">
            <v>ESTX055-13</v>
          </cell>
          <cell r="C3332" t="str">
            <v>Opção Limitada</v>
          </cell>
          <cell r="D3332" t="str">
            <v>BC&amp;T 2009</v>
          </cell>
        </row>
        <row r="3333">
          <cell r="A3333" t="str">
            <v>ESTX056-13</v>
          </cell>
          <cell r="C3333" t="str">
            <v>Opção Limitada</v>
          </cell>
          <cell r="D3333" t="str">
            <v>BC&amp;T 2009</v>
          </cell>
        </row>
        <row r="3334">
          <cell r="A3334" t="str">
            <v>ESTX057-13</v>
          </cell>
          <cell r="C3334" t="str">
            <v>Livre Escolha</v>
          </cell>
          <cell r="D3334" t="str">
            <v>BC&amp;T 2009</v>
          </cell>
        </row>
        <row r="3335">
          <cell r="A3335" t="str">
            <v>ESTX059-13</v>
          </cell>
          <cell r="C3335" t="str">
            <v>Opção Limitada</v>
          </cell>
          <cell r="D3335" t="str">
            <v>BC&amp;T 2009</v>
          </cell>
        </row>
        <row r="3336">
          <cell r="A3336" t="str">
            <v>ESTX060-13</v>
          </cell>
          <cell r="C3336" t="str">
            <v>Opção Limitada</v>
          </cell>
          <cell r="D3336" t="str">
            <v>BC&amp;T 2009</v>
          </cell>
        </row>
        <row r="3337">
          <cell r="A3337" t="str">
            <v>ESTX061-13</v>
          </cell>
          <cell r="C3337" t="str">
            <v>Opção Limitada</v>
          </cell>
          <cell r="D3337" t="str">
            <v>BC&amp;T 2009</v>
          </cell>
        </row>
        <row r="3338">
          <cell r="A3338" t="str">
            <v>ESTX063-13</v>
          </cell>
          <cell r="C3338" t="str">
            <v>Opção Limitada</v>
          </cell>
          <cell r="D3338" t="str">
            <v>BC&amp;T 2009</v>
          </cell>
        </row>
        <row r="3339">
          <cell r="A3339" t="str">
            <v>ESTX066-13</v>
          </cell>
          <cell r="C3339" t="str">
            <v>Livre Escolha</v>
          </cell>
          <cell r="D3339" t="str">
            <v>BC&amp;T 2009</v>
          </cell>
        </row>
        <row r="3340">
          <cell r="A3340" t="str">
            <v>ESTX070-13</v>
          </cell>
          <cell r="C3340" t="str">
            <v>Livre Escolha</v>
          </cell>
          <cell r="D3340" t="str">
            <v>BC&amp;T 2009</v>
          </cell>
        </row>
        <row r="3341">
          <cell r="A3341" t="str">
            <v>ESTX072-13</v>
          </cell>
          <cell r="C3341" t="str">
            <v>Opção Limitada</v>
          </cell>
          <cell r="D3341" t="str">
            <v>BC&amp;T 2009</v>
          </cell>
        </row>
        <row r="3342">
          <cell r="A3342" t="str">
            <v>ESTX073-13</v>
          </cell>
          <cell r="C3342" t="str">
            <v>Livre Escolha</v>
          </cell>
          <cell r="D3342" t="str">
            <v>BC&amp;T 2009</v>
          </cell>
        </row>
        <row r="3343">
          <cell r="A3343" t="str">
            <v>ESTX082-13</v>
          </cell>
          <cell r="C3343" t="str">
            <v>Livre Escolha</v>
          </cell>
          <cell r="D3343" t="str">
            <v>BC&amp;T 2009</v>
          </cell>
        </row>
        <row r="3344">
          <cell r="A3344" t="str">
            <v>ESTX083-13</v>
          </cell>
          <cell r="C3344" t="str">
            <v>Livre Escolha</v>
          </cell>
          <cell r="D3344" t="str">
            <v>BC&amp;T 2009</v>
          </cell>
        </row>
        <row r="3345">
          <cell r="A3345" t="str">
            <v>ESTX089-13</v>
          </cell>
          <cell r="C3345" t="str">
            <v>Livre Escolha</v>
          </cell>
          <cell r="D3345" t="str">
            <v>BC&amp;T 2009</v>
          </cell>
        </row>
        <row r="3346">
          <cell r="A3346" t="str">
            <v>ESTX098-13</v>
          </cell>
          <cell r="C3346" t="str">
            <v>Opção Limitada</v>
          </cell>
          <cell r="D3346" t="str">
            <v>BC&amp;T 2009</v>
          </cell>
        </row>
        <row r="3347">
          <cell r="A3347" t="str">
            <v>ESTX099-13</v>
          </cell>
          <cell r="C3347" t="str">
            <v>Opção Limitada</v>
          </cell>
          <cell r="D3347" t="str">
            <v>BC&amp;T 2009</v>
          </cell>
        </row>
        <row r="3348">
          <cell r="A3348" t="str">
            <v>ESTX100-13</v>
          </cell>
          <cell r="C3348" t="str">
            <v>Opção Limitada</v>
          </cell>
          <cell r="D3348" t="str">
            <v>BC&amp;T 2009</v>
          </cell>
        </row>
        <row r="3349">
          <cell r="A3349" t="str">
            <v>ESTX101-13</v>
          </cell>
          <cell r="C3349" t="str">
            <v>Opção Limitada</v>
          </cell>
          <cell r="D3349" t="str">
            <v>BC&amp;T 2009</v>
          </cell>
        </row>
        <row r="3350">
          <cell r="A3350" t="str">
            <v>ESTX102-13</v>
          </cell>
          <cell r="C3350" t="str">
            <v>Opção Limitada</v>
          </cell>
          <cell r="D3350" t="str">
            <v>BC&amp;T 2009</v>
          </cell>
        </row>
        <row r="3351">
          <cell r="A3351" t="str">
            <v>ESZB001-13</v>
          </cell>
          <cell r="C3351" t="str">
            <v>Livre Escolha</v>
          </cell>
          <cell r="D3351" t="str">
            <v>BC&amp;T 2009</v>
          </cell>
        </row>
        <row r="3352">
          <cell r="A3352" t="str">
            <v>ESZB002-13</v>
          </cell>
          <cell r="C3352" t="str">
            <v>Opção Limitada</v>
          </cell>
          <cell r="D3352" t="str">
            <v>BC&amp;T 2009</v>
          </cell>
        </row>
        <row r="3353">
          <cell r="A3353" t="str">
            <v>ESZB003-13</v>
          </cell>
          <cell r="C3353" t="str">
            <v>Opção Limitada</v>
          </cell>
          <cell r="D3353" t="str">
            <v>BC&amp;T 2009</v>
          </cell>
        </row>
        <row r="3354">
          <cell r="A3354" t="str">
            <v>ESZB004-13</v>
          </cell>
          <cell r="C3354" t="str">
            <v>Livre Escolha</v>
          </cell>
          <cell r="D3354" t="str">
            <v>BC&amp;T 2009</v>
          </cell>
        </row>
        <row r="3355">
          <cell r="A3355" t="str">
            <v>ESZB005-13</v>
          </cell>
          <cell r="C3355" t="str">
            <v>Livre Escolha</v>
          </cell>
          <cell r="D3355" t="str">
            <v>BC&amp;T 2009</v>
          </cell>
        </row>
        <row r="3356">
          <cell r="A3356" t="str">
            <v>ESZB006-13</v>
          </cell>
          <cell r="C3356" t="str">
            <v>Livre Escolha</v>
          </cell>
          <cell r="D3356" t="str">
            <v>BC&amp;T 2009</v>
          </cell>
        </row>
        <row r="3357">
          <cell r="A3357" t="str">
            <v>ESZB007-13</v>
          </cell>
          <cell r="C3357" t="str">
            <v>Livre Escolha</v>
          </cell>
          <cell r="D3357" t="str">
            <v>BC&amp;T 2009</v>
          </cell>
        </row>
        <row r="3358">
          <cell r="A3358" t="str">
            <v>ESZB008-13</v>
          </cell>
          <cell r="C3358" t="str">
            <v>Livre Escolha</v>
          </cell>
          <cell r="D3358" t="str">
            <v>BC&amp;T 2009</v>
          </cell>
        </row>
        <row r="3359">
          <cell r="A3359" t="str">
            <v>ESZB009-13</v>
          </cell>
          <cell r="C3359" t="str">
            <v>Livre Escolha</v>
          </cell>
          <cell r="D3359" t="str">
            <v>BC&amp;T 2009</v>
          </cell>
        </row>
        <row r="3360">
          <cell r="A3360" t="str">
            <v>ESZB010-13</v>
          </cell>
          <cell r="C3360" t="str">
            <v>Livre Escolha</v>
          </cell>
          <cell r="D3360" t="str">
            <v>BC&amp;T 2009</v>
          </cell>
        </row>
        <row r="3361">
          <cell r="A3361" t="str">
            <v>ESZB011-13</v>
          </cell>
          <cell r="C3361" t="str">
            <v>Livre Escolha</v>
          </cell>
          <cell r="D3361" t="str">
            <v>BC&amp;T 2009</v>
          </cell>
        </row>
        <row r="3362">
          <cell r="A3362" t="str">
            <v>ESZB012-13</v>
          </cell>
          <cell r="C3362" t="str">
            <v>Livre Escolha</v>
          </cell>
          <cell r="D3362" t="str">
            <v>BC&amp;T 2009</v>
          </cell>
        </row>
        <row r="3363">
          <cell r="A3363" t="str">
            <v>ESZB013-13</v>
          </cell>
          <cell r="C3363" t="str">
            <v>Livre Escolha</v>
          </cell>
          <cell r="D3363" t="str">
            <v>BC&amp;T 2009</v>
          </cell>
        </row>
        <row r="3364">
          <cell r="A3364" t="str">
            <v>ESZB014-13</v>
          </cell>
          <cell r="C3364" t="str">
            <v>Livre Escolha</v>
          </cell>
          <cell r="D3364" t="str">
            <v>BC&amp;T 2009</v>
          </cell>
        </row>
        <row r="3365">
          <cell r="A3365" t="str">
            <v>ESZB015-13</v>
          </cell>
          <cell r="C3365" t="str">
            <v>Livre Escolha</v>
          </cell>
          <cell r="D3365" t="str">
            <v>BC&amp;T 2009</v>
          </cell>
        </row>
        <row r="3366">
          <cell r="A3366" t="str">
            <v>ESZB016-13</v>
          </cell>
          <cell r="C3366" t="str">
            <v>Livre Escolha</v>
          </cell>
          <cell r="D3366" t="str">
            <v>BC&amp;T 2009</v>
          </cell>
        </row>
        <row r="3367">
          <cell r="A3367" t="str">
            <v>ESZB017-13</v>
          </cell>
          <cell r="C3367" t="str">
            <v>Livre Escolha</v>
          </cell>
          <cell r="D3367" t="str">
            <v>BC&amp;T 2009</v>
          </cell>
        </row>
        <row r="3368">
          <cell r="A3368" t="str">
            <v>ESZB018-13</v>
          </cell>
          <cell r="C3368" t="str">
            <v>Livre Escolha</v>
          </cell>
          <cell r="D3368" t="str">
            <v>BC&amp;T 2009</v>
          </cell>
        </row>
        <row r="3369">
          <cell r="A3369" t="str">
            <v>ESZB019-13</v>
          </cell>
          <cell r="C3369" t="str">
            <v>Livre Escolha</v>
          </cell>
          <cell r="D3369" t="str">
            <v>BC&amp;T 2009</v>
          </cell>
        </row>
        <row r="3370">
          <cell r="A3370" t="str">
            <v>ESZB020-13</v>
          </cell>
          <cell r="C3370" t="str">
            <v>Opção Limitada</v>
          </cell>
          <cell r="D3370" t="str">
            <v>BC&amp;T 2009</v>
          </cell>
        </row>
        <row r="3371">
          <cell r="A3371" t="str">
            <v>ESZB021-13</v>
          </cell>
          <cell r="C3371" t="str">
            <v>Livre Escolha</v>
          </cell>
          <cell r="D3371" t="str">
            <v>BC&amp;T 2009</v>
          </cell>
        </row>
        <row r="3372">
          <cell r="A3372" t="str">
            <v>ESZB022-13</v>
          </cell>
          <cell r="C3372" t="str">
            <v>Opção Limitada</v>
          </cell>
          <cell r="D3372" t="str">
            <v>BC&amp;T 2009</v>
          </cell>
        </row>
        <row r="3373">
          <cell r="A3373" t="str">
            <v>ESZB023-13</v>
          </cell>
          <cell r="C3373" t="str">
            <v>Opção Limitada</v>
          </cell>
          <cell r="D3373" t="str">
            <v>BC&amp;T 2009</v>
          </cell>
        </row>
        <row r="3374">
          <cell r="A3374" t="str">
            <v>ESZG001-13</v>
          </cell>
          <cell r="C3374" t="str">
            <v>Livre Escolha</v>
          </cell>
          <cell r="D3374" t="str">
            <v>BC&amp;T 2009</v>
          </cell>
        </row>
        <row r="3375">
          <cell r="A3375" t="str">
            <v>ESZU022-13</v>
          </cell>
          <cell r="C3375" t="str">
            <v>Opção Limitada</v>
          </cell>
          <cell r="D3375" t="str">
            <v>BC&amp;T 2009</v>
          </cell>
        </row>
        <row r="3376">
          <cell r="A3376" t="str">
            <v>ESZU023-13</v>
          </cell>
          <cell r="C3376" t="str">
            <v>Opção Limitada</v>
          </cell>
          <cell r="D3376" t="str">
            <v>BC&amp;T 2009</v>
          </cell>
        </row>
        <row r="3377">
          <cell r="A3377" t="str">
            <v>ESZX018-13</v>
          </cell>
          <cell r="C3377" t="str">
            <v>Livre Escolha</v>
          </cell>
          <cell r="D3377" t="str">
            <v>BC&amp;T 2009</v>
          </cell>
        </row>
        <row r="3378">
          <cell r="A3378" t="str">
            <v>ESZX019-13</v>
          </cell>
          <cell r="C3378" t="str">
            <v>Livre Escolha</v>
          </cell>
          <cell r="D3378" t="str">
            <v>BC&amp;T 2009</v>
          </cell>
        </row>
        <row r="3379">
          <cell r="A3379" t="str">
            <v>ESZX051-13</v>
          </cell>
          <cell r="C3379" t="str">
            <v>Opção Limitada</v>
          </cell>
          <cell r="D3379" t="str">
            <v>BC&amp;T 2009</v>
          </cell>
        </row>
        <row r="3380">
          <cell r="A3380" t="str">
            <v>ESZX117-13</v>
          </cell>
          <cell r="C3380" t="str">
            <v>Opção Limitada</v>
          </cell>
          <cell r="D3380" t="str">
            <v>BC&amp;T 2009</v>
          </cell>
        </row>
        <row r="3381">
          <cell r="A3381" t="str">
            <v>ESZX120-13</v>
          </cell>
          <cell r="C3381" t="str">
            <v>Opção Limitada</v>
          </cell>
          <cell r="D3381" t="str">
            <v>BC&amp;T 2009</v>
          </cell>
        </row>
        <row r="3382">
          <cell r="A3382" t="str">
            <v>ESZX121-13</v>
          </cell>
          <cell r="C3382" t="str">
            <v>Opção Limitada</v>
          </cell>
          <cell r="D3382" t="str">
            <v>BC&amp;T 2009</v>
          </cell>
        </row>
        <row r="3383">
          <cell r="A3383" t="str">
            <v>ESZX122-13</v>
          </cell>
          <cell r="C3383" t="str">
            <v>Opção Limitada</v>
          </cell>
          <cell r="D3383" t="str">
            <v>BC&amp;T 2009</v>
          </cell>
        </row>
        <row r="3384">
          <cell r="A3384" t="str">
            <v>ESZX123-13</v>
          </cell>
          <cell r="C3384" t="str">
            <v>Opção Limitada</v>
          </cell>
          <cell r="D3384" t="str">
            <v>BC&amp;T 2009</v>
          </cell>
        </row>
        <row r="3385">
          <cell r="A3385" t="str">
            <v>ESZX124-13</v>
          </cell>
          <cell r="C3385" t="str">
            <v>Opção Limitada</v>
          </cell>
          <cell r="D3385" t="str">
            <v>BC&amp;T 2009</v>
          </cell>
        </row>
        <row r="3386">
          <cell r="A3386" t="str">
            <v>ESZX125-13</v>
          </cell>
          <cell r="C3386" t="str">
            <v>Livre Escolha</v>
          </cell>
          <cell r="D3386" t="str">
            <v>BC&amp;T 2009</v>
          </cell>
        </row>
        <row r="3387">
          <cell r="A3387" t="str">
            <v>ESZX129-13</v>
          </cell>
          <cell r="C3387" t="str">
            <v>Opção Limitada</v>
          </cell>
          <cell r="D3387" t="str">
            <v>BC&amp;T 2009</v>
          </cell>
        </row>
        <row r="3388">
          <cell r="A3388" t="str">
            <v>ESZX130-13</v>
          </cell>
          <cell r="C3388" t="str">
            <v>Opção Limitada</v>
          </cell>
          <cell r="D3388" t="str">
            <v>BC&amp;T 2009</v>
          </cell>
        </row>
        <row r="3389">
          <cell r="A3389" t="str">
            <v>ESZX131-13</v>
          </cell>
          <cell r="C3389" t="str">
            <v>Opção Limitada</v>
          </cell>
          <cell r="D3389" t="str">
            <v>BC&amp;T 2009</v>
          </cell>
        </row>
        <row r="3390">
          <cell r="A3390" t="str">
            <v>ESZX145-13</v>
          </cell>
          <cell r="C3390" t="str">
            <v>Opção Limitada</v>
          </cell>
          <cell r="D3390" t="str">
            <v>BC&amp;T 2009</v>
          </cell>
        </row>
        <row r="3391">
          <cell r="A3391" t="str">
            <v>ESZX146-13</v>
          </cell>
          <cell r="C3391" t="str">
            <v>Opção Limitada</v>
          </cell>
          <cell r="D3391" t="str">
            <v>BC&amp;T 2009</v>
          </cell>
        </row>
        <row r="3392">
          <cell r="A3392" t="str">
            <v>ESZX149-13</v>
          </cell>
          <cell r="C3392" t="str">
            <v>Opção Limitada</v>
          </cell>
          <cell r="D3392" t="str">
            <v>BC&amp;T 2009</v>
          </cell>
        </row>
        <row r="3393">
          <cell r="A3393" t="str">
            <v>MC3310</v>
          </cell>
          <cell r="C3393" t="str">
            <v>Opção Limitada</v>
          </cell>
          <cell r="D3393" t="str">
            <v>BC&amp;T 2009</v>
          </cell>
        </row>
        <row r="3394">
          <cell r="A3394" t="str">
            <v>MCTA001-13</v>
          </cell>
          <cell r="C3394" t="str">
            <v>Opção Limitada</v>
          </cell>
          <cell r="D3394" t="str">
            <v>BC&amp;T 2009</v>
          </cell>
        </row>
        <row r="3395">
          <cell r="A3395" t="str">
            <v>MCTA001-17</v>
          </cell>
          <cell r="C3395" t="str">
            <v>Opção Limitada</v>
          </cell>
          <cell r="D3395" t="str">
            <v>BC&amp;T 2009</v>
          </cell>
        </row>
        <row r="3396">
          <cell r="A3396" t="str">
            <v>MCTA002-13</v>
          </cell>
          <cell r="C3396" t="str">
            <v>Opção Limitada</v>
          </cell>
          <cell r="D3396" t="str">
            <v>BC&amp;T 2009</v>
          </cell>
        </row>
        <row r="3397">
          <cell r="A3397" t="str">
            <v>MCTA003-13</v>
          </cell>
          <cell r="C3397" t="str">
            <v>Opção Limitada</v>
          </cell>
          <cell r="D3397" t="str">
            <v>BC&amp;T 2009</v>
          </cell>
        </row>
        <row r="3398">
          <cell r="A3398" t="str">
            <v>MCTA004-13</v>
          </cell>
          <cell r="C3398" t="str">
            <v>Opção Limitada</v>
          </cell>
          <cell r="D3398" t="str">
            <v>BC&amp;T 2009</v>
          </cell>
        </row>
        <row r="3399">
          <cell r="A3399" t="str">
            <v>MCTA006-13</v>
          </cell>
          <cell r="C3399" t="str">
            <v>Opção Limitada</v>
          </cell>
          <cell r="D3399" t="str">
            <v>BC&amp;T 2009</v>
          </cell>
        </row>
        <row r="3400">
          <cell r="A3400" t="str">
            <v>MCTA007-13</v>
          </cell>
          <cell r="C3400" t="str">
            <v>Opção Limitada</v>
          </cell>
          <cell r="D3400" t="str">
            <v>BC&amp;T 2009</v>
          </cell>
        </row>
        <row r="3401">
          <cell r="A3401" t="str">
            <v>MCTA008-13</v>
          </cell>
          <cell r="C3401" t="str">
            <v>Opção Limitada</v>
          </cell>
          <cell r="D3401" t="str">
            <v>BC&amp;T 2009</v>
          </cell>
        </row>
        <row r="3402">
          <cell r="A3402" t="str">
            <v>MCTA009-13</v>
          </cell>
          <cell r="C3402" t="str">
            <v>Opção Limitada</v>
          </cell>
          <cell r="D3402" t="str">
            <v>BC&amp;T 2009</v>
          </cell>
        </row>
        <row r="3403">
          <cell r="A3403" t="str">
            <v>MCTA010-13</v>
          </cell>
          <cell r="C3403" t="str">
            <v>Opção Limitada</v>
          </cell>
          <cell r="D3403" t="str">
            <v>BC&amp;T 2009</v>
          </cell>
        </row>
        <row r="3404">
          <cell r="A3404" t="str">
            <v>MCTA011-13</v>
          </cell>
          <cell r="C3404" t="str">
            <v>Opção Limitada</v>
          </cell>
          <cell r="D3404" t="str">
            <v>BC&amp;T 2009</v>
          </cell>
        </row>
        <row r="3405">
          <cell r="A3405" t="str">
            <v>MCTA012-13</v>
          </cell>
          <cell r="C3405" t="str">
            <v>Opção Limitada</v>
          </cell>
          <cell r="D3405" t="str">
            <v>BC&amp;T 2009</v>
          </cell>
        </row>
        <row r="3406">
          <cell r="A3406" t="str">
            <v>MCTA013-13</v>
          </cell>
          <cell r="C3406" t="str">
            <v>Opção Limitada</v>
          </cell>
          <cell r="D3406" t="str">
            <v>BC&amp;T 2009</v>
          </cell>
        </row>
        <row r="3407">
          <cell r="A3407" t="str">
            <v>MCTA014-13</v>
          </cell>
          <cell r="C3407" t="str">
            <v>Opção Limitada</v>
          </cell>
          <cell r="D3407" t="str">
            <v>BC&amp;T 2009</v>
          </cell>
        </row>
        <row r="3408">
          <cell r="A3408" t="str">
            <v>MCTA015-13</v>
          </cell>
          <cell r="C3408" t="str">
            <v>Opção Limitada</v>
          </cell>
          <cell r="D3408" t="str">
            <v>BC&amp;T 2009</v>
          </cell>
        </row>
        <row r="3409">
          <cell r="A3409" t="str">
            <v>MCTA016-13</v>
          </cell>
          <cell r="C3409" t="str">
            <v>Opção Limitada</v>
          </cell>
          <cell r="D3409" t="str">
            <v>BC&amp;T 2009</v>
          </cell>
        </row>
        <row r="3410">
          <cell r="A3410" t="str">
            <v>MCTA017-13</v>
          </cell>
          <cell r="C3410" t="str">
            <v>Opção Limitada</v>
          </cell>
          <cell r="D3410" t="str">
            <v>BC&amp;T 2009</v>
          </cell>
        </row>
        <row r="3411">
          <cell r="A3411" t="str">
            <v>MCTA017-17</v>
          </cell>
          <cell r="C3411" t="str">
            <v>Opção Limitada</v>
          </cell>
          <cell r="D3411" t="str">
            <v>BC&amp;T 2009</v>
          </cell>
        </row>
        <row r="3412">
          <cell r="A3412" t="str">
            <v>MCTA018-13</v>
          </cell>
          <cell r="C3412" t="str">
            <v>Opção Limitada</v>
          </cell>
          <cell r="D3412" t="str">
            <v>BC&amp;T 2009</v>
          </cell>
        </row>
        <row r="3413">
          <cell r="A3413" t="str">
            <v>MCTA019-13</v>
          </cell>
          <cell r="C3413" t="str">
            <v>Opção Limitada</v>
          </cell>
          <cell r="D3413" t="str">
            <v>BC&amp;T 2009</v>
          </cell>
        </row>
        <row r="3414">
          <cell r="A3414" t="str">
            <v>MCTA020-13</v>
          </cell>
          <cell r="C3414" t="str">
            <v>Opção Limitada</v>
          </cell>
          <cell r="D3414" t="str">
            <v>BC&amp;T 2009</v>
          </cell>
        </row>
        <row r="3415">
          <cell r="A3415" t="str">
            <v>MCTA021-13</v>
          </cell>
          <cell r="C3415" t="str">
            <v>Opção Limitada</v>
          </cell>
          <cell r="D3415" t="str">
            <v>BC&amp;T 2009</v>
          </cell>
        </row>
        <row r="3416">
          <cell r="A3416" t="str">
            <v>MCTA022-13</v>
          </cell>
          <cell r="C3416" t="str">
            <v>Opção Limitada</v>
          </cell>
          <cell r="D3416" t="str">
            <v>BC&amp;T 2009</v>
          </cell>
        </row>
        <row r="3417">
          <cell r="A3417" t="str">
            <v>MCTA023-13</v>
          </cell>
          <cell r="C3417" t="str">
            <v>Opção Limitada</v>
          </cell>
          <cell r="D3417" t="str">
            <v>BC&amp;T 2009</v>
          </cell>
        </row>
        <row r="3418">
          <cell r="A3418" t="str">
            <v>MCTA024-13</v>
          </cell>
          <cell r="C3418" t="str">
            <v>Opção Limitada</v>
          </cell>
          <cell r="D3418" t="str">
            <v>BC&amp;T 2009</v>
          </cell>
        </row>
        <row r="3419">
          <cell r="A3419" t="str">
            <v>MCTA025-13</v>
          </cell>
          <cell r="C3419" t="str">
            <v>Opção Limitada</v>
          </cell>
          <cell r="D3419" t="str">
            <v>BC&amp;T 2009</v>
          </cell>
        </row>
        <row r="3420">
          <cell r="A3420" t="str">
            <v>MCTA026-13</v>
          </cell>
          <cell r="C3420" t="str">
            <v>Opção Limitada</v>
          </cell>
          <cell r="D3420" t="str">
            <v>BC&amp;T 2009</v>
          </cell>
        </row>
        <row r="3421">
          <cell r="A3421" t="str">
            <v>MCTA027-13</v>
          </cell>
          <cell r="C3421" t="str">
            <v>Opção Limitada</v>
          </cell>
          <cell r="D3421" t="str">
            <v>BC&amp;T 2009</v>
          </cell>
        </row>
        <row r="3422">
          <cell r="A3422" t="str">
            <v>MCTA028-15</v>
          </cell>
          <cell r="C3422" t="str">
            <v>Opção Limitada</v>
          </cell>
          <cell r="D3422" t="str">
            <v>BC&amp;T 2009</v>
          </cell>
        </row>
        <row r="3423">
          <cell r="A3423" t="str">
            <v>MCTA033-15</v>
          </cell>
          <cell r="C3423" t="str">
            <v>Opção Limitada</v>
          </cell>
          <cell r="D3423" t="str">
            <v>BC&amp;T 2009</v>
          </cell>
        </row>
        <row r="3424">
          <cell r="A3424" t="str">
            <v>MCTB001-13</v>
          </cell>
          <cell r="C3424" t="str">
            <v>Opção Limitada</v>
          </cell>
          <cell r="D3424" t="str">
            <v>BC&amp;T 2009</v>
          </cell>
        </row>
        <row r="3425">
          <cell r="A3425" t="str">
            <v>MCTB002-13</v>
          </cell>
          <cell r="C3425" t="str">
            <v>Opção Limitada</v>
          </cell>
          <cell r="D3425" t="str">
            <v>BC&amp;T 2009</v>
          </cell>
        </row>
        <row r="3426">
          <cell r="A3426" t="str">
            <v>MCTB003-13</v>
          </cell>
          <cell r="C3426" t="str">
            <v>Opção Limitada</v>
          </cell>
          <cell r="D3426" t="str">
            <v>BC&amp;T 2009</v>
          </cell>
        </row>
        <row r="3427">
          <cell r="A3427" t="str">
            <v>MCTB004-13</v>
          </cell>
          <cell r="C3427" t="str">
            <v>Opção Limitada</v>
          </cell>
          <cell r="D3427" t="str">
            <v>BC&amp;T 2009</v>
          </cell>
        </row>
        <row r="3428">
          <cell r="A3428" t="str">
            <v>MCTB005-13</v>
          </cell>
          <cell r="C3428" t="str">
            <v>Opção Limitada</v>
          </cell>
          <cell r="D3428" t="str">
            <v>BC&amp;T 2009</v>
          </cell>
        </row>
        <row r="3429">
          <cell r="A3429" t="str">
            <v>MCTB006-13</v>
          </cell>
          <cell r="C3429" t="str">
            <v>Opção Limitada</v>
          </cell>
          <cell r="D3429" t="str">
            <v>BC&amp;T 2009</v>
          </cell>
        </row>
        <row r="3430">
          <cell r="A3430" t="str">
            <v>MCTB007-13</v>
          </cell>
          <cell r="C3430" t="str">
            <v>Opção Limitada</v>
          </cell>
          <cell r="D3430" t="str">
            <v>BC&amp;T 2009</v>
          </cell>
        </row>
        <row r="3431">
          <cell r="A3431" t="str">
            <v>MCTB008-13</v>
          </cell>
          <cell r="C3431" t="str">
            <v>Opção Limitada</v>
          </cell>
          <cell r="D3431" t="str">
            <v>BC&amp;T 2009</v>
          </cell>
        </row>
        <row r="3432">
          <cell r="A3432" t="str">
            <v>MCTB009-13</v>
          </cell>
          <cell r="C3432" t="str">
            <v>Opção Limitada</v>
          </cell>
          <cell r="D3432" t="str">
            <v>BC&amp;T 2009</v>
          </cell>
        </row>
        <row r="3433">
          <cell r="A3433" t="str">
            <v>MCTB010-13</v>
          </cell>
          <cell r="C3433" t="str">
            <v>Opção Limitada</v>
          </cell>
          <cell r="D3433" t="str">
            <v>BC&amp;T 2009</v>
          </cell>
        </row>
        <row r="3434">
          <cell r="A3434" t="str">
            <v>MCTB011-13</v>
          </cell>
          <cell r="C3434" t="str">
            <v>Opção Limitada</v>
          </cell>
          <cell r="D3434" t="str">
            <v>BC&amp;T 2009</v>
          </cell>
        </row>
        <row r="3435">
          <cell r="A3435" t="str">
            <v>MCTB012-13</v>
          </cell>
          <cell r="C3435" t="str">
            <v>Opção Limitada</v>
          </cell>
          <cell r="D3435" t="str">
            <v>BC&amp;T 2009</v>
          </cell>
        </row>
        <row r="3436">
          <cell r="A3436" t="str">
            <v>MCTB013-13</v>
          </cell>
          <cell r="C3436" t="str">
            <v>Opção Limitada</v>
          </cell>
          <cell r="D3436" t="str">
            <v>BC&amp;T 2009</v>
          </cell>
        </row>
        <row r="3437">
          <cell r="A3437" t="str">
            <v>MCTB014-13</v>
          </cell>
          <cell r="C3437" t="str">
            <v>Opção Limitada</v>
          </cell>
          <cell r="D3437" t="str">
            <v>BC&amp;T 2009</v>
          </cell>
        </row>
        <row r="3438">
          <cell r="A3438" t="str">
            <v>MCTB015-13</v>
          </cell>
          <cell r="C3438" t="str">
            <v>Opção Limitada</v>
          </cell>
          <cell r="D3438" t="str">
            <v>BC&amp;T 2009</v>
          </cell>
        </row>
        <row r="3439">
          <cell r="A3439" t="str">
            <v>MCTB016-13</v>
          </cell>
          <cell r="C3439" t="str">
            <v>Opção Limitada</v>
          </cell>
          <cell r="D3439" t="str">
            <v>BC&amp;T 2009</v>
          </cell>
        </row>
        <row r="3440">
          <cell r="A3440" t="str">
            <v>MCTB017-13</v>
          </cell>
          <cell r="C3440" t="str">
            <v>Opção Limitada</v>
          </cell>
          <cell r="D3440" t="str">
            <v>BC&amp;T 2009</v>
          </cell>
        </row>
        <row r="3441">
          <cell r="A3441" t="str">
            <v>MCTB018-13</v>
          </cell>
          <cell r="C3441" t="str">
            <v>Opção Limitada</v>
          </cell>
          <cell r="D3441" t="str">
            <v>BC&amp;T 2009</v>
          </cell>
        </row>
        <row r="3442">
          <cell r="A3442" t="str">
            <v>MCTB020-13</v>
          </cell>
          <cell r="C3442" t="str">
            <v>Opção Limitada</v>
          </cell>
          <cell r="D3442" t="str">
            <v>BC&amp;T 2009</v>
          </cell>
        </row>
        <row r="3443">
          <cell r="A3443" t="str">
            <v>MCTB021-13</v>
          </cell>
          <cell r="C3443" t="str">
            <v>Opção Limitada</v>
          </cell>
          <cell r="D3443" t="str">
            <v>BC&amp;T 2009</v>
          </cell>
        </row>
        <row r="3444">
          <cell r="A3444" t="str">
            <v>MCTB022-13</v>
          </cell>
          <cell r="C3444" t="str">
            <v>Opção Limitada</v>
          </cell>
          <cell r="D3444" t="str">
            <v>BC&amp;T 2009</v>
          </cell>
        </row>
        <row r="3445">
          <cell r="A3445" t="str">
            <v>MCTB023-13</v>
          </cell>
          <cell r="C3445" t="str">
            <v>Opção Limitada</v>
          </cell>
          <cell r="D3445" t="str">
            <v>BC&amp;T 2009</v>
          </cell>
        </row>
        <row r="3446">
          <cell r="A3446" t="str">
            <v>MCTB024-13</v>
          </cell>
          <cell r="C3446" t="str">
            <v>Opção Limitada</v>
          </cell>
          <cell r="D3446" t="str">
            <v>BC&amp;T 2009</v>
          </cell>
        </row>
        <row r="3447">
          <cell r="A3447" t="str">
            <v>MCTB025-13</v>
          </cell>
          <cell r="C3447" t="str">
            <v>Opção Limitada</v>
          </cell>
          <cell r="D3447" t="str">
            <v>BC&amp;T 2009</v>
          </cell>
        </row>
        <row r="3448">
          <cell r="A3448" t="str">
            <v>MCTB026-13</v>
          </cell>
          <cell r="C3448" t="str">
            <v>Opção Limitada</v>
          </cell>
          <cell r="D3448" t="str">
            <v>BC&amp;T 2009</v>
          </cell>
        </row>
        <row r="3449">
          <cell r="A3449" t="str">
            <v>MCTB027-13</v>
          </cell>
          <cell r="C3449" t="str">
            <v>Opção Limitada</v>
          </cell>
          <cell r="D3449" t="str">
            <v>BC&amp;T 2009</v>
          </cell>
        </row>
        <row r="3450">
          <cell r="A3450" t="str">
            <v>MCTC001-13</v>
          </cell>
          <cell r="C3450" t="str">
            <v>Opção Limitada</v>
          </cell>
          <cell r="D3450" t="str">
            <v>BC&amp;T 2009</v>
          </cell>
        </row>
        <row r="3451">
          <cell r="A3451" t="str">
            <v>MCTC002-13</v>
          </cell>
          <cell r="C3451" t="str">
            <v>Opção Limitada</v>
          </cell>
          <cell r="D3451" t="str">
            <v>BC&amp;T 2009</v>
          </cell>
        </row>
        <row r="3452">
          <cell r="A3452" t="str">
            <v>MCTC003-13</v>
          </cell>
          <cell r="C3452" t="str">
            <v>Opção Limitada</v>
          </cell>
          <cell r="D3452" t="str">
            <v>BC&amp;T 2009</v>
          </cell>
        </row>
        <row r="3453">
          <cell r="A3453" t="str">
            <v>MCTC004-13</v>
          </cell>
          <cell r="C3453" t="str">
            <v>Opção Limitada</v>
          </cell>
          <cell r="D3453" t="str">
            <v>BC&amp;T 2009</v>
          </cell>
        </row>
        <row r="3454">
          <cell r="A3454" t="str">
            <v>MCTC005-13</v>
          </cell>
          <cell r="C3454" t="str">
            <v>Opção Limitada</v>
          </cell>
          <cell r="D3454" t="str">
            <v>BC&amp;T 2009</v>
          </cell>
        </row>
        <row r="3455">
          <cell r="A3455" t="str">
            <v>MCTC006-13</v>
          </cell>
          <cell r="C3455" t="str">
            <v>Opção Limitada</v>
          </cell>
          <cell r="D3455" t="str">
            <v>BC&amp;T 2009</v>
          </cell>
        </row>
        <row r="3456">
          <cell r="A3456" t="str">
            <v>MCTC007-13</v>
          </cell>
          <cell r="C3456" t="str">
            <v>Opção Limitada</v>
          </cell>
          <cell r="D3456" t="str">
            <v>BC&amp;T 2009</v>
          </cell>
        </row>
        <row r="3457">
          <cell r="A3457" t="str">
            <v>MCTC008-13</v>
          </cell>
          <cell r="C3457" t="str">
            <v>Opção Limitada</v>
          </cell>
          <cell r="D3457" t="str">
            <v>BC&amp;T 2009</v>
          </cell>
        </row>
        <row r="3458">
          <cell r="A3458" t="str">
            <v>MCTC009-13</v>
          </cell>
          <cell r="C3458" t="str">
            <v>Opção Limitada</v>
          </cell>
          <cell r="D3458" t="str">
            <v>BC&amp;T 2009</v>
          </cell>
        </row>
        <row r="3459">
          <cell r="A3459" t="str">
            <v>MCTC010-13</v>
          </cell>
          <cell r="C3459" t="str">
            <v>Opção Limitada</v>
          </cell>
          <cell r="D3459" t="str">
            <v>BC&amp;T 2009</v>
          </cell>
        </row>
        <row r="3460">
          <cell r="A3460" t="str">
            <v>MCTC011-13</v>
          </cell>
          <cell r="C3460" t="str">
            <v>Opção Limitada</v>
          </cell>
          <cell r="D3460" t="str">
            <v>BC&amp;T 2009</v>
          </cell>
        </row>
        <row r="3461">
          <cell r="A3461" t="str">
            <v>MCTC012-13</v>
          </cell>
          <cell r="C3461" t="str">
            <v>Opção Limitada</v>
          </cell>
          <cell r="D3461" t="str">
            <v>BC&amp;T 2009</v>
          </cell>
        </row>
        <row r="3462">
          <cell r="A3462" t="str">
            <v>MCTC013-13</v>
          </cell>
          <cell r="C3462" t="str">
            <v>Opção Limitada</v>
          </cell>
          <cell r="D3462" t="str">
            <v>BC&amp;T 2009</v>
          </cell>
        </row>
        <row r="3463">
          <cell r="A3463" t="str">
            <v>MCTC014-13</v>
          </cell>
          <cell r="C3463" t="str">
            <v>Opção Limitada</v>
          </cell>
          <cell r="D3463" t="str">
            <v>BC&amp;T 2009</v>
          </cell>
        </row>
        <row r="3464">
          <cell r="A3464" t="str">
            <v>MCTC015-13</v>
          </cell>
          <cell r="C3464" t="str">
            <v>Opção Limitada</v>
          </cell>
          <cell r="D3464" t="str">
            <v>BC&amp;T 2009</v>
          </cell>
        </row>
        <row r="3465">
          <cell r="A3465" t="str">
            <v>MCTC016-13</v>
          </cell>
          <cell r="C3465" t="str">
            <v>Opção Limitada</v>
          </cell>
          <cell r="D3465" t="str">
            <v>BC&amp;T 2009</v>
          </cell>
        </row>
        <row r="3466">
          <cell r="A3466" t="str">
            <v>MCTC017-13</v>
          </cell>
          <cell r="C3466" t="str">
            <v>Opção Limitada</v>
          </cell>
          <cell r="D3466" t="str">
            <v>BC&amp;T 2009</v>
          </cell>
        </row>
        <row r="3467">
          <cell r="A3467" t="str">
            <v>MCTD001-13</v>
          </cell>
          <cell r="C3467" t="str">
            <v>Opção Limitada</v>
          </cell>
          <cell r="D3467" t="str">
            <v>BC&amp;T 2009</v>
          </cell>
        </row>
        <row r="3468">
          <cell r="A3468" t="str">
            <v>MCTD002-13</v>
          </cell>
          <cell r="C3468" t="str">
            <v>Opção Limitada</v>
          </cell>
          <cell r="D3468" t="str">
            <v>BC&amp;T 2009</v>
          </cell>
        </row>
        <row r="3469">
          <cell r="A3469" t="str">
            <v>MCTD003-13</v>
          </cell>
          <cell r="C3469" t="str">
            <v>Opção Limitada</v>
          </cell>
          <cell r="D3469" t="str">
            <v>BC&amp;T 2009</v>
          </cell>
        </row>
        <row r="3470">
          <cell r="A3470" t="str">
            <v>MCTD005-13</v>
          </cell>
          <cell r="C3470" t="str">
            <v>Opção Limitada</v>
          </cell>
          <cell r="D3470" t="str">
            <v>BC&amp;T 2009</v>
          </cell>
        </row>
        <row r="3471">
          <cell r="A3471" t="str">
            <v>MCTD006-13</v>
          </cell>
          <cell r="C3471" t="str">
            <v>Opção Limitada</v>
          </cell>
          <cell r="D3471" t="str">
            <v>BC&amp;T 2009</v>
          </cell>
        </row>
        <row r="3472">
          <cell r="A3472" t="str">
            <v>MCTD007-13</v>
          </cell>
          <cell r="C3472" t="str">
            <v>Opção Limitada</v>
          </cell>
          <cell r="D3472" t="str">
            <v>BC&amp;T 2009</v>
          </cell>
        </row>
        <row r="3473">
          <cell r="A3473" t="str">
            <v>MCTD009-13</v>
          </cell>
          <cell r="C3473" t="str">
            <v>Opção Limitada</v>
          </cell>
          <cell r="D3473" t="str">
            <v>BC&amp;T 2009</v>
          </cell>
        </row>
        <row r="3474">
          <cell r="A3474" t="str">
            <v>MCTD011-13</v>
          </cell>
          <cell r="C3474" t="str">
            <v>Opção Limitada</v>
          </cell>
          <cell r="D3474" t="str">
            <v>BC&amp;T 2009</v>
          </cell>
        </row>
        <row r="3475">
          <cell r="A3475" t="str">
            <v>MCTD012-13</v>
          </cell>
          <cell r="C3475" t="str">
            <v>Opção Limitada</v>
          </cell>
          <cell r="D3475" t="str">
            <v>BC&amp;T 2009</v>
          </cell>
        </row>
        <row r="3476">
          <cell r="A3476" t="str">
            <v>MCTD013-13</v>
          </cell>
          <cell r="C3476" t="str">
            <v>Opção Limitada</v>
          </cell>
          <cell r="D3476" t="str">
            <v>BC&amp;T 2009</v>
          </cell>
        </row>
        <row r="3477">
          <cell r="A3477" t="str">
            <v>MCTD014-13</v>
          </cell>
          <cell r="C3477" t="str">
            <v>Opção Limitada</v>
          </cell>
          <cell r="D3477" t="str">
            <v>BC&amp;T 2009</v>
          </cell>
        </row>
        <row r="3478">
          <cell r="A3478" t="str">
            <v>MCTX018-13</v>
          </cell>
          <cell r="C3478" t="str">
            <v>Opção Limitada</v>
          </cell>
          <cell r="D3478" t="str">
            <v>BC&amp;T 2009</v>
          </cell>
        </row>
        <row r="3479">
          <cell r="A3479" t="str">
            <v>MCTX023-13</v>
          </cell>
          <cell r="C3479" t="str">
            <v>Opção Limitada</v>
          </cell>
          <cell r="D3479" t="str">
            <v>BC&amp;T 2009</v>
          </cell>
        </row>
        <row r="3480">
          <cell r="A3480" t="str">
            <v>MCTX027-13</v>
          </cell>
          <cell r="C3480" t="str">
            <v>Livre Escolha</v>
          </cell>
          <cell r="D3480" t="str">
            <v>BC&amp;T 2009</v>
          </cell>
        </row>
        <row r="3481">
          <cell r="A3481" t="str">
            <v>MCTX030-13</v>
          </cell>
          <cell r="C3481" t="str">
            <v>Livre Escolha</v>
          </cell>
          <cell r="D3481" t="str">
            <v>BC&amp;T 2009</v>
          </cell>
        </row>
        <row r="3482">
          <cell r="A3482" t="str">
            <v>MCTX032-13</v>
          </cell>
          <cell r="C3482" t="str">
            <v>Livre Escolha</v>
          </cell>
          <cell r="D3482" t="str">
            <v>BC&amp;T 2009</v>
          </cell>
        </row>
        <row r="3483">
          <cell r="A3483" t="str">
            <v>MCZA006-13</v>
          </cell>
          <cell r="C3483" t="str">
            <v>Opção Limitada</v>
          </cell>
          <cell r="D3483" t="str">
            <v>BC&amp;T 2009</v>
          </cell>
        </row>
        <row r="3484">
          <cell r="A3484" t="str">
            <v>MCZA027-13</v>
          </cell>
          <cell r="C3484" t="str">
            <v>Opção Limitada</v>
          </cell>
          <cell r="D3484" t="str">
            <v>BC&amp;T 2009</v>
          </cell>
        </row>
        <row r="3485">
          <cell r="A3485" t="str">
            <v>MCZA030-13</v>
          </cell>
          <cell r="C3485" t="str">
            <v>Opção Limitada</v>
          </cell>
          <cell r="D3485" t="str">
            <v>BC&amp;T 2009</v>
          </cell>
        </row>
        <row r="3486">
          <cell r="A3486" t="str">
            <v>MCZB011-13</v>
          </cell>
          <cell r="C3486" t="str">
            <v>Livre Escolha</v>
          </cell>
          <cell r="D3486" t="str">
            <v>BC&amp;T 2009</v>
          </cell>
        </row>
        <row r="3487">
          <cell r="A3487" t="str">
            <v>MCZB018-13</v>
          </cell>
          <cell r="C3487" t="str">
            <v>Opção Limitada</v>
          </cell>
          <cell r="D3487" t="str">
            <v>BC&amp;T 2009</v>
          </cell>
        </row>
        <row r="3488">
          <cell r="A3488" t="str">
            <v>MCZB022-13</v>
          </cell>
          <cell r="C3488" t="str">
            <v>Opção Limitada</v>
          </cell>
          <cell r="D3488" t="str">
            <v>BC&amp;T 2009</v>
          </cell>
        </row>
        <row r="3489">
          <cell r="A3489" t="str">
            <v>MCZB023-13</v>
          </cell>
          <cell r="C3489" t="str">
            <v>Opção Limitada</v>
          </cell>
          <cell r="D3489" t="str">
            <v>BC&amp;T 2009</v>
          </cell>
        </row>
        <row r="3490">
          <cell r="A3490" t="str">
            <v>MCZB027-13</v>
          </cell>
          <cell r="C3490" t="str">
            <v>Opção Limitada</v>
          </cell>
          <cell r="D3490" t="str">
            <v>BC&amp;T 2009</v>
          </cell>
        </row>
        <row r="3491">
          <cell r="A3491" t="str">
            <v>MCZB030-13</v>
          </cell>
          <cell r="C3491" t="str">
            <v>Opção Limitada</v>
          </cell>
          <cell r="D3491" t="str">
            <v>BC&amp;T 2009</v>
          </cell>
        </row>
        <row r="3492">
          <cell r="A3492" t="str">
            <v>MCZB033-13</v>
          </cell>
          <cell r="C3492" t="str">
            <v>Opção Limitada</v>
          </cell>
          <cell r="D3492" t="str">
            <v>BC&amp;T 2009</v>
          </cell>
        </row>
        <row r="3493">
          <cell r="A3493" t="str">
            <v>MCZB034-13</v>
          </cell>
          <cell r="C3493" t="str">
            <v>Opção Limitada</v>
          </cell>
          <cell r="D3493" t="str">
            <v>BC&amp;T 2009</v>
          </cell>
        </row>
        <row r="3494">
          <cell r="A3494" t="str">
            <v>MCZC004-13</v>
          </cell>
          <cell r="C3494" t="str">
            <v>Livre Escolha</v>
          </cell>
          <cell r="D3494" t="str">
            <v>BC&amp;T 2009</v>
          </cell>
        </row>
        <row r="3495">
          <cell r="A3495" t="str">
            <v>MCZX006-13</v>
          </cell>
          <cell r="C3495" t="str">
            <v>Opção Limitada</v>
          </cell>
          <cell r="D3495" t="str">
            <v>BC&amp;T 2009</v>
          </cell>
        </row>
        <row r="3496">
          <cell r="A3496" t="str">
            <v>MCZX012-13</v>
          </cell>
          <cell r="C3496" t="str">
            <v>Opção Limitada</v>
          </cell>
          <cell r="D3496" t="str">
            <v>BC&amp;T 2009</v>
          </cell>
        </row>
        <row r="3497">
          <cell r="A3497" t="str">
            <v>MCZX013-13</v>
          </cell>
          <cell r="C3497" t="str">
            <v>Opção Limitada</v>
          </cell>
          <cell r="D3497" t="str">
            <v>BC&amp;T 2009</v>
          </cell>
        </row>
        <row r="3498">
          <cell r="A3498" t="str">
            <v>MCZX021-13</v>
          </cell>
          <cell r="C3498" t="str">
            <v>Opção Limitada</v>
          </cell>
          <cell r="D3498" t="str">
            <v>BC&amp;T 2009</v>
          </cell>
        </row>
        <row r="3499">
          <cell r="A3499" t="str">
            <v>MCZX023-13</v>
          </cell>
          <cell r="C3499" t="str">
            <v>Opção Limitada</v>
          </cell>
          <cell r="D3499" t="str">
            <v>BC&amp;T 2009</v>
          </cell>
        </row>
        <row r="3500">
          <cell r="A3500" t="str">
            <v>MCZX024-13</v>
          </cell>
          <cell r="C3500" t="str">
            <v>Opção Limitada</v>
          </cell>
          <cell r="D3500" t="str">
            <v>BC&amp;T 2009</v>
          </cell>
        </row>
        <row r="3501">
          <cell r="A3501" t="str">
            <v>NHI2049-08</v>
          </cell>
          <cell r="C3501" t="str">
            <v>Livre Escolha</v>
          </cell>
          <cell r="D3501" t="str">
            <v>BC&amp;T 2009</v>
          </cell>
        </row>
        <row r="3502">
          <cell r="A3502" t="str">
            <v>NHI2049-13</v>
          </cell>
          <cell r="C3502" t="str">
            <v>Opção Limitada</v>
          </cell>
          <cell r="D3502" t="str">
            <v>BC&amp;T 2009</v>
          </cell>
        </row>
        <row r="3503">
          <cell r="A3503" t="str">
            <v>NHI5001-13</v>
          </cell>
          <cell r="C3503" t="str">
            <v>Opção Limitada</v>
          </cell>
          <cell r="D3503" t="str">
            <v>BC&amp;T 2009</v>
          </cell>
        </row>
        <row r="3504">
          <cell r="A3504" t="str">
            <v>NHI5002-13</v>
          </cell>
          <cell r="C3504" t="str">
            <v>Opção Limitada</v>
          </cell>
          <cell r="D3504" t="str">
            <v>BC&amp;T 2009</v>
          </cell>
        </row>
        <row r="3505">
          <cell r="A3505" t="str">
            <v>NHI5010-13</v>
          </cell>
          <cell r="C3505" t="str">
            <v>Opção Limitada</v>
          </cell>
          <cell r="D3505" t="str">
            <v>BC&amp;T 2009</v>
          </cell>
        </row>
        <row r="3506">
          <cell r="A3506" t="str">
            <v>NHI5011-13</v>
          </cell>
          <cell r="C3506" t="str">
            <v>Opção Limitada</v>
          </cell>
          <cell r="D3506" t="str">
            <v>BC&amp;T 2009</v>
          </cell>
        </row>
        <row r="3507">
          <cell r="A3507" t="str">
            <v>NHT0001-10</v>
          </cell>
          <cell r="C3507" t="str">
            <v>Opção Limitada</v>
          </cell>
          <cell r="D3507" t="str">
            <v>BC&amp;T 2009</v>
          </cell>
        </row>
        <row r="3508">
          <cell r="A3508" t="str">
            <v>NHT1002-13</v>
          </cell>
          <cell r="C3508" t="str">
            <v>Opção Limitada</v>
          </cell>
          <cell r="D3508" t="str">
            <v>BC&amp;T 2009</v>
          </cell>
        </row>
        <row r="3509">
          <cell r="A3509" t="str">
            <v>NHT1004-13</v>
          </cell>
          <cell r="C3509" t="str">
            <v>Opção Limitada</v>
          </cell>
          <cell r="D3509" t="str">
            <v>BC&amp;T 2009</v>
          </cell>
        </row>
        <row r="3510">
          <cell r="A3510" t="str">
            <v>NHT1005-13</v>
          </cell>
          <cell r="C3510" t="str">
            <v>Opção Limitada</v>
          </cell>
          <cell r="D3510" t="str">
            <v>BC&amp;T 2009</v>
          </cell>
        </row>
        <row r="3511">
          <cell r="A3511" t="str">
            <v>NHT1006-13</v>
          </cell>
          <cell r="C3511" t="str">
            <v>Opção Limitada</v>
          </cell>
          <cell r="D3511" t="str">
            <v>BC&amp;T 2009</v>
          </cell>
        </row>
        <row r="3512">
          <cell r="A3512" t="str">
            <v>NHT1007-13</v>
          </cell>
          <cell r="C3512" t="str">
            <v>Opção Limitada</v>
          </cell>
          <cell r="D3512" t="str">
            <v>BC&amp;T 2009</v>
          </cell>
        </row>
        <row r="3513">
          <cell r="A3513" t="str">
            <v>NHT1010-13</v>
          </cell>
          <cell r="C3513" t="str">
            <v>Opção Limitada</v>
          </cell>
          <cell r="D3513" t="str">
            <v>BC&amp;T 2009</v>
          </cell>
        </row>
        <row r="3514">
          <cell r="A3514" t="str">
            <v>NHT1011-13</v>
          </cell>
          <cell r="C3514" t="str">
            <v>Opção Limitada</v>
          </cell>
          <cell r="D3514" t="str">
            <v>BC&amp;T 2009</v>
          </cell>
        </row>
        <row r="3515">
          <cell r="A3515" t="str">
            <v>NHT1012-13</v>
          </cell>
          <cell r="C3515" t="str">
            <v>Opção Limitada</v>
          </cell>
          <cell r="D3515" t="str">
            <v>BC&amp;T 2009</v>
          </cell>
        </row>
        <row r="3516">
          <cell r="A3516" t="str">
            <v>NHT1013-13</v>
          </cell>
          <cell r="C3516" t="str">
            <v>Opção Limitada</v>
          </cell>
          <cell r="D3516" t="str">
            <v>BC&amp;T 2009</v>
          </cell>
        </row>
        <row r="3517">
          <cell r="A3517" t="str">
            <v>NHT1020-13</v>
          </cell>
          <cell r="C3517" t="str">
            <v>Opção Limitada</v>
          </cell>
          <cell r="D3517" t="str">
            <v>BC&amp;T 2009</v>
          </cell>
        </row>
        <row r="3518">
          <cell r="A3518" t="str">
            <v>NHT1021-13</v>
          </cell>
          <cell r="C3518" t="str">
            <v>Opção Limitada</v>
          </cell>
          <cell r="D3518" t="str">
            <v>BC&amp;T 2009</v>
          </cell>
        </row>
        <row r="3519">
          <cell r="A3519" t="str">
            <v>NHT1022-13</v>
          </cell>
          <cell r="C3519" t="str">
            <v>Opção Limitada</v>
          </cell>
          <cell r="D3519" t="str">
            <v>BC&amp;T 2009</v>
          </cell>
        </row>
        <row r="3520">
          <cell r="A3520" t="str">
            <v>NHT1023-13</v>
          </cell>
          <cell r="C3520" t="str">
            <v>Opção Limitada</v>
          </cell>
          <cell r="D3520" t="str">
            <v>BC&amp;T 2009</v>
          </cell>
        </row>
        <row r="3521">
          <cell r="A3521" t="str">
            <v>NHT1025-13</v>
          </cell>
          <cell r="C3521" t="str">
            <v>Opção Limitada</v>
          </cell>
          <cell r="D3521" t="str">
            <v>BC&amp;T 2009</v>
          </cell>
        </row>
        <row r="3522">
          <cell r="A3522" t="str">
            <v>NHT1028-13</v>
          </cell>
          <cell r="C3522" t="str">
            <v>Opção Limitada</v>
          </cell>
          <cell r="D3522" t="str">
            <v>BC&amp;T 2009</v>
          </cell>
        </row>
        <row r="3523">
          <cell r="A3523" t="str">
            <v>NHT1029-13</v>
          </cell>
          <cell r="C3523" t="str">
            <v>Opção Limitada</v>
          </cell>
          <cell r="D3523" t="str">
            <v>BC&amp;T 2009</v>
          </cell>
        </row>
        <row r="3524">
          <cell r="A3524" t="str">
            <v>NHT1030-13</v>
          </cell>
          <cell r="C3524" t="str">
            <v>Opção Limitada</v>
          </cell>
          <cell r="D3524" t="str">
            <v>BC&amp;T 2009</v>
          </cell>
        </row>
        <row r="3525">
          <cell r="A3525" t="str">
            <v>NHT1034-13</v>
          </cell>
          <cell r="C3525" t="str">
            <v>Opção Limitada</v>
          </cell>
          <cell r="D3525" t="str">
            <v>BC&amp;T 2009</v>
          </cell>
        </row>
        <row r="3526">
          <cell r="A3526" t="str">
            <v>NHT1035-13</v>
          </cell>
          <cell r="C3526" t="str">
            <v>Opção Limitada</v>
          </cell>
          <cell r="D3526" t="str">
            <v>BC&amp;T 2009</v>
          </cell>
        </row>
        <row r="3527">
          <cell r="A3527" t="str">
            <v>NHT1036-13</v>
          </cell>
          <cell r="C3527" t="str">
            <v>Opção Limitada</v>
          </cell>
          <cell r="D3527" t="str">
            <v>BC&amp;T 2009</v>
          </cell>
        </row>
        <row r="3528">
          <cell r="A3528" t="str">
            <v>NHT1038-13</v>
          </cell>
          <cell r="C3528" t="str">
            <v>Opção Limitada</v>
          </cell>
          <cell r="D3528" t="str">
            <v>BC&amp;T 2009</v>
          </cell>
        </row>
        <row r="3529">
          <cell r="A3529" t="str">
            <v>NHT1039-13</v>
          </cell>
          <cell r="C3529" t="str">
            <v>Opção Limitada</v>
          </cell>
          <cell r="D3529" t="str">
            <v>BC&amp;T 2009</v>
          </cell>
        </row>
        <row r="3530">
          <cell r="A3530" t="str">
            <v>NHT1040-13</v>
          </cell>
          <cell r="C3530" t="str">
            <v>Opção Limitada</v>
          </cell>
          <cell r="D3530" t="str">
            <v>BC&amp;T 2009</v>
          </cell>
        </row>
        <row r="3531">
          <cell r="A3531" t="str">
            <v>NHT1041-13</v>
          </cell>
          <cell r="C3531" t="str">
            <v>Opção Limitada</v>
          </cell>
          <cell r="D3531" t="str">
            <v>BC&amp;T 2009</v>
          </cell>
        </row>
        <row r="3532">
          <cell r="A3532" t="str">
            <v>NHT1044-13</v>
          </cell>
          <cell r="C3532" t="str">
            <v>Opção Limitada</v>
          </cell>
          <cell r="D3532" t="str">
            <v>BC&amp;T 2009</v>
          </cell>
        </row>
        <row r="3533">
          <cell r="A3533" t="str">
            <v>NHT1045-13</v>
          </cell>
          <cell r="C3533" t="str">
            <v>Opção Limitada</v>
          </cell>
          <cell r="D3533" t="str">
            <v>BC&amp;T 2009</v>
          </cell>
        </row>
        <row r="3534">
          <cell r="A3534" t="str">
            <v>NHT1046-13</v>
          </cell>
          <cell r="C3534" t="str">
            <v>Opção Limitada</v>
          </cell>
          <cell r="D3534" t="str">
            <v>BC&amp;T 2009</v>
          </cell>
        </row>
        <row r="3535">
          <cell r="A3535" t="str">
            <v>NHT1047-13</v>
          </cell>
          <cell r="C3535" t="str">
            <v>Opção Limitada</v>
          </cell>
          <cell r="D3535" t="str">
            <v>BC&amp;T 2009</v>
          </cell>
        </row>
        <row r="3536">
          <cell r="A3536" t="str">
            <v>NHT1048-13</v>
          </cell>
          <cell r="C3536" t="str">
            <v>Opção Limitada</v>
          </cell>
          <cell r="D3536" t="str">
            <v>BC&amp;T 2009</v>
          </cell>
        </row>
        <row r="3537">
          <cell r="A3537" t="str">
            <v>NHT1048-15</v>
          </cell>
          <cell r="C3537" t="str">
            <v>Opção Limitada</v>
          </cell>
          <cell r="D3537" t="str">
            <v>BC&amp;T 2009</v>
          </cell>
        </row>
        <row r="3538">
          <cell r="A3538" t="str">
            <v>NHT1049-13</v>
          </cell>
          <cell r="C3538" t="str">
            <v>Opção Limitada</v>
          </cell>
          <cell r="D3538" t="str">
            <v>BC&amp;T 2009</v>
          </cell>
        </row>
        <row r="3539">
          <cell r="A3539" t="str">
            <v>NHT1058-15</v>
          </cell>
          <cell r="C3539" t="str">
            <v>Opção Limitada</v>
          </cell>
          <cell r="D3539" t="str">
            <v>BC&amp;T 2009</v>
          </cell>
        </row>
        <row r="3540">
          <cell r="A3540" t="str">
            <v>NHT1083-15</v>
          </cell>
          <cell r="C3540" t="str">
            <v>Opção Limitada</v>
          </cell>
          <cell r="D3540" t="str">
            <v>BC&amp;T 2009</v>
          </cell>
        </row>
        <row r="3541">
          <cell r="A3541" t="str">
            <v>NHT1084-15</v>
          </cell>
          <cell r="C3541" t="str">
            <v>Opção Limitada</v>
          </cell>
          <cell r="D3541" t="str">
            <v>BC&amp;T 2009</v>
          </cell>
        </row>
        <row r="3542">
          <cell r="A3542" t="str">
            <v>NHT1085-15</v>
          </cell>
          <cell r="C3542" t="str">
            <v>Opção Limitada</v>
          </cell>
          <cell r="D3542" t="str">
            <v>BC&amp;T 2009</v>
          </cell>
        </row>
        <row r="3543">
          <cell r="A3543" t="str">
            <v>NHT1086-15</v>
          </cell>
          <cell r="C3543" t="str">
            <v>Opção Limitada</v>
          </cell>
          <cell r="D3543" t="str">
            <v>BC&amp;T 2009</v>
          </cell>
        </row>
        <row r="3544">
          <cell r="A3544" t="str">
            <v>NHT1088-15</v>
          </cell>
          <cell r="C3544" t="str">
            <v>Opção Limitada</v>
          </cell>
          <cell r="D3544" t="str">
            <v>BC&amp;T 2009</v>
          </cell>
        </row>
        <row r="3545">
          <cell r="A3545" t="str">
            <v>NHT1089-15</v>
          </cell>
          <cell r="C3545" t="str">
            <v>Opção Limitada</v>
          </cell>
          <cell r="D3545" t="str">
            <v>BC&amp;T 2009</v>
          </cell>
        </row>
        <row r="3546">
          <cell r="A3546" t="str">
            <v>NHT2081-09</v>
          </cell>
          <cell r="C3546" t="str">
            <v>Opção Limitada</v>
          </cell>
          <cell r="D3546" t="str">
            <v>BC&amp;T 2009</v>
          </cell>
        </row>
        <row r="3547">
          <cell r="A3547" t="str">
            <v>NHT2082-09</v>
          </cell>
          <cell r="C3547" t="str">
            <v>Opção Limitada</v>
          </cell>
          <cell r="D3547" t="str">
            <v>BC&amp;T 2009</v>
          </cell>
        </row>
        <row r="3548">
          <cell r="A3548" t="str">
            <v>NHT3004-13</v>
          </cell>
          <cell r="C3548" t="str">
            <v>Opção Limitada</v>
          </cell>
          <cell r="D3548" t="str">
            <v>BC&amp;T 2009</v>
          </cell>
        </row>
        <row r="3549">
          <cell r="A3549" t="str">
            <v>NHT3005-13</v>
          </cell>
          <cell r="C3549" t="str">
            <v>Opção Limitada</v>
          </cell>
          <cell r="D3549" t="str">
            <v>BC&amp;T 2009</v>
          </cell>
        </row>
        <row r="3550">
          <cell r="A3550" t="str">
            <v>NHT3006-13</v>
          </cell>
          <cell r="C3550" t="str">
            <v>Opção Limitada</v>
          </cell>
          <cell r="D3550" t="str">
            <v>BC&amp;T 2009</v>
          </cell>
        </row>
        <row r="3551">
          <cell r="A3551" t="str">
            <v>NHT3009-13</v>
          </cell>
          <cell r="C3551" t="str">
            <v>Opção Limitada</v>
          </cell>
          <cell r="D3551" t="str">
            <v>BC&amp;T 2009</v>
          </cell>
        </row>
        <row r="3552">
          <cell r="A3552" t="str">
            <v>NHT3012-13</v>
          </cell>
          <cell r="C3552" t="str">
            <v>Opção Limitada</v>
          </cell>
          <cell r="D3552" t="str">
            <v>BC&amp;T 2009</v>
          </cell>
        </row>
        <row r="3553">
          <cell r="A3553" t="str">
            <v>NHT3013-13</v>
          </cell>
          <cell r="C3553" t="str">
            <v>Opção Limitada</v>
          </cell>
          <cell r="D3553" t="str">
            <v>BC&amp;T 2009</v>
          </cell>
        </row>
        <row r="3554">
          <cell r="A3554" t="str">
            <v>NHT3015-13</v>
          </cell>
          <cell r="C3554" t="str">
            <v>Opção Limitada</v>
          </cell>
          <cell r="D3554" t="str">
            <v>BC&amp;T 2009</v>
          </cell>
        </row>
        <row r="3555">
          <cell r="A3555" t="str">
            <v>NHT3016-13</v>
          </cell>
          <cell r="C3555" t="str">
            <v>Opção Limitada</v>
          </cell>
          <cell r="D3555" t="str">
            <v>BC&amp;T 2009</v>
          </cell>
        </row>
        <row r="3556">
          <cell r="A3556" t="str">
            <v>NHT3017-13</v>
          </cell>
          <cell r="C3556" t="str">
            <v>Livre Escolha</v>
          </cell>
          <cell r="D3556" t="str">
            <v>BC&amp;T 2009</v>
          </cell>
        </row>
        <row r="3557">
          <cell r="A3557" t="str">
            <v>NHT3018-13</v>
          </cell>
          <cell r="C3557" t="str">
            <v>Livre Escolha</v>
          </cell>
          <cell r="D3557" t="str">
            <v>BC&amp;T 2009</v>
          </cell>
        </row>
        <row r="3558">
          <cell r="A3558" t="str">
            <v>NHT3025-13</v>
          </cell>
          <cell r="C3558" t="str">
            <v>Livre Escolha</v>
          </cell>
          <cell r="D3558" t="str">
            <v>BC&amp;T 2009</v>
          </cell>
        </row>
        <row r="3559">
          <cell r="A3559" t="str">
            <v>NHT3027-13</v>
          </cell>
          <cell r="C3559" t="str">
            <v>Opção Limitada</v>
          </cell>
          <cell r="D3559" t="str">
            <v>BC&amp;T 2009</v>
          </cell>
        </row>
        <row r="3560">
          <cell r="A3560" t="str">
            <v>NHT3028-13</v>
          </cell>
          <cell r="C3560" t="str">
            <v>Opção Limitada</v>
          </cell>
          <cell r="D3560" t="str">
            <v>BC&amp;T 2009</v>
          </cell>
        </row>
        <row r="3561">
          <cell r="A3561" t="str">
            <v>NHT3030-13</v>
          </cell>
          <cell r="C3561" t="str">
            <v>Opção Limitada</v>
          </cell>
          <cell r="D3561" t="str">
            <v>BC&amp;T 2009</v>
          </cell>
        </row>
        <row r="3562">
          <cell r="A3562" t="str">
            <v>NHT3033-13</v>
          </cell>
          <cell r="C3562" t="str">
            <v>Opção Limitada</v>
          </cell>
          <cell r="D3562" t="str">
            <v>BC&amp;T 2009</v>
          </cell>
        </row>
        <row r="3563">
          <cell r="A3563" t="str">
            <v>NHT3035-13</v>
          </cell>
          <cell r="C3563" t="str">
            <v>Opção Limitada</v>
          </cell>
          <cell r="D3563" t="str">
            <v>BC&amp;T 2009</v>
          </cell>
        </row>
        <row r="3564">
          <cell r="A3564" t="str">
            <v>NHT3036-13</v>
          </cell>
          <cell r="C3564" t="str">
            <v>Opção Limitada</v>
          </cell>
          <cell r="D3564" t="str">
            <v>BC&amp;T 2009</v>
          </cell>
        </row>
        <row r="3565">
          <cell r="A3565" t="str">
            <v>NHT3037-13</v>
          </cell>
          <cell r="C3565" t="str">
            <v>Opção Limitada</v>
          </cell>
          <cell r="D3565" t="str">
            <v>BC&amp;T 2009</v>
          </cell>
        </row>
        <row r="3566">
          <cell r="A3566" t="str">
            <v>NHT3038-13</v>
          </cell>
          <cell r="C3566" t="str">
            <v>Livre Escolha</v>
          </cell>
          <cell r="D3566" t="str">
            <v>BC&amp;T 2009</v>
          </cell>
        </row>
        <row r="3567">
          <cell r="A3567" t="str">
            <v>NHT3044-13</v>
          </cell>
          <cell r="C3567" t="str">
            <v>Opção Limitada</v>
          </cell>
          <cell r="D3567" t="str">
            <v>BC&amp;T 2009</v>
          </cell>
        </row>
        <row r="3568">
          <cell r="A3568" t="str">
            <v>NHT3045-13</v>
          </cell>
          <cell r="C3568" t="str">
            <v>Opção Limitada</v>
          </cell>
          <cell r="D3568" t="str">
            <v>BC&amp;T 2009</v>
          </cell>
        </row>
        <row r="3569">
          <cell r="A3569" t="str">
            <v>NHT3046-13</v>
          </cell>
          <cell r="C3569" t="str">
            <v>Opção Limitada</v>
          </cell>
          <cell r="D3569" t="str">
            <v>BC&amp;T 2009</v>
          </cell>
        </row>
        <row r="3570">
          <cell r="A3570" t="str">
            <v>NHT3047-13</v>
          </cell>
          <cell r="C3570" t="str">
            <v>Opção Limitada</v>
          </cell>
          <cell r="D3570" t="str">
            <v>BC&amp;T 2009</v>
          </cell>
        </row>
        <row r="3571">
          <cell r="A3571" t="str">
            <v>NHT3048-13</v>
          </cell>
          <cell r="C3571" t="str">
            <v>Opção Limitada</v>
          </cell>
          <cell r="D3571" t="str">
            <v>BC&amp;T 2009</v>
          </cell>
        </row>
        <row r="3572">
          <cell r="A3572" t="str">
            <v>NHT3049-13</v>
          </cell>
          <cell r="C3572" t="str">
            <v>Opção Limitada</v>
          </cell>
          <cell r="D3572" t="str">
            <v>BC&amp;T 2009</v>
          </cell>
        </row>
        <row r="3573">
          <cell r="A3573" t="str">
            <v>NHT3054-13</v>
          </cell>
          <cell r="C3573" t="str">
            <v>Opção Limitada</v>
          </cell>
          <cell r="D3573" t="str">
            <v>BC&amp;T 2009</v>
          </cell>
        </row>
        <row r="3574">
          <cell r="A3574" t="str">
            <v>NHT3055-13</v>
          </cell>
          <cell r="C3574" t="str">
            <v>Opção Limitada</v>
          </cell>
          <cell r="D3574" t="str">
            <v>BC&amp;T 2009</v>
          </cell>
        </row>
        <row r="3575">
          <cell r="A3575" t="str">
            <v>NHT3059-13</v>
          </cell>
          <cell r="C3575" t="str">
            <v>Opção Limitada</v>
          </cell>
          <cell r="D3575" t="str">
            <v>BC&amp;T 2009</v>
          </cell>
        </row>
        <row r="3576">
          <cell r="A3576" t="str">
            <v>NHT3067-15</v>
          </cell>
          <cell r="C3576" t="str">
            <v>Opção Limitada</v>
          </cell>
          <cell r="D3576" t="str">
            <v>BC&amp;T 2009</v>
          </cell>
        </row>
        <row r="3577">
          <cell r="A3577" t="str">
            <v>NHT3070-15</v>
          </cell>
          <cell r="C3577" t="str">
            <v>Opção Limitada</v>
          </cell>
          <cell r="D3577" t="str">
            <v>BC&amp;T 2009</v>
          </cell>
        </row>
        <row r="3578">
          <cell r="A3578" t="str">
            <v>NHT3073-15</v>
          </cell>
          <cell r="C3578" t="str">
            <v>Opção Limitada</v>
          </cell>
          <cell r="D3578" t="str">
            <v>BC&amp;T 2009</v>
          </cell>
        </row>
        <row r="3579">
          <cell r="A3579" t="str">
            <v>NHT4001-09</v>
          </cell>
          <cell r="C3579" t="str">
            <v>Livre Escolha</v>
          </cell>
          <cell r="D3579" t="str">
            <v>BC&amp;T 2009</v>
          </cell>
        </row>
        <row r="3580">
          <cell r="A3580" t="str">
            <v>NHT4001-13</v>
          </cell>
          <cell r="C3580" t="str">
            <v>Opção Limitada</v>
          </cell>
          <cell r="D3580" t="str">
            <v>BC&amp;T 2009</v>
          </cell>
        </row>
        <row r="3581">
          <cell r="A3581" t="str">
            <v>NHT4002-13</v>
          </cell>
          <cell r="C3581" t="str">
            <v>Opção Limitada</v>
          </cell>
          <cell r="D3581" t="str">
            <v>BC&amp;T 2009</v>
          </cell>
        </row>
        <row r="3582">
          <cell r="A3582" t="str">
            <v>NHT4005-13</v>
          </cell>
          <cell r="C3582" t="str">
            <v>Opção Limitada</v>
          </cell>
          <cell r="D3582" t="str">
            <v>BC&amp;T 2009</v>
          </cell>
        </row>
        <row r="3583">
          <cell r="A3583" t="str">
            <v>NHT4006-13</v>
          </cell>
          <cell r="C3583" t="str">
            <v>Opção Limitada</v>
          </cell>
          <cell r="D3583" t="str">
            <v>BC&amp;T 2009</v>
          </cell>
        </row>
        <row r="3584">
          <cell r="A3584" t="str">
            <v>NHT4007-13</v>
          </cell>
          <cell r="C3584" t="str">
            <v>Opção Limitada</v>
          </cell>
          <cell r="D3584" t="str">
            <v>BC&amp;T 2009</v>
          </cell>
        </row>
        <row r="3585">
          <cell r="A3585" t="str">
            <v>NHT4008-13</v>
          </cell>
          <cell r="C3585" t="str">
            <v>Opção Limitada</v>
          </cell>
          <cell r="D3585" t="str">
            <v>BC&amp;T 2009</v>
          </cell>
        </row>
        <row r="3586">
          <cell r="A3586" t="str">
            <v>NHT4009-13</v>
          </cell>
          <cell r="C3586" t="str">
            <v>Opção Limitada</v>
          </cell>
          <cell r="D3586" t="str">
            <v>BC&amp;T 2009</v>
          </cell>
        </row>
        <row r="3587">
          <cell r="A3587" t="str">
            <v>NHT4010-13</v>
          </cell>
          <cell r="C3587" t="str">
            <v>Opção Limitada</v>
          </cell>
          <cell r="D3587" t="str">
            <v>BC&amp;T 2009</v>
          </cell>
        </row>
        <row r="3588">
          <cell r="A3588" t="str">
            <v>NHT4011-13</v>
          </cell>
          <cell r="C3588" t="str">
            <v>Opção Limitada</v>
          </cell>
          <cell r="D3588" t="str">
            <v>BC&amp;T 2009</v>
          </cell>
        </row>
        <row r="3589">
          <cell r="A3589" t="str">
            <v>NHT4012-13</v>
          </cell>
          <cell r="C3589" t="str">
            <v>Opção Limitada</v>
          </cell>
          <cell r="D3589" t="str">
            <v>BC&amp;T 2009</v>
          </cell>
        </row>
        <row r="3590">
          <cell r="A3590" t="str">
            <v>NHT4015-13</v>
          </cell>
          <cell r="C3590" t="str">
            <v>Opção Limitada</v>
          </cell>
          <cell r="D3590" t="str">
            <v>BC&amp;T 2009</v>
          </cell>
        </row>
        <row r="3591">
          <cell r="A3591" t="str">
            <v>NHT4016-13</v>
          </cell>
          <cell r="C3591" t="str">
            <v>Opção Limitada</v>
          </cell>
          <cell r="D3591" t="str">
            <v>BC&amp;T 2009</v>
          </cell>
        </row>
        <row r="3592">
          <cell r="A3592" t="str">
            <v>NHT4017-13</v>
          </cell>
          <cell r="C3592" t="str">
            <v>Opção Limitada</v>
          </cell>
          <cell r="D3592" t="str">
            <v>BC&amp;T 2009</v>
          </cell>
        </row>
        <row r="3593">
          <cell r="A3593" t="str">
            <v>NHT4023-13</v>
          </cell>
          <cell r="C3593" t="str">
            <v>Opção Limitada</v>
          </cell>
          <cell r="D3593" t="str">
            <v>BC&amp;T 2009</v>
          </cell>
        </row>
        <row r="3594">
          <cell r="A3594" t="str">
            <v>NHT4024-13</v>
          </cell>
          <cell r="C3594" t="str">
            <v>Opção Limitada</v>
          </cell>
          <cell r="D3594" t="str">
            <v>BC&amp;T 2009</v>
          </cell>
        </row>
        <row r="3595">
          <cell r="A3595" t="str">
            <v>NHT4025-15</v>
          </cell>
          <cell r="C3595" t="str">
            <v>Opção Limitada</v>
          </cell>
          <cell r="D3595" t="str">
            <v>BC&amp;T 2009</v>
          </cell>
        </row>
        <row r="3596">
          <cell r="A3596" t="str">
            <v>NHT4026-09</v>
          </cell>
          <cell r="C3596" t="str">
            <v>Livre Escolha</v>
          </cell>
          <cell r="D3596" t="str">
            <v>BC&amp;T 2009</v>
          </cell>
        </row>
        <row r="3597">
          <cell r="A3597" t="str">
            <v>NHT4026-13</v>
          </cell>
          <cell r="C3597" t="str">
            <v>Opção Limitada</v>
          </cell>
          <cell r="D3597" t="str">
            <v>BC&amp;T 2009</v>
          </cell>
        </row>
        <row r="3598">
          <cell r="A3598" t="str">
            <v>NHT4030-13</v>
          </cell>
          <cell r="C3598" t="str">
            <v>Opção Limitada</v>
          </cell>
          <cell r="D3598" t="str">
            <v>BC&amp;T 2009</v>
          </cell>
        </row>
        <row r="3599">
          <cell r="A3599" t="str">
            <v>NHT4031-13</v>
          </cell>
          <cell r="C3599" t="str">
            <v>Opção Limitada</v>
          </cell>
          <cell r="D3599" t="str">
            <v>BC&amp;T 2009</v>
          </cell>
        </row>
        <row r="3600">
          <cell r="A3600" t="str">
            <v>NHT4032-13</v>
          </cell>
          <cell r="C3600" t="str">
            <v>Opção Limitada</v>
          </cell>
          <cell r="D3600" t="str">
            <v>BC&amp;T 2009</v>
          </cell>
        </row>
        <row r="3601">
          <cell r="A3601" t="str">
            <v>NHT4034-07</v>
          </cell>
          <cell r="C3601" t="str">
            <v>Livre Escolha</v>
          </cell>
          <cell r="D3601" t="str">
            <v>BC&amp;T 2009</v>
          </cell>
        </row>
        <row r="3602">
          <cell r="A3602" t="str">
            <v>NHT4034-13</v>
          </cell>
          <cell r="C3602" t="str">
            <v>Opção Limitada</v>
          </cell>
          <cell r="D3602" t="str">
            <v>BC&amp;T 2009</v>
          </cell>
        </row>
        <row r="3603">
          <cell r="A3603" t="str">
            <v>NHT4037-13</v>
          </cell>
          <cell r="C3603" t="str">
            <v>Opção Limitada</v>
          </cell>
          <cell r="D3603" t="str">
            <v>BC&amp;T 2009</v>
          </cell>
        </row>
        <row r="3604">
          <cell r="A3604" t="str">
            <v>NHT4040-13</v>
          </cell>
          <cell r="C3604" t="str">
            <v>Opção Limitada</v>
          </cell>
          <cell r="D3604" t="str">
            <v>BC&amp;T 2009</v>
          </cell>
        </row>
        <row r="3605">
          <cell r="A3605" t="str">
            <v>NHT4041-13</v>
          </cell>
          <cell r="C3605" t="str">
            <v>Opção Limitada</v>
          </cell>
          <cell r="D3605" t="str">
            <v>BC&amp;T 2009</v>
          </cell>
        </row>
        <row r="3606">
          <cell r="A3606" t="str">
            <v>NHT4045-13</v>
          </cell>
          <cell r="C3606" t="str">
            <v>Opção Limitada</v>
          </cell>
          <cell r="D3606" t="str">
            <v>BC&amp;T 2009</v>
          </cell>
        </row>
        <row r="3607">
          <cell r="A3607" t="str">
            <v>NHT4046-13</v>
          </cell>
          <cell r="C3607" t="str">
            <v>Opção Limitada</v>
          </cell>
          <cell r="D3607" t="str">
            <v>BC&amp;T 2009</v>
          </cell>
        </row>
        <row r="3608">
          <cell r="A3608" t="str">
            <v>NHT4048-13</v>
          </cell>
          <cell r="C3608" t="str">
            <v>Opção Limitada</v>
          </cell>
          <cell r="D3608" t="str">
            <v>BC&amp;T 2009</v>
          </cell>
        </row>
        <row r="3609">
          <cell r="A3609" t="str">
            <v>NHT4050-14</v>
          </cell>
          <cell r="C3609" t="str">
            <v>Opção Limitada</v>
          </cell>
          <cell r="D3609" t="str">
            <v>BC&amp;T 2009</v>
          </cell>
        </row>
        <row r="3610">
          <cell r="A3610" t="str">
            <v>NHT4055-15</v>
          </cell>
          <cell r="C3610" t="str">
            <v>Opção Limitada</v>
          </cell>
          <cell r="D3610" t="str">
            <v>BC&amp;T 2009</v>
          </cell>
        </row>
        <row r="3611">
          <cell r="A3611" t="str">
            <v>NHT4056-15</v>
          </cell>
          <cell r="C3611" t="str">
            <v>Opção Limitada</v>
          </cell>
          <cell r="D3611" t="str">
            <v>BC&amp;T 2009</v>
          </cell>
        </row>
        <row r="3612">
          <cell r="A3612" t="str">
            <v>NHT4058-15</v>
          </cell>
          <cell r="C3612" t="str">
            <v>Opção Limitada</v>
          </cell>
          <cell r="D3612" t="str">
            <v>BC&amp;T 2009</v>
          </cell>
        </row>
        <row r="3613">
          <cell r="A3613" t="str">
            <v>NHT4071-15</v>
          </cell>
          <cell r="C3613" t="str">
            <v>Opção Limitada</v>
          </cell>
          <cell r="D3613" t="str">
            <v>BC&amp;T 2009</v>
          </cell>
        </row>
        <row r="3614">
          <cell r="A3614" t="str">
            <v>NHT4072-15</v>
          </cell>
          <cell r="C3614" t="str">
            <v>Opção Limitada</v>
          </cell>
          <cell r="D3614" t="str">
            <v>BC&amp;T 2009</v>
          </cell>
        </row>
        <row r="3615">
          <cell r="A3615" t="str">
            <v>NHT4073-15</v>
          </cell>
          <cell r="C3615" t="str">
            <v>Opção Limitada</v>
          </cell>
          <cell r="D3615" t="str">
            <v>BC&amp;T 2009</v>
          </cell>
        </row>
        <row r="3616">
          <cell r="A3616" t="str">
            <v>NHT5004-13</v>
          </cell>
          <cell r="C3616" t="str">
            <v>Opção Limitada</v>
          </cell>
          <cell r="D3616" t="str">
            <v>BC&amp;T 2009</v>
          </cell>
        </row>
        <row r="3617">
          <cell r="A3617" t="str">
            <v>NHT5006-13</v>
          </cell>
          <cell r="C3617" t="str">
            <v>Opção Limitada</v>
          </cell>
          <cell r="D3617" t="str">
            <v>BC&amp;T 2009</v>
          </cell>
        </row>
        <row r="3618">
          <cell r="A3618" t="str">
            <v>NHT5007-13</v>
          </cell>
          <cell r="C3618" t="str">
            <v>Opção Limitada</v>
          </cell>
          <cell r="D3618" t="str">
            <v>BC&amp;T 2009</v>
          </cell>
        </row>
        <row r="3619">
          <cell r="A3619" t="str">
            <v>NHT5012-13</v>
          </cell>
          <cell r="C3619" t="str">
            <v>Opção Limitada</v>
          </cell>
          <cell r="D3619" t="str">
            <v>BC&amp;T 2009</v>
          </cell>
        </row>
        <row r="3620">
          <cell r="A3620" t="str">
            <v>NHT5013-13</v>
          </cell>
          <cell r="C3620" t="str">
            <v>Opção Limitada</v>
          </cell>
          <cell r="D3620" t="str">
            <v>BC&amp;T 2009</v>
          </cell>
        </row>
        <row r="3621">
          <cell r="A3621" t="str">
            <v>NHZ1003-09</v>
          </cell>
          <cell r="C3621" t="str">
            <v>Opção Limitada</v>
          </cell>
          <cell r="D3621" t="str">
            <v>BC&amp;T 2009</v>
          </cell>
        </row>
        <row r="3622">
          <cell r="A3622" t="str">
            <v>NHZ1009-09</v>
          </cell>
          <cell r="C3622" t="str">
            <v>Opção Limitada</v>
          </cell>
          <cell r="D3622" t="str">
            <v>BC&amp;T 2009</v>
          </cell>
        </row>
        <row r="3623">
          <cell r="A3623" t="str">
            <v>NHZ1016-09</v>
          </cell>
          <cell r="C3623" t="str">
            <v>Opção Limitada</v>
          </cell>
          <cell r="D3623" t="str">
            <v>BC&amp;T 2009</v>
          </cell>
        </row>
        <row r="3624">
          <cell r="A3624" t="str">
            <v>NHZ3001-09</v>
          </cell>
          <cell r="C3624" t="str">
            <v>Opção Limitada</v>
          </cell>
          <cell r="D3624" t="str">
            <v>BC&amp;T 2009</v>
          </cell>
        </row>
        <row r="3625">
          <cell r="A3625" t="str">
            <v>NHZ3026-09</v>
          </cell>
          <cell r="C3625" t="str">
            <v>Opção Limitada</v>
          </cell>
          <cell r="D3625" t="str">
            <v>BC&amp;T 2009</v>
          </cell>
        </row>
        <row r="3626">
          <cell r="A3626" t="str">
            <v>NHZ3043-13</v>
          </cell>
          <cell r="C3626" t="str">
            <v>Opção Limitada</v>
          </cell>
          <cell r="D3626" t="str">
            <v>BC&amp;T 2009</v>
          </cell>
        </row>
        <row r="3627">
          <cell r="A3627" t="str">
            <v>NHZ3060-09</v>
          </cell>
          <cell r="C3627" t="str">
            <v>Opção Limitada</v>
          </cell>
          <cell r="D3627" t="str">
            <v>BC&amp;T 2009</v>
          </cell>
        </row>
        <row r="3628">
          <cell r="A3628" t="str">
            <v>NHZ4014-09</v>
          </cell>
          <cell r="C3628" t="str">
            <v>Opção Limitada</v>
          </cell>
          <cell r="D3628" t="str">
            <v>BC&amp;T 2009</v>
          </cell>
        </row>
        <row r="3629">
          <cell r="A3629" t="str">
            <v>NHZ4035-09</v>
          </cell>
          <cell r="C3629" t="str">
            <v>Opção Limitada</v>
          </cell>
          <cell r="D3629" t="str">
            <v>BC&amp;T 2009</v>
          </cell>
        </row>
        <row r="3630">
          <cell r="A3630" t="str">
            <v>NHZ5005-09</v>
          </cell>
          <cell r="C3630" t="str">
            <v>Opção Limitada</v>
          </cell>
          <cell r="D3630" t="str">
            <v>BC&amp;T 2009</v>
          </cell>
        </row>
        <row r="3631">
          <cell r="A3631" t="str">
            <v>NHZ5009-09</v>
          </cell>
          <cell r="C3631" t="str">
            <v>Opção Limitada</v>
          </cell>
          <cell r="D3631" t="str">
            <v>BC&amp;T 2009</v>
          </cell>
        </row>
        <row r="3632">
          <cell r="A3632" t="str">
            <v>NHZ5015-09</v>
          </cell>
          <cell r="C3632" t="str">
            <v>Opção Limitada</v>
          </cell>
          <cell r="D3632" t="str">
            <v>BC&amp;T 2009</v>
          </cell>
        </row>
        <row r="3633">
          <cell r="A3633" t="str">
            <v>BCJ0203-15</v>
          </cell>
          <cell r="C3633" t="str">
            <v>obrigatória</v>
          </cell>
          <cell r="D3633" t="str">
            <v>BC&amp;T 2015</v>
          </cell>
        </row>
        <row r="3634">
          <cell r="A3634" t="str">
            <v>BCJ0204-15</v>
          </cell>
          <cell r="C3634" t="str">
            <v>obrigatória</v>
          </cell>
          <cell r="D3634" t="str">
            <v>BC&amp;T 2015</v>
          </cell>
        </row>
        <row r="3635">
          <cell r="A3635" t="str">
            <v>BCJ0205-15</v>
          </cell>
          <cell r="C3635" t="str">
            <v>obrigatória</v>
          </cell>
          <cell r="D3635" t="str">
            <v>BC&amp;T 2015</v>
          </cell>
        </row>
        <row r="3636">
          <cell r="A3636" t="str">
            <v>BCK0103-15</v>
          </cell>
          <cell r="C3636" t="str">
            <v>obrigatória</v>
          </cell>
          <cell r="D3636" t="str">
            <v>BC&amp;T 2015</v>
          </cell>
        </row>
        <row r="3637">
          <cell r="A3637" t="str">
            <v>BCK0104-15</v>
          </cell>
          <cell r="C3637" t="str">
            <v>obrigatória</v>
          </cell>
          <cell r="D3637" t="str">
            <v>BC&amp;T 2015</v>
          </cell>
        </row>
        <row r="3638">
          <cell r="A3638" t="str">
            <v>BCL0306-15</v>
          </cell>
          <cell r="C3638" t="str">
            <v>obrigatória</v>
          </cell>
          <cell r="D3638" t="str">
            <v>BC&amp;T 2015</v>
          </cell>
        </row>
        <row r="3639">
          <cell r="A3639" t="str">
            <v>BCL0307-15</v>
          </cell>
          <cell r="C3639" t="str">
            <v>obrigatória</v>
          </cell>
          <cell r="D3639" t="str">
            <v>BC&amp;T 2015</v>
          </cell>
        </row>
        <row r="3640">
          <cell r="A3640" t="str">
            <v>BCL0308-15</v>
          </cell>
          <cell r="C3640" t="str">
            <v>obrigatória</v>
          </cell>
          <cell r="D3640" t="str">
            <v>BC&amp;T 2015</v>
          </cell>
        </row>
        <row r="3641">
          <cell r="A3641" t="str">
            <v>BCM0504-15</v>
          </cell>
          <cell r="C3641" t="str">
            <v>obrigatória</v>
          </cell>
          <cell r="D3641" t="str">
            <v>BC&amp;T 2015</v>
          </cell>
        </row>
        <row r="3642">
          <cell r="A3642" t="str">
            <v>BCM0505-15</v>
          </cell>
          <cell r="C3642" t="str">
            <v>obrigatória</v>
          </cell>
          <cell r="D3642" t="str">
            <v>BC&amp;T 2015</v>
          </cell>
        </row>
        <row r="3643">
          <cell r="A3643" t="str">
            <v>BCM0506-15</v>
          </cell>
          <cell r="C3643" t="str">
            <v>obrigatória</v>
          </cell>
          <cell r="D3643" t="str">
            <v>BC&amp;T 2015</v>
          </cell>
        </row>
        <row r="3644">
          <cell r="A3644" t="str">
            <v>BCN0402-15</v>
          </cell>
          <cell r="C3644" t="str">
            <v>obrigatória</v>
          </cell>
          <cell r="D3644" t="str">
            <v>BC&amp;T 2015</v>
          </cell>
        </row>
        <row r="3645">
          <cell r="A3645" t="str">
            <v>BCN0404-15</v>
          </cell>
          <cell r="C3645" t="str">
            <v>obrigatória</v>
          </cell>
          <cell r="D3645" t="str">
            <v>BC&amp;T 2015</v>
          </cell>
        </row>
        <row r="3646">
          <cell r="A3646" t="str">
            <v>BCN0405-15</v>
          </cell>
          <cell r="C3646" t="str">
            <v>obrigatória</v>
          </cell>
          <cell r="D3646" t="str">
            <v>BC&amp;T 2015</v>
          </cell>
        </row>
        <row r="3647">
          <cell r="A3647" t="str">
            <v>BCN0407-15</v>
          </cell>
          <cell r="C3647" t="str">
            <v>obrigatória</v>
          </cell>
          <cell r="D3647" t="str">
            <v>BC&amp;T 2015</v>
          </cell>
        </row>
        <row r="3648">
          <cell r="A3648" t="str">
            <v>BCS0001-15</v>
          </cell>
          <cell r="C3648" t="str">
            <v>obrigatória</v>
          </cell>
          <cell r="D3648" t="str">
            <v>BC&amp;T 2015</v>
          </cell>
        </row>
        <row r="3649">
          <cell r="A3649" t="str">
            <v>BCS0002-15</v>
          </cell>
          <cell r="C3649" t="str">
            <v>obrigatória</v>
          </cell>
          <cell r="D3649" t="str">
            <v>BC&amp;T 2015</v>
          </cell>
        </row>
        <row r="3650">
          <cell r="A3650" t="str">
            <v>BIJ0207-15</v>
          </cell>
          <cell r="C3650" t="str">
            <v>obrigatória</v>
          </cell>
          <cell r="D3650" t="str">
            <v>BC&amp;T 2015</v>
          </cell>
        </row>
        <row r="3651">
          <cell r="A3651" t="str">
            <v>BIK0102-15</v>
          </cell>
          <cell r="C3651" t="str">
            <v>obrigatória</v>
          </cell>
          <cell r="D3651" t="str">
            <v>BC&amp;T 2015</v>
          </cell>
        </row>
        <row r="3652">
          <cell r="A3652" t="str">
            <v>BIL0304-15</v>
          </cell>
          <cell r="C3652" t="str">
            <v>obrigatória</v>
          </cell>
          <cell r="D3652" t="str">
            <v>BC&amp;T 2015</v>
          </cell>
        </row>
        <row r="3653">
          <cell r="A3653" t="str">
            <v>BIN0406-15</v>
          </cell>
          <cell r="C3653" t="str">
            <v>obrigatória</v>
          </cell>
          <cell r="D3653" t="str">
            <v>BC&amp;T 2015</v>
          </cell>
        </row>
        <row r="3654">
          <cell r="A3654" t="str">
            <v>BIQ0602-15</v>
          </cell>
          <cell r="C3654" t="str">
            <v>obrigatória</v>
          </cell>
          <cell r="D3654" t="str">
            <v>BC&amp;T 2015</v>
          </cell>
        </row>
        <row r="3655">
          <cell r="A3655" t="str">
            <v>BIR0004-15</v>
          </cell>
          <cell r="C3655" t="str">
            <v>obrigatória</v>
          </cell>
          <cell r="D3655" t="str">
            <v>BC&amp;T 2015</v>
          </cell>
        </row>
        <row r="3656">
          <cell r="A3656" t="str">
            <v>BIR0603-15</v>
          </cell>
          <cell r="C3656" t="str">
            <v>obrigatória</v>
          </cell>
          <cell r="D3656" t="str">
            <v>BC&amp;T 2015</v>
          </cell>
        </row>
        <row r="3657">
          <cell r="A3657" t="str">
            <v>BIS0003-15</v>
          </cell>
          <cell r="C3657" t="str">
            <v>obrigatória</v>
          </cell>
          <cell r="D3657" t="str">
            <v>BC&amp;T 2015</v>
          </cell>
        </row>
        <row r="3658">
          <cell r="A3658" t="str">
            <v>BIS0005-15</v>
          </cell>
          <cell r="C3658" t="str">
            <v>obrigatória</v>
          </cell>
          <cell r="D3658" t="str">
            <v>BC&amp;T 2015</v>
          </cell>
        </row>
        <row r="3659">
          <cell r="A3659" t="str">
            <v>ESTA001-13</v>
          </cell>
          <cell r="C3659" t="str">
            <v>opção limitada</v>
          </cell>
          <cell r="D3659" t="str">
            <v>BC&amp;T 2015</v>
          </cell>
        </row>
        <row r="3660">
          <cell r="A3660" t="str">
            <v>ESTA002-13</v>
          </cell>
          <cell r="C3660" t="str">
            <v>opção limitada</v>
          </cell>
          <cell r="D3660" t="str">
            <v>BC&amp;T 2015</v>
          </cell>
        </row>
        <row r="3661">
          <cell r="A3661" t="str">
            <v>ESTA003-13</v>
          </cell>
          <cell r="C3661" t="str">
            <v>opção limitada</v>
          </cell>
          <cell r="D3661" t="str">
            <v>BC&amp;T 2015</v>
          </cell>
        </row>
        <row r="3662">
          <cell r="A3662" t="str">
            <v>ESTA004-13</v>
          </cell>
          <cell r="C3662" t="str">
            <v>opção limitada</v>
          </cell>
          <cell r="D3662" t="str">
            <v>BC&amp;T 2015</v>
          </cell>
        </row>
        <row r="3663">
          <cell r="A3663" t="str">
            <v>ESTA005-13</v>
          </cell>
          <cell r="C3663" t="str">
            <v>opção limitada</v>
          </cell>
          <cell r="D3663" t="str">
            <v>BC&amp;T 2015</v>
          </cell>
        </row>
        <row r="3664">
          <cell r="A3664" t="str">
            <v>ESTA006-13</v>
          </cell>
          <cell r="C3664" t="str">
            <v>opção limitada</v>
          </cell>
          <cell r="D3664" t="str">
            <v>BC&amp;T 2015</v>
          </cell>
        </row>
        <row r="3665">
          <cell r="A3665" t="str">
            <v>ESTA007-13</v>
          </cell>
          <cell r="C3665" t="str">
            <v>opção limitada</v>
          </cell>
          <cell r="D3665" t="str">
            <v>BC&amp;T 2015</v>
          </cell>
        </row>
        <row r="3666">
          <cell r="A3666" t="str">
            <v>ESTA008-13</v>
          </cell>
          <cell r="C3666" t="str">
            <v>opção limitada</v>
          </cell>
          <cell r="D3666" t="str">
            <v>BC&amp;T 2015</v>
          </cell>
        </row>
        <row r="3667">
          <cell r="A3667" t="str">
            <v>ESTA009-13</v>
          </cell>
          <cell r="C3667" t="str">
            <v>opção limitada</v>
          </cell>
          <cell r="D3667" t="str">
            <v>BC&amp;T 2015</v>
          </cell>
        </row>
        <row r="3668">
          <cell r="A3668" t="str">
            <v>ESTA010-13</v>
          </cell>
          <cell r="C3668" t="str">
            <v>opção limitada</v>
          </cell>
          <cell r="D3668" t="str">
            <v>BC&amp;T 2015</v>
          </cell>
        </row>
        <row r="3669">
          <cell r="A3669" t="str">
            <v>ESTA011-13</v>
          </cell>
          <cell r="C3669" t="str">
            <v>opção limitada</v>
          </cell>
          <cell r="D3669" t="str">
            <v>BC&amp;T 2015</v>
          </cell>
        </row>
        <row r="3670">
          <cell r="A3670" t="str">
            <v>ESTA012-13</v>
          </cell>
          <cell r="C3670" t="str">
            <v>opção limitada</v>
          </cell>
          <cell r="D3670" t="str">
            <v>BC&amp;T 2015</v>
          </cell>
        </row>
        <row r="3671">
          <cell r="A3671" t="str">
            <v>ESTA013-13</v>
          </cell>
          <cell r="C3671" t="str">
            <v>opção limitada</v>
          </cell>
          <cell r="D3671" t="str">
            <v>BC&amp;T 2015</v>
          </cell>
        </row>
        <row r="3672">
          <cell r="A3672" t="str">
            <v>ESTA014-13</v>
          </cell>
          <cell r="C3672" t="str">
            <v>opção limitada</v>
          </cell>
          <cell r="D3672" t="str">
            <v>BC&amp;T 2015</v>
          </cell>
        </row>
        <row r="3673">
          <cell r="A3673" t="str">
            <v>ESTA015-13</v>
          </cell>
          <cell r="C3673" t="str">
            <v>opção limitada</v>
          </cell>
          <cell r="D3673" t="str">
            <v>BC&amp;T 2015</v>
          </cell>
        </row>
        <row r="3674">
          <cell r="A3674" t="str">
            <v>ESTA016-17</v>
          </cell>
          <cell r="C3674" t="str">
            <v>opção limitada</v>
          </cell>
          <cell r="D3674" t="str">
            <v>BC&amp;T 2015</v>
          </cell>
        </row>
        <row r="3675">
          <cell r="A3675" t="str">
            <v>ESTA017-17</v>
          </cell>
          <cell r="C3675" t="str">
            <v>opção limitada</v>
          </cell>
          <cell r="D3675" t="str">
            <v>BC&amp;T 2015</v>
          </cell>
        </row>
        <row r="3676">
          <cell r="A3676" t="str">
            <v>ESTA018-17</v>
          </cell>
          <cell r="C3676" t="str">
            <v>opção limitada</v>
          </cell>
          <cell r="D3676" t="str">
            <v>BC&amp;T 2015</v>
          </cell>
        </row>
        <row r="3677">
          <cell r="A3677" t="str">
            <v>ESTA019-17</v>
          </cell>
          <cell r="C3677" t="str">
            <v>opção limitada</v>
          </cell>
          <cell r="D3677" t="str">
            <v>BC&amp;T 2015</v>
          </cell>
        </row>
        <row r="3678">
          <cell r="A3678" t="str">
            <v>ESTA020-17</v>
          </cell>
          <cell r="C3678" t="str">
            <v>opção limitada</v>
          </cell>
          <cell r="D3678" t="str">
            <v>BC&amp;T 2015</v>
          </cell>
        </row>
        <row r="3679">
          <cell r="A3679" t="str">
            <v>ESTA021-17</v>
          </cell>
          <cell r="C3679" t="str">
            <v>opção limitada</v>
          </cell>
          <cell r="D3679" t="str">
            <v>BC&amp;T 2015</v>
          </cell>
        </row>
        <row r="3680">
          <cell r="A3680" t="str">
            <v>ESTA900-13</v>
          </cell>
          <cell r="C3680" t="str">
            <v>opção limitada</v>
          </cell>
          <cell r="D3680" t="str">
            <v>BC&amp;T 2015</v>
          </cell>
        </row>
        <row r="3681">
          <cell r="A3681" t="str">
            <v>ESTA901-13</v>
          </cell>
          <cell r="C3681" t="str">
            <v>opção limitada</v>
          </cell>
          <cell r="D3681" t="str">
            <v>BC&amp;T 2015</v>
          </cell>
        </row>
        <row r="3682">
          <cell r="A3682" t="str">
            <v>ESTA902-13</v>
          </cell>
          <cell r="C3682" t="str">
            <v>opção limitada</v>
          </cell>
          <cell r="D3682" t="str">
            <v>BC&amp;T 2015</v>
          </cell>
        </row>
        <row r="3683">
          <cell r="A3683" t="str">
            <v>ESTA903-13</v>
          </cell>
          <cell r="C3683" t="str">
            <v>opção limitada</v>
          </cell>
          <cell r="D3683" t="str">
            <v>BC&amp;T 2015</v>
          </cell>
        </row>
        <row r="3684">
          <cell r="A3684" t="str">
            <v>ESTA904-13</v>
          </cell>
          <cell r="C3684" t="str">
            <v>opção limitada</v>
          </cell>
          <cell r="D3684" t="str">
            <v>BC&amp;T 2015</v>
          </cell>
        </row>
        <row r="3685">
          <cell r="A3685" t="str">
            <v>ESTA905-17</v>
          </cell>
          <cell r="C3685" t="str">
            <v>opção limitada</v>
          </cell>
          <cell r="D3685" t="str">
            <v>BC&amp;T 2015</v>
          </cell>
        </row>
        <row r="3686">
          <cell r="A3686" t="str">
            <v>ESTB001-13</v>
          </cell>
          <cell r="C3686" t="str">
            <v>opção limitada</v>
          </cell>
          <cell r="D3686" t="str">
            <v>BC&amp;T 2015</v>
          </cell>
        </row>
        <row r="3687">
          <cell r="A3687" t="str">
            <v>ESTB002-13</v>
          </cell>
          <cell r="C3687" t="str">
            <v>opção limitada</v>
          </cell>
          <cell r="D3687" t="str">
            <v>BC&amp;T 2015</v>
          </cell>
        </row>
        <row r="3688">
          <cell r="A3688" t="str">
            <v>ESTB003-13</v>
          </cell>
          <cell r="C3688" t="str">
            <v>opção limitada</v>
          </cell>
          <cell r="D3688" t="str">
            <v>BC&amp;T 2015</v>
          </cell>
        </row>
        <row r="3689">
          <cell r="A3689" t="str">
            <v>ESTB004-13</v>
          </cell>
          <cell r="C3689" t="str">
            <v>opção limitada</v>
          </cell>
          <cell r="D3689" t="str">
            <v>BC&amp;T 2015</v>
          </cell>
        </row>
        <row r="3690">
          <cell r="A3690" t="str">
            <v>ESTB005-13</v>
          </cell>
          <cell r="C3690" t="str">
            <v>opção limitada</v>
          </cell>
          <cell r="D3690" t="str">
            <v>BC&amp;T 2015</v>
          </cell>
        </row>
        <row r="3691">
          <cell r="A3691" t="str">
            <v>ESTB006-13</v>
          </cell>
          <cell r="C3691" t="str">
            <v>opção limitada</v>
          </cell>
          <cell r="D3691" t="str">
            <v>BC&amp;T 2015</v>
          </cell>
        </row>
        <row r="3692">
          <cell r="A3692" t="str">
            <v>ESTB007-13</v>
          </cell>
          <cell r="C3692" t="str">
            <v>opção limitada</v>
          </cell>
          <cell r="D3692" t="str">
            <v>BC&amp;T 2015</v>
          </cell>
        </row>
        <row r="3693">
          <cell r="A3693" t="str">
            <v>ESTB008-13</v>
          </cell>
          <cell r="C3693" t="str">
            <v>opção limitada</v>
          </cell>
          <cell r="D3693" t="str">
            <v>BC&amp;T 2015</v>
          </cell>
        </row>
        <row r="3694">
          <cell r="A3694" t="str">
            <v>ESTB009-13</v>
          </cell>
          <cell r="C3694" t="str">
            <v>opção limitada</v>
          </cell>
          <cell r="D3694" t="str">
            <v>BC&amp;T 2015</v>
          </cell>
        </row>
        <row r="3695">
          <cell r="A3695" t="str">
            <v>ESTB010-13</v>
          </cell>
          <cell r="C3695" t="str">
            <v>opção limitada</v>
          </cell>
          <cell r="D3695" t="str">
            <v>BC&amp;T 2015</v>
          </cell>
        </row>
        <row r="3696">
          <cell r="A3696" t="str">
            <v>ESTB011-13</v>
          </cell>
          <cell r="C3696" t="str">
            <v>opção limitada</v>
          </cell>
          <cell r="D3696" t="str">
            <v>BC&amp;T 2015</v>
          </cell>
        </row>
        <row r="3697">
          <cell r="A3697" t="str">
            <v>ESTB012-13</v>
          </cell>
          <cell r="C3697" t="str">
            <v>opção limitada</v>
          </cell>
          <cell r="D3697" t="str">
            <v>BC&amp;T 2015</v>
          </cell>
        </row>
        <row r="3698">
          <cell r="A3698" t="str">
            <v>ESTB013-13</v>
          </cell>
          <cell r="C3698" t="str">
            <v>opção limitada</v>
          </cell>
          <cell r="D3698" t="str">
            <v>BC&amp;T 2015</v>
          </cell>
        </row>
        <row r="3699">
          <cell r="A3699" t="str">
            <v>ESTB014-13</v>
          </cell>
          <cell r="C3699" t="str">
            <v>opção limitada</v>
          </cell>
          <cell r="D3699" t="str">
            <v>BC&amp;T 2015</v>
          </cell>
        </row>
        <row r="3700">
          <cell r="A3700" t="str">
            <v>ESTB015-13</v>
          </cell>
          <cell r="C3700" t="str">
            <v>opção limitada</v>
          </cell>
          <cell r="D3700" t="str">
            <v>BC&amp;T 2015</v>
          </cell>
        </row>
        <row r="3701">
          <cell r="A3701" t="str">
            <v>ESTB016-13</v>
          </cell>
          <cell r="C3701" t="str">
            <v>opção limitada</v>
          </cell>
          <cell r="D3701" t="str">
            <v>BC&amp;T 2015</v>
          </cell>
        </row>
        <row r="3702">
          <cell r="A3702" t="str">
            <v>ESTB017-13</v>
          </cell>
          <cell r="C3702" t="str">
            <v>opção limitada</v>
          </cell>
          <cell r="D3702" t="str">
            <v>BC&amp;T 2015</v>
          </cell>
        </row>
        <row r="3703">
          <cell r="A3703" t="str">
            <v>ESTB018-17</v>
          </cell>
          <cell r="C3703" t="str">
            <v>opção limitada</v>
          </cell>
          <cell r="D3703" t="str">
            <v>BC&amp;T 2015</v>
          </cell>
        </row>
        <row r="3704">
          <cell r="A3704" t="str">
            <v>ESTB019-17</v>
          </cell>
          <cell r="C3704" t="str">
            <v>opção limitada</v>
          </cell>
          <cell r="D3704" t="str">
            <v>BC&amp;T 2015</v>
          </cell>
        </row>
        <row r="3705">
          <cell r="A3705" t="str">
            <v>ESTB021-17</v>
          </cell>
          <cell r="C3705" t="str">
            <v>opção limitada</v>
          </cell>
          <cell r="D3705" t="str">
            <v>BC&amp;T 2015</v>
          </cell>
        </row>
        <row r="3706">
          <cell r="A3706" t="str">
            <v>ESTB022-17</v>
          </cell>
          <cell r="C3706" t="str">
            <v>opção limitada</v>
          </cell>
          <cell r="D3706" t="str">
            <v>BC&amp;T 2015</v>
          </cell>
        </row>
        <row r="3707">
          <cell r="A3707" t="str">
            <v>ESTB024-17</v>
          </cell>
          <cell r="C3707" t="str">
            <v>opção limitada</v>
          </cell>
          <cell r="D3707" t="str">
            <v>BC&amp;T 2015</v>
          </cell>
        </row>
        <row r="3708">
          <cell r="A3708" t="str">
            <v>ESTB027-17</v>
          </cell>
          <cell r="C3708" t="str">
            <v>opção limitada</v>
          </cell>
          <cell r="D3708" t="str">
            <v>BC&amp;T 2015</v>
          </cell>
        </row>
        <row r="3709">
          <cell r="A3709" t="str">
            <v>ESTB030-17</v>
          </cell>
          <cell r="C3709" t="str">
            <v>opção limitada</v>
          </cell>
          <cell r="D3709" t="str">
            <v>BC&amp;T 2015</v>
          </cell>
        </row>
        <row r="3710">
          <cell r="A3710" t="str">
            <v>ESTB900-13</v>
          </cell>
          <cell r="C3710" t="str">
            <v>opção limitada</v>
          </cell>
          <cell r="D3710" t="str">
            <v>BC&amp;T 2015</v>
          </cell>
        </row>
        <row r="3711">
          <cell r="A3711" t="str">
            <v>ESTB901-13</v>
          </cell>
          <cell r="C3711" t="str">
            <v>opção limitada</v>
          </cell>
          <cell r="D3711" t="str">
            <v>BC&amp;T 2015</v>
          </cell>
        </row>
        <row r="3712">
          <cell r="A3712" t="str">
            <v>ESTB902-13</v>
          </cell>
          <cell r="C3712" t="str">
            <v>opção limitada</v>
          </cell>
          <cell r="D3712" t="str">
            <v>BC&amp;T 2015</v>
          </cell>
        </row>
        <row r="3713">
          <cell r="A3713" t="str">
            <v>ESTB903-13</v>
          </cell>
          <cell r="C3713" t="str">
            <v>opção limitada</v>
          </cell>
          <cell r="D3713" t="str">
            <v>BC&amp;T 2015</v>
          </cell>
        </row>
        <row r="3714">
          <cell r="A3714" t="str">
            <v>ESTB904-13</v>
          </cell>
          <cell r="C3714" t="str">
            <v>opção limitada</v>
          </cell>
          <cell r="D3714" t="str">
            <v>BC&amp;T 2015</v>
          </cell>
        </row>
        <row r="3715">
          <cell r="A3715" t="str">
            <v>ESTB905-17</v>
          </cell>
          <cell r="C3715" t="str">
            <v>opção limitada</v>
          </cell>
          <cell r="D3715" t="str">
            <v>BC&amp;T 2015</v>
          </cell>
        </row>
        <row r="3716">
          <cell r="A3716" t="str">
            <v>ESTE001-13</v>
          </cell>
          <cell r="C3716" t="str">
            <v>opção limitada</v>
          </cell>
          <cell r="D3716" t="str">
            <v>BC&amp;T 2015</v>
          </cell>
        </row>
        <row r="3717">
          <cell r="A3717" t="str">
            <v>ESTE002-13</v>
          </cell>
          <cell r="C3717" t="str">
            <v>opção limitada</v>
          </cell>
          <cell r="D3717" t="str">
            <v>BC&amp;T 2015</v>
          </cell>
        </row>
        <row r="3718">
          <cell r="A3718" t="str">
            <v>ESTE003-13</v>
          </cell>
          <cell r="C3718" t="str">
            <v>opção limitada</v>
          </cell>
          <cell r="D3718" t="str">
            <v>BC&amp;T 2015</v>
          </cell>
        </row>
        <row r="3719">
          <cell r="A3719" t="str">
            <v>ESTE004-13</v>
          </cell>
          <cell r="C3719" t="str">
            <v>opção limitada</v>
          </cell>
          <cell r="D3719" t="str">
            <v>BC&amp;T 2015</v>
          </cell>
        </row>
        <row r="3720">
          <cell r="A3720" t="str">
            <v>ESTE005-13</v>
          </cell>
          <cell r="C3720" t="str">
            <v>opção limitada</v>
          </cell>
          <cell r="D3720" t="str">
            <v>BC&amp;T 2015</v>
          </cell>
        </row>
        <row r="3721">
          <cell r="A3721" t="str">
            <v>ESTE006-13</v>
          </cell>
          <cell r="C3721" t="str">
            <v>opção limitada</v>
          </cell>
          <cell r="D3721" t="str">
            <v>BC&amp;T 2015</v>
          </cell>
        </row>
        <row r="3722">
          <cell r="A3722" t="str">
            <v>ESTE007-13</v>
          </cell>
          <cell r="C3722" t="str">
            <v>opção limitada</v>
          </cell>
          <cell r="D3722" t="str">
            <v>BC&amp;T 2015</v>
          </cell>
        </row>
        <row r="3723">
          <cell r="A3723" t="str">
            <v>ESTE008-13</v>
          </cell>
          <cell r="C3723" t="str">
            <v>opção limitada</v>
          </cell>
          <cell r="D3723" t="str">
            <v>BC&amp;T 2015</v>
          </cell>
        </row>
        <row r="3724">
          <cell r="A3724" t="str">
            <v>ESTE009-13</v>
          </cell>
          <cell r="C3724" t="str">
            <v>opção limitada</v>
          </cell>
          <cell r="D3724" t="str">
            <v>BC&amp;T 2015</v>
          </cell>
        </row>
        <row r="3725">
          <cell r="A3725" t="str">
            <v>ESTE010-13</v>
          </cell>
          <cell r="C3725" t="str">
            <v>opção limitada</v>
          </cell>
          <cell r="D3725" t="str">
            <v>BC&amp;T 2015</v>
          </cell>
        </row>
        <row r="3726">
          <cell r="A3726" t="str">
            <v>ESTE011-13</v>
          </cell>
          <cell r="C3726" t="str">
            <v>opção limitada</v>
          </cell>
          <cell r="D3726" t="str">
            <v>BC&amp;T 2015</v>
          </cell>
        </row>
        <row r="3727">
          <cell r="A3727" t="str">
            <v>ESTE012-13</v>
          </cell>
          <cell r="C3727" t="str">
            <v>opção limitada</v>
          </cell>
          <cell r="D3727" t="str">
            <v>BC&amp;T 2015</v>
          </cell>
        </row>
        <row r="3728">
          <cell r="A3728" t="str">
            <v>ESTE013-13</v>
          </cell>
          <cell r="C3728" t="str">
            <v>opção limitada</v>
          </cell>
          <cell r="D3728" t="str">
            <v>BC&amp;T 2015</v>
          </cell>
        </row>
        <row r="3729">
          <cell r="A3729" t="str">
            <v>ESTE014-13</v>
          </cell>
          <cell r="C3729" t="str">
            <v>opção limitada</v>
          </cell>
          <cell r="D3729" t="str">
            <v>BC&amp;T 2015</v>
          </cell>
        </row>
        <row r="3730">
          <cell r="A3730" t="str">
            <v>ESTE015-17</v>
          </cell>
          <cell r="C3730" t="str">
            <v>opção limitada</v>
          </cell>
          <cell r="D3730" t="str">
            <v>BC&amp;T 2015</v>
          </cell>
        </row>
        <row r="3731">
          <cell r="A3731" t="str">
            <v>ESTE018-17</v>
          </cell>
          <cell r="C3731" t="str">
            <v>opção limitada</v>
          </cell>
          <cell r="D3731" t="str">
            <v>BC&amp;T 2015</v>
          </cell>
        </row>
        <row r="3732">
          <cell r="A3732" t="str">
            <v>ESTE020-17</v>
          </cell>
          <cell r="C3732" t="str">
            <v>opção limitada</v>
          </cell>
          <cell r="D3732" t="str">
            <v>BC&amp;T 2015</v>
          </cell>
        </row>
        <row r="3733">
          <cell r="A3733" t="str">
            <v>ESTE025-17</v>
          </cell>
          <cell r="C3733" t="str">
            <v>opção limitada</v>
          </cell>
          <cell r="D3733" t="str">
            <v>BC&amp;T 2015</v>
          </cell>
        </row>
        <row r="3734">
          <cell r="A3734" t="str">
            <v>ESTE026-17</v>
          </cell>
          <cell r="C3734" t="str">
            <v>opção limitada</v>
          </cell>
          <cell r="D3734" t="str">
            <v>BC&amp;T 2015</v>
          </cell>
        </row>
        <row r="3735">
          <cell r="A3735" t="str">
            <v>ESTE027-17</v>
          </cell>
          <cell r="C3735" t="str">
            <v>opção limitada</v>
          </cell>
          <cell r="D3735" t="str">
            <v>BC&amp;T 2015</v>
          </cell>
        </row>
        <row r="3736">
          <cell r="A3736" t="str">
            <v>ESTE028-17</v>
          </cell>
          <cell r="C3736" t="str">
            <v>opção limitada</v>
          </cell>
          <cell r="D3736" t="str">
            <v>BC&amp;T 2015</v>
          </cell>
        </row>
        <row r="3737">
          <cell r="A3737" t="str">
            <v>ESTE029-17</v>
          </cell>
          <cell r="C3737" t="str">
            <v>opção limitada</v>
          </cell>
          <cell r="D3737" t="str">
            <v>BC&amp;T 2015</v>
          </cell>
        </row>
        <row r="3738">
          <cell r="A3738" t="str">
            <v>ESTE030-17</v>
          </cell>
          <cell r="C3738" t="str">
            <v>opção limitada</v>
          </cell>
          <cell r="D3738" t="str">
            <v>BC&amp;T 2015</v>
          </cell>
        </row>
        <row r="3739">
          <cell r="A3739" t="str">
            <v>ESTE031-17</v>
          </cell>
          <cell r="C3739" t="str">
            <v>opção limitada</v>
          </cell>
          <cell r="D3739" t="str">
            <v>BC&amp;T 2015</v>
          </cell>
        </row>
        <row r="3740">
          <cell r="A3740" t="str">
            <v>ESTE032-17</v>
          </cell>
          <cell r="C3740" t="str">
            <v>opção limitada</v>
          </cell>
          <cell r="D3740" t="str">
            <v>BC&amp;T 2015</v>
          </cell>
        </row>
        <row r="3741">
          <cell r="A3741" t="str">
            <v>ESTE033-17</v>
          </cell>
          <cell r="C3741" t="str">
            <v>opção limitada</v>
          </cell>
          <cell r="D3741" t="str">
            <v>BC&amp;T 2015</v>
          </cell>
        </row>
        <row r="3742">
          <cell r="A3742" t="str">
            <v>ESTE034-17</v>
          </cell>
          <cell r="C3742" t="str">
            <v>opção limitada</v>
          </cell>
          <cell r="D3742" t="str">
            <v>BC&amp;T 2015</v>
          </cell>
        </row>
        <row r="3743">
          <cell r="A3743" t="str">
            <v>ESTE035-17</v>
          </cell>
          <cell r="C3743" t="str">
            <v>opção limitada</v>
          </cell>
          <cell r="D3743" t="str">
            <v>BC&amp;T 2015</v>
          </cell>
        </row>
        <row r="3744">
          <cell r="A3744" t="str">
            <v>ESTE900-13</v>
          </cell>
          <cell r="C3744" t="str">
            <v>opção limitada</v>
          </cell>
          <cell r="D3744" t="str">
            <v>BC&amp;T 2015</v>
          </cell>
        </row>
        <row r="3745">
          <cell r="A3745" t="str">
            <v>ESTE901-13</v>
          </cell>
          <cell r="C3745" t="str">
            <v>opção limitada</v>
          </cell>
          <cell r="D3745" t="str">
            <v>BC&amp;T 2015</v>
          </cell>
        </row>
        <row r="3746">
          <cell r="A3746" t="str">
            <v>ESTE902-13</v>
          </cell>
          <cell r="C3746" t="str">
            <v>opção limitada</v>
          </cell>
          <cell r="D3746" t="str">
            <v>BC&amp;T 2015</v>
          </cell>
        </row>
        <row r="3747">
          <cell r="A3747" t="str">
            <v>ESTE902-17</v>
          </cell>
          <cell r="C3747" t="str">
            <v>opção limitada</v>
          </cell>
          <cell r="D3747" t="str">
            <v>BC&amp;T 2015</v>
          </cell>
        </row>
        <row r="3748">
          <cell r="A3748" t="str">
            <v>ESTE903-13</v>
          </cell>
          <cell r="C3748" t="str">
            <v>opção limitada</v>
          </cell>
          <cell r="D3748" t="str">
            <v>BC&amp;T 2015</v>
          </cell>
        </row>
        <row r="3749">
          <cell r="A3749" t="str">
            <v>ESTE903-17</v>
          </cell>
          <cell r="C3749" t="str">
            <v>opção limitada</v>
          </cell>
          <cell r="D3749" t="str">
            <v>BC&amp;T 2015</v>
          </cell>
        </row>
        <row r="3750">
          <cell r="A3750" t="str">
            <v>ESTE904-13</v>
          </cell>
          <cell r="C3750" t="str">
            <v>opção limitada</v>
          </cell>
          <cell r="D3750" t="str">
            <v>BC&amp;T 2015</v>
          </cell>
        </row>
        <row r="3751">
          <cell r="A3751" t="str">
            <v>ESTE904-17</v>
          </cell>
          <cell r="C3751" t="str">
            <v>opção limitada</v>
          </cell>
          <cell r="D3751" t="str">
            <v>BC&amp;T 2015</v>
          </cell>
        </row>
        <row r="3752">
          <cell r="A3752" t="str">
            <v>ESTE905-17</v>
          </cell>
          <cell r="C3752" t="str">
            <v>opção limitada</v>
          </cell>
          <cell r="D3752" t="str">
            <v>BC&amp;T 2015</v>
          </cell>
        </row>
        <row r="3753">
          <cell r="A3753" t="str">
            <v>ESTG001-13</v>
          </cell>
          <cell r="C3753" t="str">
            <v>opção limitada</v>
          </cell>
          <cell r="D3753" t="str">
            <v>BC&amp;T 2015</v>
          </cell>
        </row>
        <row r="3754">
          <cell r="A3754" t="str">
            <v>ESTG002-13</v>
          </cell>
          <cell r="C3754" t="str">
            <v>opção limitada</v>
          </cell>
          <cell r="D3754" t="str">
            <v>BC&amp;T 2015</v>
          </cell>
        </row>
        <row r="3755">
          <cell r="A3755" t="str">
            <v>ESTG003-13</v>
          </cell>
          <cell r="C3755" t="str">
            <v>opção limitada</v>
          </cell>
          <cell r="D3755" t="str">
            <v>BC&amp;T 2015</v>
          </cell>
        </row>
        <row r="3756">
          <cell r="A3756" t="str">
            <v>ESTG004-13</v>
          </cell>
          <cell r="C3756" t="str">
            <v>opção limitada</v>
          </cell>
          <cell r="D3756" t="str">
            <v>BC&amp;T 2015</v>
          </cell>
        </row>
        <row r="3757">
          <cell r="A3757" t="str">
            <v>ESTG005-13</v>
          </cell>
          <cell r="C3757" t="str">
            <v>opção limitada</v>
          </cell>
          <cell r="D3757" t="str">
            <v>BC&amp;T 2015</v>
          </cell>
        </row>
        <row r="3758">
          <cell r="A3758" t="str">
            <v>ESTG006-13</v>
          </cell>
          <cell r="C3758" t="str">
            <v>opção limitada</v>
          </cell>
          <cell r="D3758" t="str">
            <v>BC&amp;T 2015</v>
          </cell>
        </row>
        <row r="3759">
          <cell r="A3759" t="str">
            <v>ESTG007-13</v>
          </cell>
          <cell r="C3759" t="str">
            <v>opção limitada</v>
          </cell>
          <cell r="D3759" t="str">
            <v>BC&amp;T 2015</v>
          </cell>
        </row>
        <row r="3760">
          <cell r="A3760" t="str">
            <v>ESTG007-17</v>
          </cell>
          <cell r="C3760" t="str">
            <v>opção limitada</v>
          </cell>
          <cell r="D3760" t="str">
            <v>BC&amp;T 2015</v>
          </cell>
        </row>
        <row r="3761">
          <cell r="A3761" t="str">
            <v>ESTG008-13</v>
          </cell>
          <cell r="C3761" t="str">
            <v>opção limitada</v>
          </cell>
          <cell r="D3761" t="str">
            <v>BC&amp;T 2015</v>
          </cell>
        </row>
        <row r="3762">
          <cell r="A3762" t="str">
            <v>ESTG009-13</v>
          </cell>
          <cell r="C3762" t="str">
            <v>opção limitada</v>
          </cell>
          <cell r="D3762" t="str">
            <v>BC&amp;T 2015</v>
          </cell>
        </row>
        <row r="3763">
          <cell r="A3763" t="str">
            <v>ESTG010-13</v>
          </cell>
          <cell r="C3763" t="str">
            <v>opção limitada</v>
          </cell>
          <cell r="D3763" t="str">
            <v>BC&amp;T 2015</v>
          </cell>
        </row>
        <row r="3764">
          <cell r="A3764" t="str">
            <v>ESTG011-13</v>
          </cell>
          <cell r="C3764" t="str">
            <v>opção limitada</v>
          </cell>
          <cell r="D3764" t="str">
            <v>BC&amp;T 2015</v>
          </cell>
        </row>
        <row r="3765">
          <cell r="A3765" t="str">
            <v>ESTG012-13</v>
          </cell>
          <cell r="C3765" t="str">
            <v>opção limitada</v>
          </cell>
          <cell r="D3765" t="str">
            <v>BC&amp;T 2015</v>
          </cell>
        </row>
        <row r="3766">
          <cell r="A3766" t="str">
            <v>ESTG013-13</v>
          </cell>
          <cell r="C3766" t="str">
            <v>opção limitada</v>
          </cell>
          <cell r="D3766" t="str">
            <v>BC&amp;T 2015</v>
          </cell>
        </row>
        <row r="3767">
          <cell r="A3767" t="str">
            <v>ESTG014-13</v>
          </cell>
          <cell r="C3767" t="str">
            <v>opção limitada</v>
          </cell>
          <cell r="D3767" t="str">
            <v>BC&amp;T 2015</v>
          </cell>
        </row>
        <row r="3768">
          <cell r="A3768" t="str">
            <v>ESTG015-13</v>
          </cell>
          <cell r="C3768" t="str">
            <v>opção limitada</v>
          </cell>
          <cell r="D3768" t="str">
            <v>BC&amp;T 2015</v>
          </cell>
        </row>
        <row r="3769">
          <cell r="A3769" t="str">
            <v>ESTG016-13</v>
          </cell>
          <cell r="C3769" t="str">
            <v>opção limitada</v>
          </cell>
          <cell r="D3769" t="str">
            <v>BC&amp;T 2015</v>
          </cell>
        </row>
        <row r="3770">
          <cell r="A3770" t="str">
            <v>ESTG017-13</v>
          </cell>
          <cell r="C3770" t="str">
            <v>opção limitada</v>
          </cell>
          <cell r="D3770" t="str">
            <v>BC&amp;T 2015</v>
          </cell>
        </row>
        <row r="3771">
          <cell r="A3771" t="str">
            <v>ESTG018-13</v>
          </cell>
          <cell r="C3771" t="str">
            <v>opção limitada</v>
          </cell>
          <cell r="D3771" t="str">
            <v>BC&amp;T 2015</v>
          </cell>
        </row>
        <row r="3772">
          <cell r="A3772" t="str">
            <v>ESTG019-13</v>
          </cell>
          <cell r="C3772" t="str">
            <v>opção limitada</v>
          </cell>
          <cell r="D3772" t="str">
            <v>BC&amp;T 2015</v>
          </cell>
        </row>
        <row r="3773">
          <cell r="A3773" t="str">
            <v>ESTG020-13</v>
          </cell>
          <cell r="C3773" t="str">
            <v>opção limitada</v>
          </cell>
          <cell r="D3773" t="str">
            <v>BC&amp;T 2015</v>
          </cell>
        </row>
        <row r="3774">
          <cell r="A3774" t="str">
            <v>ESTG020-17</v>
          </cell>
          <cell r="C3774" t="str">
            <v>opção limitada</v>
          </cell>
          <cell r="D3774" t="str">
            <v>BC&amp;T 2015</v>
          </cell>
        </row>
        <row r="3775">
          <cell r="A3775" t="str">
            <v>ESTG021-17</v>
          </cell>
          <cell r="C3775" t="str">
            <v>opção limitada</v>
          </cell>
          <cell r="D3775" t="str">
            <v>BC&amp;T 2015</v>
          </cell>
        </row>
        <row r="3776">
          <cell r="A3776" t="str">
            <v>ESTG022-17</v>
          </cell>
          <cell r="C3776" t="str">
            <v>opção limitada</v>
          </cell>
          <cell r="D3776" t="str">
            <v>BC&amp;T 2015</v>
          </cell>
        </row>
        <row r="3777">
          <cell r="A3777" t="str">
            <v>ESTG023-17</v>
          </cell>
          <cell r="C3777" t="str">
            <v>opção limitada</v>
          </cell>
          <cell r="D3777" t="str">
            <v>BC&amp;T 2015</v>
          </cell>
        </row>
        <row r="3778">
          <cell r="A3778" t="str">
            <v>ESTG900-13</v>
          </cell>
          <cell r="C3778" t="str">
            <v>opção limitada</v>
          </cell>
          <cell r="D3778" t="str">
            <v>BC&amp;T 2015</v>
          </cell>
        </row>
        <row r="3779">
          <cell r="A3779" t="str">
            <v>ESTG901-13</v>
          </cell>
          <cell r="C3779" t="str">
            <v>opção limitada</v>
          </cell>
          <cell r="D3779" t="str">
            <v>BC&amp;T 2015</v>
          </cell>
        </row>
        <row r="3780">
          <cell r="A3780" t="str">
            <v>ESTG902-13</v>
          </cell>
          <cell r="C3780" t="str">
            <v>opção limitada</v>
          </cell>
          <cell r="D3780" t="str">
            <v>BC&amp;T 2015</v>
          </cell>
        </row>
        <row r="3781">
          <cell r="A3781" t="str">
            <v>ESTG903-13</v>
          </cell>
          <cell r="C3781" t="str">
            <v>opção limitada</v>
          </cell>
          <cell r="D3781" t="str">
            <v>BC&amp;T 2015</v>
          </cell>
        </row>
        <row r="3782">
          <cell r="A3782" t="str">
            <v>ESTG904-13</v>
          </cell>
          <cell r="C3782" t="str">
            <v>opção limitada</v>
          </cell>
          <cell r="D3782" t="str">
            <v>BC&amp;T 2015</v>
          </cell>
        </row>
        <row r="3783">
          <cell r="A3783" t="str">
            <v>ESTG905-17</v>
          </cell>
          <cell r="C3783" t="str">
            <v>opção limitada</v>
          </cell>
          <cell r="D3783" t="str">
            <v>BC&amp;T 2015</v>
          </cell>
        </row>
        <row r="3784">
          <cell r="A3784" t="str">
            <v>ESTI001-13</v>
          </cell>
          <cell r="C3784" t="str">
            <v>opção limitada</v>
          </cell>
          <cell r="D3784" t="str">
            <v>BC&amp;T 2015</v>
          </cell>
        </row>
        <row r="3785">
          <cell r="A3785" t="str">
            <v>ESTI002-17</v>
          </cell>
          <cell r="C3785" t="str">
            <v>opção limitada</v>
          </cell>
          <cell r="D3785" t="str">
            <v>BC&amp;T 2015</v>
          </cell>
        </row>
        <row r="3786">
          <cell r="A3786" t="str">
            <v>ESTI003-13</v>
          </cell>
          <cell r="C3786" t="str">
            <v>opção limitada</v>
          </cell>
          <cell r="D3786" t="str">
            <v>BC&amp;T 2015</v>
          </cell>
        </row>
        <row r="3787">
          <cell r="A3787" t="str">
            <v>ESTI004-13</v>
          </cell>
          <cell r="C3787" t="str">
            <v>opção limitada</v>
          </cell>
          <cell r="D3787" t="str">
            <v>BC&amp;T 2015</v>
          </cell>
        </row>
        <row r="3788">
          <cell r="A3788" t="str">
            <v>ESTI005-13</v>
          </cell>
          <cell r="C3788" t="str">
            <v>opção limitada</v>
          </cell>
          <cell r="D3788" t="str">
            <v>BC&amp;T 2015</v>
          </cell>
        </row>
        <row r="3789">
          <cell r="A3789" t="str">
            <v>ESTI006-13</v>
          </cell>
          <cell r="C3789" t="str">
            <v>opção limitada</v>
          </cell>
          <cell r="D3789" t="str">
            <v>BC&amp;T 2015</v>
          </cell>
        </row>
        <row r="3790">
          <cell r="A3790" t="str">
            <v>ESTI007-13</v>
          </cell>
          <cell r="C3790" t="str">
            <v>opção limitada</v>
          </cell>
          <cell r="D3790" t="str">
            <v>BC&amp;T 2015</v>
          </cell>
        </row>
        <row r="3791">
          <cell r="A3791" t="str">
            <v>ESTI008-13</v>
          </cell>
          <cell r="C3791" t="str">
            <v>opção limitada</v>
          </cell>
          <cell r="D3791" t="str">
            <v>BC&amp;T 2015</v>
          </cell>
        </row>
        <row r="3792">
          <cell r="A3792" t="str">
            <v>ESTI009-13</v>
          </cell>
          <cell r="C3792" t="str">
            <v>opção limitada</v>
          </cell>
          <cell r="D3792" t="str">
            <v>BC&amp;T 2015</v>
          </cell>
        </row>
        <row r="3793">
          <cell r="A3793" t="str">
            <v>ESTI010-13</v>
          </cell>
          <cell r="C3793" t="str">
            <v>opção limitada</v>
          </cell>
          <cell r="D3793" t="str">
            <v>BC&amp;T 2015</v>
          </cell>
        </row>
        <row r="3794">
          <cell r="A3794" t="str">
            <v>ESTI011-13</v>
          </cell>
          <cell r="C3794" t="str">
            <v>opção limitada</v>
          </cell>
          <cell r="D3794" t="str">
            <v>BC&amp;T 2015</v>
          </cell>
        </row>
        <row r="3795">
          <cell r="A3795" t="str">
            <v>ESTI012-13</v>
          </cell>
          <cell r="C3795" t="str">
            <v>opção limitada</v>
          </cell>
          <cell r="D3795" t="str">
            <v>BC&amp;T 2015</v>
          </cell>
        </row>
        <row r="3796">
          <cell r="A3796" t="str">
            <v>ESTI013-13</v>
          </cell>
          <cell r="C3796" t="str">
            <v>opção limitada</v>
          </cell>
          <cell r="D3796" t="str">
            <v>BC&amp;T 2015</v>
          </cell>
        </row>
        <row r="3797">
          <cell r="A3797" t="str">
            <v>ESTI014-13</v>
          </cell>
          <cell r="C3797" t="str">
            <v>opção limitada</v>
          </cell>
          <cell r="D3797" t="str">
            <v>BC&amp;T 2015</v>
          </cell>
        </row>
        <row r="3798">
          <cell r="A3798" t="str">
            <v>ESTI015-13</v>
          </cell>
          <cell r="C3798" t="str">
            <v>opção limitada</v>
          </cell>
          <cell r="D3798" t="str">
            <v>BC&amp;T 2015</v>
          </cell>
        </row>
        <row r="3799">
          <cell r="A3799" t="str">
            <v>ESTI016-17</v>
          </cell>
          <cell r="C3799" t="str">
            <v>opção limitada</v>
          </cell>
          <cell r="D3799" t="str">
            <v>BC&amp;T 2015</v>
          </cell>
        </row>
        <row r="3800">
          <cell r="A3800" t="str">
            <v>ESTI017-17</v>
          </cell>
          <cell r="C3800" t="str">
            <v>opção limitada</v>
          </cell>
          <cell r="D3800" t="str">
            <v>BC&amp;T 2015</v>
          </cell>
        </row>
        <row r="3801">
          <cell r="A3801" t="str">
            <v>ESTI020-17</v>
          </cell>
          <cell r="C3801" t="str">
            <v>opção limitada</v>
          </cell>
          <cell r="D3801" t="str">
            <v>BC&amp;T 2015</v>
          </cell>
        </row>
        <row r="3802">
          <cell r="A3802" t="str">
            <v>ESTI900-13</v>
          </cell>
          <cell r="C3802" t="str">
            <v>opção limitada</v>
          </cell>
          <cell r="D3802" t="str">
            <v>BC&amp;T 2015</v>
          </cell>
        </row>
        <row r="3803">
          <cell r="A3803" t="str">
            <v>ESTI901-13</v>
          </cell>
          <cell r="C3803" t="str">
            <v>opção limitada</v>
          </cell>
          <cell r="D3803" t="str">
            <v>BC&amp;T 2015</v>
          </cell>
        </row>
        <row r="3804">
          <cell r="A3804" t="str">
            <v>ESTI902-13</v>
          </cell>
          <cell r="C3804" t="str">
            <v>opção limitada</v>
          </cell>
          <cell r="D3804" t="str">
            <v>BC&amp;T 2015</v>
          </cell>
        </row>
        <row r="3805">
          <cell r="A3805" t="str">
            <v>ESTI902-17</v>
          </cell>
          <cell r="C3805" t="str">
            <v>opção limitada</v>
          </cell>
          <cell r="D3805" t="str">
            <v>BC&amp;T 2015</v>
          </cell>
        </row>
        <row r="3806">
          <cell r="A3806" t="str">
            <v>ESTI903-13</v>
          </cell>
          <cell r="C3806" t="str">
            <v>opção limitada</v>
          </cell>
          <cell r="D3806" t="str">
            <v>BC&amp;T 2015</v>
          </cell>
        </row>
        <row r="3807">
          <cell r="A3807" t="str">
            <v>ESTI903-17</v>
          </cell>
          <cell r="C3807" t="str">
            <v>opção limitada</v>
          </cell>
          <cell r="D3807" t="str">
            <v>BC&amp;T 2015</v>
          </cell>
        </row>
        <row r="3808">
          <cell r="A3808" t="str">
            <v>ESTI904-13</v>
          </cell>
          <cell r="C3808" t="str">
            <v>opção limitada</v>
          </cell>
          <cell r="D3808" t="str">
            <v>BC&amp;T 2015</v>
          </cell>
        </row>
        <row r="3809">
          <cell r="A3809" t="str">
            <v>ESTI904-17</v>
          </cell>
          <cell r="C3809" t="str">
            <v>opção limitada</v>
          </cell>
          <cell r="D3809" t="str">
            <v>BC&amp;T 2015</v>
          </cell>
        </row>
        <row r="3810">
          <cell r="A3810" t="str">
            <v>ESTI905-17</v>
          </cell>
          <cell r="C3810" t="str">
            <v>opção limitada</v>
          </cell>
          <cell r="D3810" t="str">
            <v>BC&amp;T 2015</v>
          </cell>
        </row>
        <row r="3811">
          <cell r="A3811" t="str">
            <v>ESTM001-13</v>
          </cell>
          <cell r="C3811" t="str">
            <v>opção limitada</v>
          </cell>
          <cell r="D3811" t="str">
            <v>BC&amp;T 2015</v>
          </cell>
        </row>
        <row r="3812">
          <cell r="A3812" t="str">
            <v>ESTM002-13</v>
          </cell>
          <cell r="C3812" t="str">
            <v>opção limitada</v>
          </cell>
          <cell r="D3812" t="str">
            <v>BC&amp;T 2015</v>
          </cell>
        </row>
        <row r="3813">
          <cell r="A3813" t="str">
            <v>ESTM003-13</v>
          </cell>
          <cell r="C3813" t="str">
            <v>opção limitada</v>
          </cell>
          <cell r="D3813" t="str">
            <v>BC&amp;T 2015</v>
          </cell>
        </row>
        <row r="3814">
          <cell r="A3814" t="str">
            <v>ESTM004-13</v>
          </cell>
          <cell r="C3814" t="str">
            <v>opção limitada</v>
          </cell>
          <cell r="D3814" t="str">
            <v>BC&amp;T 2015</v>
          </cell>
        </row>
        <row r="3815">
          <cell r="A3815" t="str">
            <v>ESTM005-13</v>
          </cell>
          <cell r="C3815" t="str">
            <v>opção limitada</v>
          </cell>
          <cell r="D3815" t="str">
            <v>BC&amp;T 2015</v>
          </cell>
        </row>
        <row r="3816">
          <cell r="A3816" t="str">
            <v>ESTM006-13</v>
          </cell>
          <cell r="C3816" t="str">
            <v>opção limitada</v>
          </cell>
          <cell r="D3816" t="str">
            <v>BC&amp;T 2015</v>
          </cell>
        </row>
        <row r="3817">
          <cell r="A3817" t="str">
            <v>ESTM007-13</v>
          </cell>
          <cell r="C3817" t="str">
            <v>opção limitada</v>
          </cell>
          <cell r="D3817" t="str">
            <v>BC&amp;T 2015</v>
          </cell>
        </row>
        <row r="3818">
          <cell r="A3818" t="str">
            <v>ESTM008-13</v>
          </cell>
          <cell r="C3818" t="str">
            <v>opção limitada</v>
          </cell>
          <cell r="D3818" t="str">
            <v>BC&amp;T 2015</v>
          </cell>
        </row>
        <row r="3819">
          <cell r="A3819" t="str">
            <v>ESTM009-13</v>
          </cell>
          <cell r="C3819" t="str">
            <v>opção limitada</v>
          </cell>
          <cell r="D3819" t="str">
            <v>BC&amp;T 2015</v>
          </cell>
        </row>
        <row r="3820">
          <cell r="A3820" t="str">
            <v>ESTM010-13</v>
          </cell>
          <cell r="C3820" t="str">
            <v>opção limitada</v>
          </cell>
          <cell r="D3820" t="str">
            <v>BC&amp;T 2015</v>
          </cell>
        </row>
        <row r="3821">
          <cell r="A3821" t="str">
            <v>ESTM011-13</v>
          </cell>
          <cell r="C3821" t="str">
            <v>opção limitada</v>
          </cell>
          <cell r="D3821" t="str">
            <v>BC&amp;T 2015</v>
          </cell>
        </row>
        <row r="3822">
          <cell r="A3822" t="str">
            <v>ESTM012-13</v>
          </cell>
          <cell r="C3822" t="str">
            <v>opção limitada</v>
          </cell>
          <cell r="D3822" t="str">
            <v>BC&amp;T 2015</v>
          </cell>
        </row>
        <row r="3823">
          <cell r="A3823" t="str">
            <v>ESTM013-13</v>
          </cell>
          <cell r="C3823" t="str">
            <v>opção limitada</v>
          </cell>
          <cell r="D3823" t="str">
            <v>BC&amp;T 2015</v>
          </cell>
        </row>
        <row r="3824">
          <cell r="A3824" t="str">
            <v>ESTM014-13</v>
          </cell>
          <cell r="C3824" t="str">
            <v>opção limitada</v>
          </cell>
          <cell r="D3824" t="str">
            <v>BC&amp;T 2015</v>
          </cell>
        </row>
        <row r="3825">
          <cell r="A3825" t="str">
            <v>ESTM016-17</v>
          </cell>
          <cell r="C3825" t="str">
            <v>opção limitada</v>
          </cell>
          <cell r="D3825" t="str">
            <v>BC&amp;T 2015</v>
          </cell>
        </row>
        <row r="3826">
          <cell r="A3826" t="str">
            <v>ESTM018-17</v>
          </cell>
          <cell r="C3826" t="str">
            <v>opção limitada</v>
          </cell>
          <cell r="D3826" t="str">
            <v>BC&amp;T 2015</v>
          </cell>
        </row>
        <row r="3827">
          <cell r="A3827" t="str">
            <v>ESTM900-13</v>
          </cell>
          <cell r="C3827" t="str">
            <v>opção limitada</v>
          </cell>
          <cell r="D3827" t="str">
            <v>BC&amp;T 2015</v>
          </cell>
        </row>
        <row r="3828">
          <cell r="A3828" t="str">
            <v>ESTM901-13</v>
          </cell>
          <cell r="C3828" t="str">
            <v>opção limitada</v>
          </cell>
          <cell r="D3828" t="str">
            <v>BC&amp;T 2015</v>
          </cell>
        </row>
        <row r="3829">
          <cell r="A3829" t="str">
            <v>ESTM902-13</v>
          </cell>
          <cell r="C3829" t="str">
            <v>opção limitada</v>
          </cell>
          <cell r="D3829" t="str">
            <v>BC&amp;T 2015</v>
          </cell>
        </row>
        <row r="3830">
          <cell r="A3830" t="str">
            <v>ESTM903-13</v>
          </cell>
          <cell r="C3830" t="str">
            <v>opção limitada</v>
          </cell>
          <cell r="D3830" t="str">
            <v>BC&amp;T 2015</v>
          </cell>
        </row>
        <row r="3831">
          <cell r="A3831" t="str">
            <v>ESTM904-13</v>
          </cell>
          <cell r="C3831" t="str">
            <v>opção limitada</v>
          </cell>
          <cell r="D3831" t="str">
            <v>BC&amp;T 2015</v>
          </cell>
        </row>
        <row r="3832">
          <cell r="A3832" t="str">
            <v>ESTM905-17</v>
          </cell>
          <cell r="C3832" t="str">
            <v>opção limitada</v>
          </cell>
          <cell r="D3832" t="str">
            <v>BC&amp;T 2015</v>
          </cell>
        </row>
        <row r="3833">
          <cell r="A3833" t="str">
            <v>ESTO001-13</v>
          </cell>
          <cell r="C3833" t="str">
            <v>opção limitada</v>
          </cell>
          <cell r="D3833" t="str">
            <v>BC&amp;T 2015</v>
          </cell>
        </row>
        <row r="3834">
          <cell r="A3834" t="str">
            <v>ESTO001-17</v>
          </cell>
          <cell r="C3834" t="str">
            <v>opção limitada</v>
          </cell>
          <cell r="D3834" t="str">
            <v>BC&amp;T 2015</v>
          </cell>
        </row>
        <row r="3835">
          <cell r="A3835" t="str">
            <v>ESTO002-13</v>
          </cell>
          <cell r="C3835" t="str">
            <v>opção limitada</v>
          </cell>
          <cell r="D3835" t="str">
            <v>BC&amp;T 2015</v>
          </cell>
        </row>
        <row r="3836">
          <cell r="A3836" t="str">
            <v>ESTO003-13</v>
          </cell>
          <cell r="C3836" t="str">
            <v>opção limitada</v>
          </cell>
          <cell r="D3836" t="str">
            <v>BC&amp;T 2015</v>
          </cell>
        </row>
        <row r="3837">
          <cell r="A3837" t="str">
            <v>ESTO004-13</v>
          </cell>
          <cell r="C3837" t="str">
            <v>opção limitada</v>
          </cell>
          <cell r="D3837" t="str">
            <v>BC&amp;T 2015</v>
          </cell>
        </row>
        <row r="3838">
          <cell r="A3838" t="str">
            <v>ESTO004-17</v>
          </cell>
          <cell r="C3838" t="str">
            <v>opção limitada</v>
          </cell>
          <cell r="D3838" t="str">
            <v>BC&amp;T 2015</v>
          </cell>
        </row>
        <row r="3839">
          <cell r="A3839" t="str">
            <v>ESTO005-13</v>
          </cell>
          <cell r="C3839" t="str">
            <v>opção limitada</v>
          </cell>
          <cell r="D3839" t="str">
            <v>BC&amp;T 2015</v>
          </cell>
        </row>
        <row r="3840">
          <cell r="A3840" t="str">
            <v>ESTO006-13</v>
          </cell>
          <cell r="C3840" t="str">
            <v>opção limitada</v>
          </cell>
          <cell r="D3840" t="str">
            <v>BC&amp;T 2015</v>
          </cell>
        </row>
        <row r="3841">
          <cell r="A3841" t="str">
            <v>ESTO007-13</v>
          </cell>
          <cell r="C3841" t="str">
            <v>opção limitada</v>
          </cell>
          <cell r="D3841" t="str">
            <v>BC&amp;T 2015</v>
          </cell>
        </row>
        <row r="3842">
          <cell r="A3842" t="str">
            <v>ESTO008-13</v>
          </cell>
          <cell r="C3842" t="str">
            <v>opção limitada</v>
          </cell>
          <cell r="D3842" t="str">
            <v>BC&amp;T 2015</v>
          </cell>
        </row>
        <row r="3843">
          <cell r="A3843" t="str">
            <v>ESTO009-13</v>
          </cell>
          <cell r="C3843" t="str">
            <v>opção limitada</v>
          </cell>
          <cell r="D3843" t="str">
            <v>BC&amp;T 2015</v>
          </cell>
        </row>
        <row r="3844">
          <cell r="A3844" t="str">
            <v>ESTO010-13</v>
          </cell>
          <cell r="C3844" t="str">
            <v>opção limitada</v>
          </cell>
          <cell r="D3844" t="str">
            <v>BC&amp;T 2015</v>
          </cell>
        </row>
        <row r="3845">
          <cell r="A3845" t="str">
            <v>ESTO011-17</v>
          </cell>
          <cell r="C3845" t="str">
            <v>opção limitada</v>
          </cell>
          <cell r="D3845" t="str">
            <v>BC&amp;T 2015</v>
          </cell>
        </row>
        <row r="3846">
          <cell r="A3846" t="str">
            <v>ESTO012-17</v>
          </cell>
          <cell r="C3846" t="str">
            <v>Opção Limitada</v>
          </cell>
          <cell r="D3846" t="str">
            <v>BC&amp;T 2015</v>
          </cell>
        </row>
        <row r="3847">
          <cell r="A3847" t="str">
            <v>ESTO015-17</v>
          </cell>
          <cell r="C3847" t="str">
            <v>opção limitada</v>
          </cell>
          <cell r="D3847" t="str">
            <v>BC&amp;T 2015</v>
          </cell>
        </row>
        <row r="3848">
          <cell r="A3848" t="str">
            <v>ESTO016-17</v>
          </cell>
          <cell r="C3848" t="str">
            <v>opção limitada</v>
          </cell>
          <cell r="D3848" t="str">
            <v>BC&amp;T 2015</v>
          </cell>
        </row>
        <row r="3849">
          <cell r="A3849" t="str">
            <v>ESTO900-13</v>
          </cell>
          <cell r="C3849" t="str">
            <v>opção limitada</v>
          </cell>
          <cell r="D3849" t="str">
            <v>BC&amp;T 2015</v>
          </cell>
        </row>
        <row r="3850">
          <cell r="A3850" t="str">
            <v>ESTO901-13</v>
          </cell>
          <cell r="C3850" t="str">
            <v>opção limitada</v>
          </cell>
          <cell r="D3850" t="str">
            <v>BC&amp;T 2015</v>
          </cell>
        </row>
        <row r="3851">
          <cell r="A3851" t="str">
            <v>ESTS001-13</v>
          </cell>
          <cell r="C3851" t="str">
            <v>opção limitada</v>
          </cell>
          <cell r="D3851" t="str">
            <v>BC&amp;T 2015</v>
          </cell>
        </row>
        <row r="3852">
          <cell r="A3852" t="str">
            <v>ESTS001-17</v>
          </cell>
          <cell r="C3852" t="str">
            <v>opção limitada</v>
          </cell>
          <cell r="D3852" t="str">
            <v>BC&amp;T 2015</v>
          </cell>
        </row>
        <row r="3853">
          <cell r="A3853" t="str">
            <v>ESTS002-13</v>
          </cell>
          <cell r="C3853" t="str">
            <v>opção limitada</v>
          </cell>
          <cell r="D3853" t="str">
            <v>BC&amp;T 2015</v>
          </cell>
        </row>
        <row r="3854">
          <cell r="A3854" t="str">
            <v>ESTS002-17</v>
          </cell>
          <cell r="C3854" t="str">
            <v>opção limitada</v>
          </cell>
          <cell r="D3854" t="str">
            <v>BC&amp;T 2015</v>
          </cell>
        </row>
        <row r="3855">
          <cell r="A3855" t="str">
            <v>ESTS003-13</v>
          </cell>
          <cell r="C3855" t="str">
            <v>opção limitada</v>
          </cell>
          <cell r="D3855" t="str">
            <v>BC&amp;T 2015</v>
          </cell>
        </row>
        <row r="3856">
          <cell r="A3856" t="str">
            <v>ESTS003-17</v>
          </cell>
          <cell r="C3856" t="str">
            <v>opção limitada</v>
          </cell>
          <cell r="D3856" t="str">
            <v>BC&amp;T 2015</v>
          </cell>
        </row>
        <row r="3857">
          <cell r="A3857" t="str">
            <v>ESTS004-13</v>
          </cell>
          <cell r="C3857" t="str">
            <v>opção limitada</v>
          </cell>
          <cell r="D3857" t="str">
            <v>BC&amp;T 2015</v>
          </cell>
        </row>
        <row r="3858">
          <cell r="A3858" t="str">
            <v>ESTS004-17</v>
          </cell>
          <cell r="C3858" t="str">
            <v>opção limitada</v>
          </cell>
          <cell r="D3858" t="str">
            <v>BC&amp;T 2015</v>
          </cell>
        </row>
        <row r="3859">
          <cell r="A3859" t="str">
            <v>ESTS005-13</v>
          </cell>
          <cell r="C3859" t="str">
            <v>opção limitada</v>
          </cell>
          <cell r="D3859" t="str">
            <v>BC&amp;T 2015</v>
          </cell>
        </row>
        <row r="3860">
          <cell r="A3860" t="str">
            <v>ESTS005-17</v>
          </cell>
          <cell r="C3860" t="str">
            <v>opção limitada</v>
          </cell>
          <cell r="D3860" t="str">
            <v>BC&amp;T 2015</v>
          </cell>
        </row>
        <row r="3861">
          <cell r="A3861" t="str">
            <v>ESTS006-13</v>
          </cell>
          <cell r="C3861" t="str">
            <v>opção limitada</v>
          </cell>
          <cell r="D3861" t="str">
            <v>BC&amp;T 2015</v>
          </cell>
        </row>
        <row r="3862">
          <cell r="A3862" t="str">
            <v>ESTS006-17</v>
          </cell>
          <cell r="C3862" t="str">
            <v>opção limitada</v>
          </cell>
          <cell r="D3862" t="str">
            <v>BC&amp;T 2015</v>
          </cell>
        </row>
        <row r="3863">
          <cell r="A3863" t="str">
            <v>ESTS007-13</v>
          </cell>
          <cell r="C3863" t="str">
            <v>opção limitada</v>
          </cell>
          <cell r="D3863" t="str">
            <v>BC&amp;T 2015</v>
          </cell>
        </row>
        <row r="3864">
          <cell r="A3864" t="str">
            <v>ESTS007-17</v>
          </cell>
          <cell r="C3864" t="str">
            <v>opção limitada</v>
          </cell>
          <cell r="D3864" t="str">
            <v>BC&amp;T 2015</v>
          </cell>
        </row>
        <row r="3865">
          <cell r="A3865" t="str">
            <v>ESTS008-13</v>
          </cell>
          <cell r="C3865" t="str">
            <v>opção limitada</v>
          </cell>
          <cell r="D3865" t="str">
            <v>BC&amp;T 2015</v>
          </cell>
        </row>
        <row r="3866">
          <cell r="A3866" t="str">
            <v>ESTS008-17</v>
          </cell>
          <cell r="C3866" t="str">
            <v>opção limitada</v>
          </cell>
          <cell r="D3866" t="str">
            <v>BC&amp;T 2015</v>
          </cell>
        </row>
        <row r="3867">
          <cell r="A3867" t="str">
            <v>ESTS009-17</v>
          </cell>
          <cell r="C3867" t="str">
            <v>opção limitada</v>
          </cell>
          <cell r="D3867" t="str">
            <v>BC&amp;T 2015</v>
          </cell>
        </row>
        <row r="3868">
          <cell r="A3868" t="str">
            <v>ESTS010-13</v>
          </cell>
          <cell r="C3868" t="str">
            <v>opção limitada</v>
          </cell>
          <cell r="D3868" t="str">
            <v>BC&amp;T 2015</v>
          </cell>
        </row>
        <row r="3869">
          <cell r="A3869" t="str">
            <v>ESTS010-17</v>
          </cell>
          <cell r="C3869" t="str">
            <v>opção limitada</v>
          </cell>
          <cell r="D3869" t="str">
            <v>BC&amp;T 2015</v>
          </cell>
        </row>
        <row r="3870">
          <cell r="A3870" t="str">
            <v>ESTS011-13</v>
          </cell>
          <cell r="C3870" t="str">
            <v>opção limitada</v>
          </cell>
          <cell r="D3870" t="str">
            <v>BC&amp;T 2015</v>
          </cell>
        </row>
        <row r="3871">
          <cell r="A3871" t="str">
            <v>ESTS011-17</v>
          </cell>
          <cell r="C3871" t="str">
            <v>opção limitada</v>
          </cell>
          <cell r="D3871" t="str">
            <v>BC&amp;T 2015</v>
          </cell>
        </row>
        <row r="3872">
          <cell r="A3872" t="str">
            <v>ESTS012-13</v>
          </cell>
          <cell r="C3872" t="str">
            <v>opção limitada</v>
          </cell>
          <cell r="D3872" t="str">
            <v>BC&amp;T 2015</v>
          </cell>
        </row>
        <row r="3873">
          <cell r="A3873" t="str">
            <v>ESTS012-17</v>
          </cell>
          <cell r="C3873" t="str">
            <v>opção limitada</v>
          </cell>
          <cell r="D3873" t="str">
            <v>BC&amp;T 2015</v>
          </cell>
        </row>
        <row r="3874">
          <cell r="A3874" t="str">
            <v>ESTS013-13</v>
          </cell>
          <cell r="C3874" t="str">
            <v>opção limitada</v>
          </cell>
          <cell r="D3874" t="str">
            <v>BC&amp;T 2015</v>
          </cell>
        </row>
        <row r="3875">
          <cell r="A3875" t="str">
            <v>ESTS013-17</v>
          </cell>
          <cell r="C3875" t="str">
            <v>opção limitada</v>
          </cell>
          <cell r="D3875" t="str">
            <v>BC&amp;T 2015</v>
          </cell>
        </row>
        <row r="3876">
          <cell r="A3876" t="str">
            <v>ESTS014-13</v>
          </cell>
          <cell r="C3876" t="str">
            <v>opção limitada</v>
          </cell>
          <cell r="D3876" t="str">
            <v>BC&amp;T 2015</v>
          </cell>
        </row>
        <row r="3877">
          <cell r="A3877" t="str">
            <v>ESTS015-13</v>
          </cell>
          <cell r="C3877" t="str">
            <v>opção limitada</v>
          </cell>
          <cell r="D3877" t="str">
            <v>BC&amp;T 2015</v>
          </cell>
        </row>
        <row r="3878">
          <cell r="A3878" t="str">
            <v>ESTS015-17</v>
          </cell>
          <cell r="C3878" t="str">
            <v>opção limitada</v>
          </cell>
          <cell r="D3878" t="str">
            <v>BC&amp;T 2015</v>
          </cell>
        </row>
        <row r="3879">
          <cell r="A3879" t="str">
            <v>ESTS016-13</v>
          </cell>
          <cell r="C3879" t="str">
            <v>opção limitada</v>
          </cell>
          <cell r="D3879" t="str">
            <v>BC&amp;T 2015</v>
          </cell>
        </row>
        <row r="3880">
          <cell r="A3880" t="str">
            <v>ESTS016-17</v>
          </cell>
          <cell r="C3880" t="str">
            <v>opção limitada</v>
          </cell>
          <cell r="D3880" t="str">
            <v>BC&amp;T 2015</v>
          </cell>
        </row>
        <row r="3881">
          <cell r="A3881" t="str">
            <v>ESTS017-13</v>
          </cell>
          <cell r="C3881" t="str">
            <v>opção limitada</v>
          </cell>
          <cell r="D3881" t="str">
            <v>BC&amp;T 2015</v>
          </cell>
        </row>
        <row r="3882">
          <cell r="A3882" t="str">
            <v>ESTS017-17</v>
          </cell>
          <cell r="C3882" t="str">
            <v>opção limitada</v>
          </cell>
          <cell r="D3882" t="str">
            <v>BC&amp;T 2015</v>
          </cell>
        </row>
        <row r="3883">
          <cell r="A3883" t="str">
            <v>ESTS018-13</v>
          </cell>
          <cell r="C3883" t="str">
            <v>opção limitada</v>
          </cell>
          <cell r="D3883" t="str">
            <v>BC&amp;T 2015</v>
          </cell>
        </row>
        <row r="3884">
          <cell r="A3884" t="str">
            <v>ESTS018-17</v>
          </cell>
          <cell r="C3884" t="str">
            <v>opção limitada</v>
          </cell>
          <cell r="D3884" t="str">
            <v>BC&amp;T 2015</v>
          </cell>
        </row>
        <row r="3885">
          <cell r="A3885" t="str">
            <v>ESTS900-13</v>
          </cell>
          <cell r="C3885" t="str">
            <v>opção limitada</v>
          </cell>
          <cell r="D3885" t="str">
            <v>BC&amp;T 2015</v>
          </cell>
        </row>
        <row r="3886">
          <cell r="A3886" t="str">
            <v>ESTS901-13</v>
          </cell>
          <cell r="C3886" t="str">
            <v>opção limitada</v>
          </cell>
          <cell r="D3886" t="str">
            <v>BC&amp;T 2015</v>
          </cell>
        </row>
        <row r="3887">
          <cell r="A3887" t="str">
            <v>ESTS902-13</v>
          </cell>
          <cell r="C3887" t="str">
            <v>opção limitada</v>
          </cell>
          <cell r="D3887" t="str">
            <v>BC&amp;T 2015</v>
          </cell>
        </row>
        <row r="3888">
          <cell r="A3888" t="str">
            <v>ESTS902-17</v>
          </cell>
          <cell r="C3888" t="str">
            <v>opção limitada</v>
          </cell>
          <cell r="D3888" t="str">
            <v>BC&amp;T 2015</v>
          </cell>
        </row>
        <row r="3889">
          <cell r="A3889" t="str">
            <v>ESTS903-13</v>
          </cell>
          <cell r="C3889" t="str">
            <v>opção limitada</v>
          </cell>
          <cell r="D3889" t="str">
            <v>BC&amp;T 2015</v>
          </cell>
        </row>
        <row r="3890">
          <cell r="A3890" t="str">
            <v>ESTS903-17</v>
          </cell>
          <cell r="C3890" t="str">
            <v>opção limitada</v>
          </cell>
          <cell r="D3890" t="str">
            <v>BC&amp;T 2015</v>
          </cell>
        </row>
        <row r="3891">
          <cell r="A3891" t="str">
            <v>ESTS904-13</v>
          </cell>
          <cell r="C3891" t="str">
            <v>opção limitada</v>
          </cell>
          <cell r="D3891" t="str">
            <v>BC&amp;T 2015</v>
          </cell>
        </row>
        <row r="3892">
          <cell r="A3892" t="str">
            <v>ESTS904-17</v>
          </cell>
          <cell r="C3892" t="str">
            <v>opção limitada</v>
          </cell>
          <cell r="D3892" t="str">
            <v>BC&amp;T 2015</v>
          </cell>
        </row>
        <row r="3893">
          <cell r="A3893" t="str">
            <v>ESTS905-17</v>
          </cell>
          <cell r="C3893" t="str">
            <v>opção limitada</v>
          </cell>
          <cell r="D3893" t="str">
            <v>BC&amp;T 2015</v>
          </cell>
        </row>
        <row r="3894">
          <cell r="A3894" t="str">
            <v>ESTU001-13</v>
          </cell>
          <cell r="C3894" t="str">
            <v>opção limitada</v>
          </cell>
          <cell r="D3894" t="str">
            <v>BC&amp;T 2015</v>
          </cell>
        </row>
        <row r="3895">
          <cell r="A3895" t="str">
            <v>ESTU002-13</v>
          </cell>
          <cell r="C3895" t="str">
            <v>opção limitada</v>
          </cell>
          <cell r="D3895" t="str">
            <v>BC&amp;T 2015</v>
          </cell>
        </row>
        <row r="3896">
          <cell r="A3896" t="str">
            <v>ESTU003-13</v>
          </cell>
          <cell r="C3896" t="str">
            <v>opção limitada</v>
          </cell>
          <cell r="D3896" t="str">
            <v>BC&amp;T 2015</v>
          </cell>
        </row>
        <row r="3897">
          <cell r="A3897" t="str">
            <v>ESTU004-13</v>
          </cell>
          <cell r="C3897" t="str">
            <v>opção limitada</v>
          </cell>
          <cell r="D3897" t="str">
            <v>BC&amp;T 2015</v>
          </cell>
        </row>
        <row r="3898">
          <cell r="A3898" t="str">
            <v>ESTU005-13</v>
          </cell>
          <cell r="C3898" t="str">
            <v>opção limitada</v>
          </cell>
          <cell r="D3898" t="str">
            <v>BC&amp;T 2015</v>
          </cell>
        </row>
        <row r="3899">
          <cell r="A3899" t="str">
            <v>ESTU006-13</v>
          </cell>
          <cell r="C3899" t="str">
            <v>opção limitada</v>
          </cell>
          <cell r="D3899" t="str">
            <v>BC&amp;T 2015</v>
          </cell>
        </row>
        <row r="3900">
          <cell r="A3900" t="str">
            <v>ESTU007-13</v>
          </cell>
          <cell r="C3900" t="str">
            <v>opção limitada</v>
          </cell>
          <cell r="D3900" t="str">
            <v>BC&amp;T 2015</v>
          </cell>
        </row>
        <row r="3901">
          <cell r="A3901" t="str">
            <v>ESTU008-13</v>
          </cell>
          <cell r="C3901" t="str">
            <v>opção limitada</v>
          </cell>
          <cell r="D3901" t="str">
            <v>BC&amp;T 2015</v>
          </cell>
        </row>
        <row r="3902">
          <cell r="A3902" t="str">
            <v>ESTU009-13</v>
          </cell>
          <cell r="C3902" t="str">
            <v>opção limitada</v>
          </cell>
          <cell r="D3902" t="str">
            <v>BC&amp;T 2015</v>
          </cell>
        </row>
        <row r="3903">
          <cell r="A3903" t="str">
            <v>ESTU010-13</v>
          </cell>
          <cell r="C3903" t="str">
            <v>opção limitada</v>
          </cell>
          <cell r="D3903" t="str">
            <v>BC&amp;T 2015</v>
          </cell>
        </row>
        <row r="3904">
          <cell r="A3904" t="str">
            <v>ESTU011-13</v>
          </cell>
          <cell r="C3904" t="str">
            <v>opção limitada</v>
          </cell>
          <cell r="D3904" t="str">
            <v>BC&amp;T 2015</v>
          </cell>
        </row>
        <row r="3905">
          <cell r="A3905" t="str">
            <v>ESTU012-13</v>
          </cell>
          <cell r="C3905" t="str">
            <v>opção limitada</v>
          </cell>
          <cell r="D3905" t="str">
            <v>BC&amp;T 2015</v>
          </cell>
        </row>
        <row r="3906">
          <cell r="A3906" t="str">
            <v>ESTU013-13</v>
          </cell>
          <cell r="C3906" t="str">
            <v>opção limitada</v>
          </cell>
          <cell r="D3906" t="str">
            <v>BC&amp;T 2015</v>
          </cell>
        </row>
        <row r="3907">
          <cell r="A3907" t="str">
            <v>ESTU014-13</v>
          </cell>
          <cell r="C3907" t="str">
            <v>opção limitada</v>
          </cell>
          <cell r="D3907" t="str">
            <v>BC&amp;T 2015</v>
          </cell>
        </row>
        <row r="3908">
          <cell r="A3908" t="str">
            <v>ESTU015-13</v>
          </cell>
          <cell r="C3908" t="str">
            <v>opção limitada</v>
          </cell>
          <cell r="D3908" t="str">
            <v>BC&amp;T 2015</v>
          </cell>
        </row>
        <row r="3909">
          <cell r="A3909" t="str">
            <v>ESTU016-13</v>
          </cell>
          <cell r="C3909" t="str">
            <v>opção limitada</v>
          </cell>
          <cell r="D3909" t="str">
            <v>BC&amp;T 2015</v>
          </cell>
        </row>
        <row r="3910">
          <cell r="A3910" t="str">
            <v>ESTU017-13</v>
          </cell>
          <cell r="C3910" t="str">
            <v>opção limitada</v>
          </cell>
          <cell r="D3910" t="str">
            <v>BC&amp;T 2015</v>
          </cell>
        </row>
        <row r="3911">
          <cell r="A3911" t="str">
            <v>ESTU018-13</v>
          </cell>
          <cell r="C3911" t="str">
            <v>opção limitada</v>
          </cell>
          <cell r="D3911" t="str">
            <v>BC&amp;T 2015</v>
          </cell>
        </row>
        <row r="3912">
          <cell r="A3912" t="str">
            <v>ESTU019-13</v>
          </cell>
          <cell r="C3912" t="str">
            <v>opção limitada</v>
          </cell>
          <cell r="D3912" t="str">
            <v>BC&amp;T 2015</v>
          </cell>
        </row>
        <row r="3913">
          <cell r="A3913" t="str">
            <v>ESTU020-13</v>
          </cell>
          <cell r="C3913" t="str">
            <v>opção limitada</v>
          </cell>
          <cell r="D3913" t="str">
            <v>BC&amp;T 2015</v>
          </cell>
        </row>
        <row r="3914">
          <cell r="A3914" t="str">
            <v>ESTU021-13</v>
          </cell>
          <cell r="C3914" t="str">
            <v>opção limitada</v>
          </cell>
          <cell r="D3914" t="str">
            <v>BC&amp;T 2015</v>
          </cell>
        </row>
        <row r="3915">
          <cell r="A3915" t="str">
            <v>ESTU022-13</v>
          </cell>
          <cell r="C3915" t="str">
            <v>opção limitada</v>
          </cell>
          <cell r="D3915" t="str">
            <v>BC&amp;T 2015</v>
          </cell>
        </row>
        <row r="3916">
          <cell r="A3916" t="str">
            <v>ESTU023-13</v>
          </cell>
          <cell r="C3916" t="str">
            <v>opção limitada</v>
          </cell>
          <cell r="D3916" t="str">
            <v>BC&amp;T 2015</v>
          </cell>
        </row>
        <row r="3917">
          <cell r="A3917" t="str">
            <v>ESTU029-17</v>
          </cell>
          <cell r="C3917" t="str">
            <v>opção limitada</v>
          </cell>
          <cell r="D3917" t="str">
            <v>BC&amp;T 2015</v>
          </cell>
        </row>
        <row r="3918">
          <cell r="A3918" t="str">
            <v>ESTU031-17</v>
          </cell>
          <cell r="C3918" t="str">
            <v>opção limitada</v>
          </cell>
          <cell r="D3918" t="str">
            <v>BC&amp;T 2015</v>
          </cell>
        </row>
        <row r="3919">
          <cell r="A3919" t="str">
            <v>ESTU032-17</v>
          </cell>
          <cell r="C3919" t="str">
            <v>opção limitada</v>
          </cell>
          <cell r="D3919" t="str">
            <v>BC&amp;T 2015</v>
          </cell>
        </row>
        <row r="3920">
          <cell r="A3920" t="str">
            <v>ESTU034-17</v>
          </cell>
          <cell r="C3920" t="str">
            <v>opção limitada</v>
          </cell>
          <cell r="D3920" t="str">
            <v>BC&amp;T 2015</v>
          </cell>
        </row>
        <row r="3921">
          <cell r="A3921" t="str">
            <v>ESTU036-17</v>
          </cell>
          <cell r="C3921" t="str">
            <v>opção limitada</v>
          </cell>
          <cell r="D3921" t="str">
            <v>BC&amp;T 2015</v>
          </cell>
        </row>
        <row r="3922">
          <cell r="A3922" t="str">
            <v>ESTU038-17</v>
          </cell>
          <cell r="C3922" t="str">
            <v>opção limitada</v>
          </cell>
          <cell r="D3922" t="str">
            <v>BC&amp;T 2015</v>
          </cell>
        </row>
        <row r="3923">
          <cell r="A3923" t="str">
            <v>ESTU040-17</v>
          </cell>
          <cell r="C3923" t="str">
            <v>opção limitada</v>
          </cell>
          <cell r="D3923" t="str">
            <v>BC&amp;T 2015</v>
          </cell>
        </row>
        <row r="3924">
          <cell r="A3924" t="str">
            <v>ESTU900-13</v>
          </cell>
          <cell r="C3924" t="str">
            <v>opção limitada</v>
          </cell>
          <cell r="D3924" t="str">
            <v>BC&amp;T 2015</v>
          </cell>
        </row>
        <row r="3925">
          <cell r="A3925" t="str">
            <v>ESTU901-13</v>
          </cell>
          <cell r="C3925" t="str">
            <v>opção limitada</v>
          </cell>
          <cell r="D3925" t="str">
            <v>BC&amp;T 2015</v>
          </cell>
        </row>
        <row r="3926">
          <cell r="A3926" t="str">
            <v>ESTU902-13</v>
          </cell>
          <cell r="C3926" t="str">
            <v>opção limitada</v>
          </cell>
          <cell r="D3926" t="str">
            <v>BC&amp;T 2015</v>
          </cell>
        </row>
        <row r="3927">
          <cell r="A3927" t="str">
            <v>ESTU903-13</v>
          </cell>
          <cell r="C3927" t="str">
            <v>opção limitada</v>
          </cell>
          <cell r="D3927" t="str">
            <v>BC&amp;T 2015</v>
          </cell>
        </row>
        <row r="3928">
          <cell r="A3928" t="str">
            <v>ESTU904-13</v>
          </cell>
          <cell r="C3928" t="str">
            <v>opção limitada</v>
          </cell>
          <cell r="D3928" t="str">
            <v>BC&amp;T 2015</v>
          </cell>
        </row>
        <row r="3929">
          <cell r="A3929" t="str">
            <v>ESTU905-17</v>
          </cell>
          <cell r="C3929" t="str">
            <v>opção limitada</v>
          </cell>
          <cell r="D3929" t="str">
            <v>BC&amp;T 2015</v>
          </cell>
        </row>
        <row r="3930">
          <cell r="A3930" t="str">
            <v>MCTA001-13</v>
          </cell>
          <cell r="C3930" t="str">
            <v>opção limitada</v>
          </cell>
          <cell r="D3930" t="str">
            <v>BC&amp;T 2015</v>
          </cell>
        </row>
        <row r="3931">
          <cell r="A3931" t="str">
            <v>MCTA001-17</v>
          </cell>
          <cell r="C3931" t="str">
            <v>opção limitada</v>
          </cell>
          <cell r="D3931" t="str">
            <v>BC&amp;T 2015</v>
          </cell>
        </row>
        <row r="3932">
          <cell r="A3932" t="str">
            <v>MCTA002-13</v>
          </cell>
          <cell r="C3932" t="str">
            <v>opção limitada</v>
          </cell>
          <cell r="D3932" t="str">
            <v>BC&amp;T 2015</v>
          </cell>
        </row>
        <row r="3933">
          <cell r="A3933" t="str">
            <v>MCTA003-13</v>
          </cell>
          <cell r="C3933" t="str">
            <v>opção limitada</v>
          </cell>
          <cell r="D3933" t="str">
            <v>BC&amp;T 2015</v>
          </cell>
        </row>
        <row r="3934">
          <cell r="A3934" t="str">
            <v>MCTA004-13</v>
          </cell>
          <cell r="C3934" t="str">
            <v>opção limitada</v>
          </cell>
          <cell r="D3934" t="str">
            <v>BC&amp;T 2015</v>
          </cell>
        </row>
        <row r="3935">
          <cell r="A3935" t="str">
            <v>MCTA006-13</v>
          </cell>
          <cell r="C3935" t="str">
            <v>opção limitada</v>
          </cell>
          <cell r="D3935" t="str">
            <v>BC&amp;T 2015</v>
          </cell>
        </row>
        <row r="3936">
          <cell r="A3936" t="str">
            <v>MCTA007-13</v>
          </cell>
          <cell r="C3936" t="str">
            <v>opção limitada</v>
          </cell>
          <cell r="D3936" t="str">
            <v>BC&amp;T 2015</v>
          </cell>
        </row>
        <row r="3937">
          <cell r="A3937" t="str">
            <v>MCTA008-13</v>
          </cell>
          <cell r="C3937" t="str">
            <v>opção limitada</v>
          </cell>
          <cell r="D3937" t="str">
            <v>BC&amp;T 2015</v>
          </cell>
        </row>
        <row r="3938">
          <cell r="A3938" t="str">
            <v>MCTA009-13</v>
          </cell>
          <cell r="C3938" t="str">
            <v>opção limitada</v>
          </cell>
          <cell r="D3938" t="str">
            <v>BC&amp;T 2015</v>
          </cell>
        </row>
        <row r="3939">
          <cell r="A3939" t="str">
            <v>MCTA010-13</v>
          </cell>
          <cell r="C3939" t="str">
            <v>opção limitada</v>
          </cell>
          <cell r="D3939" t="str">
            <v>BC&amp;T 2015</v>
          </cell>
        </row>
        <row r="3940">
          <cell r="A3940" t="str">
            <v>MCTA011-13</v>
          </cell>
          <cell r="C3940" t="str">
            <v>opção limitada</v>
          </cell>
          <cell r="D3940" t="str">
            <v>BC&amp;T 2015</v>
          </cell>
        </row>
        <row r="3941">
          <cell r="A3941" t="str">
            <v>MCTA012-13</v>
          </cell>
          <cell r="C3941" t="str">
            <v>opção limitada</v>
          </cell>
          <cell r="D3941" t="str">
            <v>BC&amp;T 2015</v>
          </cell>
        </row>
        <row r="3942">
          <cell r="A3942" t="str">
            <v>MCTA013-13</v>
          </cell>
          <cell r="C3942" t="str">
            <v>opção limitada</v>
          </cell>
          <cell r="D3942" t="str">
            <v>BC&amp;T 2015</v>
          </cell>
        </row>
        <row r="3943">
          <cell r="A3943" t="str">
            <v>MCTA014-13</v>
          </cell>
          <cell r="C3943" t="str">
            <v>opção limitada</v>
          </cell>
          <cell r="D3943" t="str">
            <v>BC&amp;T 2015</v>
          </cell>
        </row>
        <row r="3944">
          <cell r="A3944" t="str">
            <v>MCTA014-15</v>
          </cell>
          <cell r="C3944" t="str">
            <v>opção limitada</v>
          </cell>
          <cell r="D3944" t="str">
            <v>BC&amp;T 2015</v>
          </cell>
        </row>
        <row r="3945">
          <cell r="A3945" t="str">
            <v>MCTA015-13</v>
          </cell>
          <cell r="C3945" t="str">
            <v>opção limitada</v>
          </cell>
          <cell r="D3945" t="str">
            <v>BC&amp;T 2015</v>
          </cell>
        </row>
        <row r="3946">
          <cell r="A3946" t="str">
            <v>MCTA016-13</v>
          </cell>
          <cell r="C3946" t="str">
            <v>opção limitada</v>
          </cell>
          <cell r="D3946" t="str">
            <v>BC&amp;T 2015</v>
          </cell>
        </row>
        <row r="3947">
          <cell r="A3947" t="str">
            <v>MCTA017-13</v>
          </cell>
          <cell r="C3947" t="str">
            <v>opção limitada</v>
          </cell>
          <cell r="D3947" t="str">
            <v>BC&amp;T 2015</v>
          </cell>
        </row>
        <row r="3948">
          <cell r="A3948" t="str">
            <v>MCTA018-13</v>
          </cell>
          <cell r="C3948" t="str">
            <v>opção limitada</v>
          </cell>
          <cell r="D3948" t="str">
            <v>BC&amp;T 2015</v>
          </cell>
        </row>
        <row r="3949">
          <cell r="A3949" t="str">
            <v>MCTA019-13</v>
          </cell>
          <cell r="C3949" t="str">
            <v>opção limitada</v>
          </cell>
          <cell r="D3949" t="str">
            <v>BC&amp;T 2015</v>
          </cell>
        </row>
        <row r="3950">
          <cell r="A3950" t="str">
            <v>MCTA020-13</v>
          </cell>
          <cell r="C3950" t="str">
            <v>opção limitada</v>
          </cell>
          <cell r="D3950" t="str">
            <v>BC&amp;T 2015</v>
          </cell>
        </row>
        <row r="3951">
          <cell r="A3951" t="str">
            <v>MCTA021-13</v>
          </cell>
          <cell r="C3951" t="str">
            <v>opção limitada</v>
          </cell>
          <cell r="D3951" t="str">
            <v>BC&amp;T 2015</v>
          </cell>
        </row>
        <row r="3952">
          <cell r="A3952" t="str">
            <v>MCTA022-13</v>
          </cell>
          <cell r="C3952" t="str">
            <v>opção limitada</v>
          </cell>
          <cell r="D3952" t="str">
            <v>BC&amp;T 2015</v>
          </cell>
        </row>
        <row r="3953">
          <cell r="A3953" t="str">
            <v>MCTA023-13</v>
          </cell>
          <cell r="C3953" t="str">
            <v>opção limitada</v>
          </cell>
          <cell r="D3953" t="str">
            <v>BC&amp;T 2015</v>
          </cell>
        </row>
        <row r="3954">
          <cell r="A3954" t="str">
            <v>MCTA024-13</v>
          </cell>
          <cell r="C3954" t="str">
            <v>opção limitada</v>
          </cell>
          <cell r="D3954" t="str">
            <v>BC&amp;T 2015</v>
          </cell>
        </row>
        <row r="3955">
          <cell r="A3955" t="str">
            <v>MCTA025-13</v>
          </cell>
          <cell r="C3955" t="str">
            <v>opção limitada</v>
          </cell>
          <cell r="D3955" t="str">
            <v>BC&amp;T 2015</v>
          </cell>
        </row>
        <row r="3956">
          <cell r="A3956" t="str">
            <v>MCTA026-13</v>
          </cell>
          <cell r="C3956" t="str">
            <v>opção limitada</v>
          </cell>
          <cell r="D3956" t="str">
            <v>BC&amp;T 2015</v>
          </cell>
        </row>
        <row r="3957">
          <cell r="A3957" t="str">
            <v>MCTA027-13</v>
          </cell>
          <cell r="C3957" t="str">
            <v>opção limitada</v>
          </cell>
          <cell r="D3957" t="str">
            <v>BC&amp;T 2015</v>
          </cell>
        </row>
        <row r="3958">
          <cell r="A3958" t="str">
            <v>MCTA028-15</v>
          </cell>
          <cell r="C3958" t="str">
            <v>opção limitada</v>
          </cell>
          <cell r="D3958" t="str">
            <v>BC&amp;T 2015</v>
          </cell>
        </row>
        <row r="3959">
          <cell r="A3959" t="str">
            <v>MCTA032-15</v>
          </cell>
          <cell r="C3959" t="str">
            <v>opção limitada</v>
          </cell>
          <cell r="D3959" t="str">
            <v>BC&amp;T 2015</v>
          </cell>
        </row>
        <row r="3960">
          <cell r="A3960" t="str">
            <v>MCTA033-15</v>
          </cell>
          <cell r="C3960" t="str">
            <v>opção limitada</v>
          </cell>
          <cell r="D3960" t="str">
            <v>BC&amp;T 2015</v>
          </cell>
        </row>
        <row r="3961">
          <cell r="A3961" t="str">
            <v>MCTA037-17</v>
          </cell>
          <cell r="C3961" t="str">
            <v>opção limitada</v>
          </cell>
          <cell r="D3961" t="str">
            <v>BC&amp;T 2015</v>
          </cell>
        </row>
        <row r="3962">
          <cell r="A3962" t="str">
            <v>MCTB001-13</v>
          </cell>
          <cell r="C3962" t="str">
            <v>opção limitada</v>
          </cell>
          <cell r="D3962" t="str">
            <v>BC&amp;T 2015</v>
          </cell>
        </row>
        <row r="3963">
          <cell r="A3963" t="str">
            <v>MCTB002-13</v>
          </cell>
          <cell r="C3963" t="str">
            <v>opção limitada</v>
          </cell>
          <cell r="D3963" t="str">
            <v>BC&amp;T 2015</v>
          </cell>
        </row>
        <row r="3964">
          <cell r="A3964" t="str">
            <v>MCTB003-13</v>
          </cell>
          <cell r="C3964" t="str">
            <v>opção limitada</v>
          </cell>
          <cell r="D3964" t="str">
            <v>BC&amp;T 2015</v>
          </cell>
        </row>
        <row r="3965">
          <cell r="A3965" t="str">
            <v>MCTB004-13</v>
          </cell>
          <cell r="C3965" t="str">
            <v>opção limitada</v>
          </cell>
          <cell r="D3965" t="str">
            <v>BC&amp;T 2015</v>
          </cell>
        </row>
        <row r="3966">
          <cell r="A3966" t="str">
            <v>MCTB006-13</v>
          </cell>
          <cell r="C3966" t="str">
            <v>opção limitada</v>
          </cell>
          <cell r="D3966" t="str">
            <v>BC&amp;T 2015</v>
          </cell>
        </row>
        <row r="3967">
          <cell r="A3967" t="str">
            <v>MCTB007-13</v>
          </cell>
          <cell r="C3967" t="str">
            <v>opção limitada</v>
          </cell>
          <cell r="D3967" t="str">
            <v>BC&amp;T 2015</v>
          </cell>
        </row>
        <row r="3968">
          <cell r="A3968" t="str">
            <v>MCTB008-13</v>
          </cell>
          <cell r="C3968" t="str">
            <v>opção limitada</v>
          </cell>
          <cell r="D3968" t="str">
            <v>BC&amp;T 2015</v>
          </cell>
        </row>
        <row r="3969">
          <cell r="A3969" t="str">
            <v>MCTB009-13</v>
          </cell>
          <cell r="C3969" t="str">
            <v>opção limitada</v>
          </cell>
          <cell r="D3969" t="str">
            <v>BC&amp;T 2015</v>
          </cell>
        </row>
        <row r="3970">
          <cell r="A3970" t="str">
            <v>MCTB010-13</v>
          </cell>
          <cell r="C3970" t="str">
            <v>opção limitada</v>
          </cell>
          <cell r="D3970" t="str">
            <v>BC&amp;T 2015</v>
          </cell>
        </row>
        <row r="3971">
          <cell r="A3971" t="str">
            <v>MCTB011-13</v>
          </cell>
          <cell r="C3971" t="str">
            <v>opção limitada</v>
          </cell>
          <cell r="D3971" t="str">
            <v>BC&amp;T 2015</v>
          </cell>
        </row>
        <row r="3972">
          <cell r="A3972" t="str">
            <v>MCTB012-13</v>
          </cell>
          <cell r="C3972" t="str">
            <v>opção limitada</v>
          </cell>
          <cell r="D3972" t="str">
            <v>BC&amp;T 2015</v>
          </cell>
        </row>
        <row r="3973">
          <cell r="A3973" t="str">
            <v>MCTB013-13</v>
          </cell>
          <cell r="C3973" t="str">
            <v>opção limitada</v>
          </cell>
          <cell r="D3973" t="str">
            <v>BC&amp;T 2015</v>
          </cell>
        </row>
        <row r="3974">
          <cell r="A3974" t="str">
            <v>MCTB014-13</v>
          </cell>
          <cell r="C3974" t="str">
            <v>opção limitada</v>
          </cell>
          <cell r="D3974" t="str">
            <v>BC&amp;T 2015</v>
          </cell>
        </row>
        <row r="3975">
          <cell r="A3975" t="str">
            <v>MCTB015-13</v>
          </cell>
          <cell r="C3975" t="str">
            <v>opção limitada</v>
          </cell>
          <cell r="D3975" t="str">
            <v>BC&amp;T 2015</v>
          </cell>
        </row>
        <row r="3976">
          <cell r="A3976" t="str">
            <v>MCTB016-13</v>
          </cell>
          <cell r="C3976" t="str">
            <v>opção limitada</v>
          </cell>
          <cell r="D3976" t="str">
            <v>BC&amp;T 2015</v>
          </cell>
        </row>
        <row r="3977">
          <cell r="A3977" t="str">
            <v>MCTB017-13</v>
          </cell>
          <cell r="C3977" t="str">
            <v>opção limitada</v>
          </cell>
          <cell r="D3977" t="str">
            <v>BC&amp;T 2015</v>
          </cell>
        </row>
        <row r="3978">
          <cell r="A3978" t="str">
            <v>MCTB018-17</v>
          </cell>
          <cell r="C3978" t="str">
            <v>opção limitada</v>
          </cell>
          <cell r="D3978" t="str">
            <v>BC&amp;T 2015</v>
          </cell>
        </row>
        <row r="3979">
          <cell r="A3979" t="str">
            <v>MCTB019-13</v>
          </cell>
          <cell r="C3979" t="str">
            <v>opção limitada</v>
          </cell>
          <cell r="D3979" t="str">
            <v>BC&amp;T 2015</v>
          </cell>
        </row>
        <row r="3980">
          <cell r="A3980" t="str">
            <v>MCTB019-17</v>
          </cell>
          <cell r="C3980" t="str">
            <v>opção limitada</v>
          </cell>
          <cell r="D3980" t="str">
            <v>BC&amp;T 2015</v>
          </cell>
        </row>
        <row r="3981">
          <cell r="A3981" t="str">
            <v>MCTB020-13</v>
          </cell>
          <cell r="C3981" t="str">
            <v>opção limitada</v>
          </cell>
          <cell r="D3981" t="str">
            <v>BC&amp;T 2015</v>
          </cell>
        </row>
        <row r="3982">
          <cell r="A3982" t="str">
            <v>MCTB021-13</v>
          </cell>
          <cell r="C3982" t="str">
            <v>opção limitada</v>
          </cell>
          <cell r="D3982" t="str">
            <v>BC&amp;T 2015</v>
          </cell>
        </row>
        <row r="3983">
          <cell r="A3983" t="str">
            <v>MCTB022-13</v>
          </cell>
          <cell r="C3983" t="str">
            <v>opção limitada</v>
          </cell>
          <cell r="D3983" t="str">
            <v>BC&amp;T 2015</v>
          </cell>
        </row>
        <row r="3984">
          <cell r="A3984" t="str">
            <v>MCTB023-13</v>
          </cell>
          <cell r="C3984" t="str">
            <v>opção limitada</v>
          </cell>
          <cell r="D3984" t="str">
            <v>BC&amp;T 2015</v>
          </cell>
        </row>
        <row r="3985">
          <cell r="A3985" t="str">
            <v>MCTB024-13</v>
          </cell>
          <cell r="C3985" t="str">
            <v>opção limitada</v>
          </cell>
          <cell r="D3985" t="str">
            <v>BC&amp;T 2015</v>
          </cell>
        </row>
        <row r="3986">
          <cell r="A3986" t="str">
            <v>MCTB025-13</v>
          </cell>
          <cell r="C3986" t="str">
            <v>opção limitada</v>
          </cell>
          <cell r="D3986" t="str">
            <v>BC&amp;T 2015</v>
          </cell>
        </row>
        <row r="3987">
          <cell r="A3987" t="str">
            <v>MCTB026-13</v>
          </cell>
          <cell r="C3987" t="str">
            <v>opção limitada</v>
          </cell>
          <cell r="D3987" t="str">
            <v>BC&amp;T 2015</v>
          </cell>
        </row>
        <row r="3988">
          <cell r="A3988" t="str">
            <v>MCTB027-13</v>
          </cell>
          <cell r="C3988" t="str">
            <v>opção limitada</v>
          </cell>
          <cell r="D3988" t="str">
            <v>BC&amp;T 2015</v>
          </cell>
        </row>
        <row r="3989">
          <cell r="A3989" t="str">
            <v>MCTC001-15</v>
          </cell>
          <cell r="C3989" t="str">
            <v>opção limitada</v>
          </cell>
          <cell r="D3989" t="str">
            <v>BC&amp;T 2015</v>
          </cell>
        </row>
        <row r="3990">
          <cell r="A3990" t="str">
            <v>MCTC002-15</v>
          </cell>
          <cell r="C3990" t="str">
            <v>opção limitada</v>
          </cell>
          <cell r="D3990" t="str">
            <v>BC&amp;T 2015</v>
          </cell>
        </row>
        <row r="3991">
          <cell r="A3991" t="str">
            <v>MCTC007-15</v>
          </cell>
          <cell r="C3991" t="str">
            <v>opção limitada</v>
          </cell>
          <cell r="D3991" t="str">
            <v>BC&amp;T 2015</v>
          </cell>
        </row>
        <row r="3992">
          <cell r="A3992" t="str">
            <v>MCTC009-15</v>
          </cell>
          <cell r="C3992" t="str">
            <v>opção limitada</v>
          </cell>
          <cell r="D3992" t="str">
            <v>BC&amp;T 2015</v>
          </cell>
        </row>
        <row r="3993">
          <cell r="A3993" t="str">
            <v>MCTC011-15</v>
          </cell>
          <cell r="C3993" t="str">
            <v>opção limitada</v>
          </cell>
          <cell r="D3993" t="str">
            <v>BC&amp;T 2015</v>
          </cell>
        </row>
        <row r="3994">
          <cell r="A3994" t="str">
            <v>MCTC014-13</v>
          </cell>
          <cell r="C3994" t="str">
            <v>opção limitada</v>
          </cell>
          <cell r="D3994" t="str">
            <v>BC&amp;T 2015</v>
          </cell>
        </row>
        <row r="3995">
          <cell r="A3995" t="str">
            <v>MCTC015-13</v>
          </cell>
          <cell r="C3995" t="str">
            <v>opção limitada</v>
          </cell>
          <cell r="D3995" t="str">
            <v>BC&amp;T 2015</v>
          </cell>
        </row>
        <row r="3996">
          <cell r="A3996" t="str">
            <v>MCTC016-13</v>
          </cell>
          <cell r="C3996" t="str">
            <v>opção limitada</v>
          </cell>
          <cell r="D3996" t="str">
            <v>BC&amp;T 2015</v>
          </cell>
        </row>
        <row r="3997">
          <cell r="A3997" t="str">
            <v>MCTC017-13</v>
          </cell>
          <cell r="C3997" t="str">
            <v>opção limitada</v>
          </cell>
          <cell r="D3997" t="str">
            <v>BC&amp;T 2015</v>
          </cell>
        </row>
        <row r="3998">
          <cell r="A3998" t="str">
            <v>MCTC018-15</v>
          </cell>
          <cell r="C3998" t="str">
            <v>opção limitada</v>
          </cell>
          <cell r="D3998" t="str">
            <v>BC&amp;T 2015</v>
          </cell>
        </row>
        <row r="3999">
          <cell r="A3999" t="str">
            <v>MCTC019-15</v>
          </cell>
          <cell r="C3999" t="str">
            <v>opção limitada</v>
          </cell>
          <cell r="D3999" t="str">
            <v>BC&amp;T 2015</v>
          </cell>
        </row>
        <row r="4000">
          <cell r="A4000" t="str">
            <v>MCTC020-15</v>
          </cell>
          <cell r="C4000" t="str">
            <v>opção limitada</v>
          </cell>
          <cell r="D4000" t="str">
            <v>BC&amp;T 2015</v>
          </cell>
        </row>
        <row r="4001">
          <cell r="A4001" t="str">
            <v>MCTC021-15</v>
          </cell>
          <cell r="C4001" t="str">
            <v>opção limitada</v>
          </cell>
          <cell r="D4001" t="str">
            <v>BC&amp;T 2015</v>
          </cell>
        </row>
        <row r="4002">
          <cell r="A4002" t="str">
            <v>MCTC022-15</v>
          </cell>
          <cell r="C4002" t="str">
            <v>opção limitada</v>
          </cell>
          <cell r="D4002" t="str">
            <v>BC&amp;T 2015</v>
          </cell>
        </row>
        <row r="4003">
          <cell r="A4003" t="str">
            <v>MCTC023-15</v>
          </cell>
          <cell r="C4003" t="str">
            <v>opção limitada</v>
          </cell>
          <cell r="D4003" t="str">
            <v>BC&amp;T 2015</v>
          </cell>
        </row>
        <row r="4004">
          <cell r="A4004" t="str">
            <v>MCTC024-15</v>
          </cell>
          <cell r="C4004" t="str">
            <v>opção limitada</v>
          </cell>
          <cell r="D4004" t="str">
            <v>BC&amp;T 2015</v>
          </cell>
        </row>
        <row r="4005">
          <cell r="A4005" t="str">
            <v>MCTD001-13</v>
          </cell>
          <cell r="C4005" t="str">
            <v>opção limitada</v>
          </cell>
          <cell r="D4005" t="str">
            <v>BC&amp;T 2015</v>
          </cell>
        </row>
        <row r="4006">
          <cell r="A4006" t="str">
            <v>MCTD002-13</v>
          </cell>
          <cell r="C4006" t="str">
            <v>opção limitada</v>
          </cell>
          <cell r="D4006" t="str">
            <v>BC&amp;T 2015</v>
          </cell>
        </row>
        <row r="4007">
          <cell r="A4007" t="str">
            <v>MCTD003-13</v>
          </cell>
          <cell r="C4007" t="str">
            <v>opção limitada</v>
          </cell>
          <cell r="D4007" t="str">
            <v>BC&amp;T 2015</v>
          </cell>
        </row>
        <row r="4008">
          <cell r="A4008" t="str">
            <v>MCTD005-13</v>
          </cell>
          <cell r="C4008" t="str">
            <v>opção limitada</v>
          </cell>
          <cell r="D4008" t="str">
            <v>BC&amp;T 2015</v>
          </cell>
        </row>
        <row r="4009">
          <cell r="A4009" t="str">
            <v>MCTD006-13</v>
          </cell>
          <cell r="C4009" t="str">
            <v>opção limitada</v>
          </cell>
          <cell r="D4009" t="str">
            <v>BC&amp;T 2015</v>
          </cell>
        </row>
        <row r="4010">
          <cell r="A4010" t="str">
            <v>MCTD007-13</v>
          </cell>
          <cell r="C4010" t="str">
            <v>opção limitada</v>
          </cell>
          <cell r="D4010" t="str">
            <v>BC&amp;T 2015</v>
          </cell>
        </row>
        <row r="4011">
          <cell r="A4011" t="str">
            <v>MCTD009-13</v>
          </cell>
          <cell r="C4011" t="str">
            <v>opção limitada</v>
          </cell>
          <cell r="D4011" t="str">
            <v>BC&amp;T 2015</v>
          </cell>
        </row>
        <row r="4012">
          <cell r="A4012" t="str">
            <v>MCTD011-13</v>
          </cell>
          <cell r="C4012" t="str">
            <v>opção limitada</v>
          </cell>
          <cell r="D4012" t="str">
            <v>BC&amp;T 2015</v>
          </cell>
        </row>
        <row r="4013">
          <cell r="A4013" t="str">
            <v>MCTD012-13</v>
          </cell>
          <cell r="C4013" t="str">
            <v>opção limitada</v>
          </cell>
          <cell r="D4013" t="str">
            <v>BC&amp;T 2015</v>
          </cell>
        </row>
        <row r="4014">
          <cell r="A4014" t="str">
            <v>MCTD013-13</v>
          </cell>
          <cell r="C4014" t="str">
            <v>opção limitada</v>
          </cell>
          <cell r="D4014" t="str">
            <v>BC&amp;T 2015</v>
          </cell>
        </row>
        <row r="4015">
          <cell r="A4015" t="str">
            <v>MCTD014-13</v>
          </cell>
          <cell r="C4015" t="str">
            <v>opção limitada</v>
          </cell>
          <cell r="D4015" t="str">
            <v>BC&amp;T 2015</v>
          </cell>
        </row>
        <row r="4016">
          <cell r="A4016" t="str">
            <v>MCZX013-13</v>
          </cell>
          <cell r="C4016" t="str">
            <v>opção limitada</v>
          </cell>
          <cell r="D4016" t="str">
            <v>BC&amp;T 2015</v>
          </cell>
        </row>
        <row r="4017">
          <cell r="A4017" t="str">
            <v>MCZX024-13</v>
          </cell>
          <cell r="C4017" t="str">
            <v>opção limitada</v>
          </cell>
          <cell r="D4017" t="str">
            <v>BC&amp;T 2015</v>
          </cell>
        </row>
        <row r="4018">
          <cell r="A4018" t="str">
            <v>NHI2049-13</v>
          </cell>
          <cell r="C4018" t="str">
            <v>opção limitada</v>
          </cell>
          <cell r="D4018" t="str">
            <v>BC&amp;T 2015</v>
          </cell>
        </row>
        <row r="4019">
          <cell r="A4019" t="str">
            <v>NHI5001-15</v>
          </cell>
          <cell r="C4019" t="str">
            <v>opção limitada</v>
          </cell>
          <cell r="D4019" t="str">
            <v>BC&amp;T 2015</v>
          </cell>
        </row>
        <row r="4020">
          <cell r="A4020" t="str">
            <v>NHI5002-15</v>
          </cell>
          <cell r="C4020" t="str">
            <v>opção limitada</v>
          </cell>
          <cell r="D4020" t="str">
            <v>BC&amp;T 2015</v>
          </cell>
        </row>
        <row r="4021">
          <cell r="A4021" t="str">
            <v>NHI5011-13</v>
          </cell>
          <cell r="C4021" t="str">
            <v>opção limitada</v>
          </cell>
          <cell r="D4021" t="str">
            <v>BC&amp;T 2015</v>
          </cell>
        </row>
        <row r="4022">
          <cell r="A4022" t="str">
            <v>NHI5015-15</v>
          </cell>
          <cell r="C4022" t="str">
            <v>opção limitada</v>
          </cell>
          <cell r="D4022" t="str">
            <v>BC&amp;T 2015</v>
          </cell>
        </row>
        <row r="4023">
          <cell r="A4023" t="str">
            <v>NHT1002-13</v>
          </cell>
          <cell r="C4023" t="str">
            <v>opção limitada</v>
          </cell>
          <cell r="D4023" t="str">
            <v>BC&amp;T 2015</v>
          </cell>
        </row>
        <row r="4024">
          <cell r="A4024" t="str">
            <v>NHT1013-15</v>
          </cell>
          <cell r="C4024" t="str">
            <v>opção limitada</v>
          </cell>
          <cell r="D4024" t="str">
            <v>BC&amp;T 2015</v>
          </cell>
        </row>
        <row r="4025">
          <cell r="A4025" t="str">
            <v>NHT1020-13</v>
          </cell>
          <cell r="C4025" t="str">
            <v>opção limitada</v>
          </cell>
          <cell r="D4025" t="str">
            <v>BC&amp;T 2015</v>
          </cell>
        </row>
        <row r="4026">
          <cell r="A4026" t="str">
            <v>NHT1021-13</v>
          </cell>
          <cell r="C4026" t="str">
            <v>opção limitada</v>
          </cell>
          <cell r="D4026" t="str">
            <v>BC&amp;T 2015</v>
          </cell>
        </row>
        <row r="4027">
          <cell r="A4027" t="str">
            <v>NHT1022-13</v>
          </cell>
          <cell r="C4027" t="str">
            <v>opção limitada</v>
          </cell>
          <cell r="D4027" t="str">
            <v>BC&amp;T 2015</v>
          </cell>
        </row>
        <row r="4028">
          <cell r="A4028" t="str">
            <v>NHT1030-15</v>
          </cell>
          <cell r="C4028" t="str">
            <v>opção limitada</v>
          </cell>
          <cell r="D4028" t="str">
            <v>BC&amp;T 2015</v>
          </cell>
        </row>
        <row r="4029">
          <cell r="A4029" t="str">
            <v>NHT1048-15</v>
          </cell>
          <cell r="C4029" t="str">
            <v>opção limitada</v>
          </cell>
          <cell r="D4029" t="str">
            <v>BC&amp;T 2015</v>
          </cell>
        </row>
        <row r="4030">
          <cell r="A4030" t="str">
            <v>NHT1049-15</v>
          </cell>
          <cell r="C4030" t="str">
            <v>opção limitada</v>
          </cell>
          <cell r="D4030" t="str">
            <v>BC&amp;T 2015</v>
          </cell>
        </row>
        <row r="4031">
          <cell r="A4031" t="str">
            <v>NHT1053-15</v>
          </cell>
          <cell r="C4031" t="str">
            <v>opção limitada</v>
          </cell>
          <cell r="D4031" t="str">
            <v>BC&amp;T 2015</v>
          </cell>
        </row>
        <row r="4032">
          <cell r="A4032" t="str">
            <v>NHT1054-15</v>
          </cell>
          <cell r="C4032" t="str">
            <v>opção limitada</v>
          </cell>
          <cell r="D4032" t="str">
            <v>BC&amp;T 2015</v>
          </cell>
        </row>
        <row r="4033">
          <cell r="A4033" t="str">
            <v>NHT1055-15</v>
          </cell>
          <cell r="C4033" t="str">
            <v>opção limitada</v>
          </cell>
          <cell r="D4033" t="str">
            <v>BC&amp;T 2015</v>
          </cell>
        </row>
        <row r="4034">
          <cell r="A4034" t="str">
            <v>NHT1056-15</v>
          </cell>
          <cell r="C4034" t="str">
            <v>opção limitada</v>
          </cell>
          <cell r="D4034" t="str">
            <v>BC&amp;T 2015</v>
          </cell>
        </row>
        <row r="4035">
          <cell r="A4035" t="str">
            <v>NHT1057-15</v>
          </cell>
          <cell r="C4035" t="str">
            <v>opção limitada</v>
          </cell>
          <cell r="D4035" t="str">
            <v>BC&amp;T 2015</v>
          </cell>
        </row>
        <row r="4036">
          <cell r="A4036" t="str">
            <v>NHT1058-15</v>
          </cell>
          <cell r="C4036" t="str">
            <v>opção limitada</v>
          </cell>
          <cell r="D4036" t="str">
            <v>BC&amp;T 2015</v>
          </cell>
        </row>
        <row r="4037">
          <cell r="A4037" t="str">
            <v>NHT1058-15</v>
          </cell>
          <cell r="C4037" t="str">
            <v>opção limitada</v>
          </cell>
          <cell r="D4037" t="str">
            <v>BC&amp;T 2015</v>
          </cell>
        </row>
        <row r="4038">
          <cell r="A4038" t="str">
            <v>NHT1059-15</v>
          </cell>
          <cell r="C4038" t="str">
            <v>opção limitada</v>
          </cell>
          <cell r="D4038" t="str">
            <v>BC&amp;T 2015</v>
          </cell>
        </row>
        <row r="4039">
          <cell r="A4039" t="str">
            <v>NHT1060-15</v>
          </cell>
          <cell r="C4039" t="str">
            <v>opção limitada</v>
          </cell>
          <cell r="D4039" t="str">
            <v>BC&amp;T 2015</v>
          </cell>
        </row>
        <row r="4040">
          <cell r="A4040" t="str">
            <v>NHT1061-15</v>
          </cell>
          <cell r="C4040" t="str">
            <v>opção limitada</v>
          </cell>
          <cell r="D4040" t="str">
            <v>BC&amp;T 2015</v>
          </cell>
        </row>
        <row r="4041">
          <cell r="A4041" t="str">
            <v>NHT1062-15</v>
          </cell>
          <cell r="C4041" t="str">
            <v>opção limitada</v>
          </cell>
          <cell r="D4041" t="str">
            <v>BC&amp;T 2015</v>
          </cell>
        </row>
        <row r="4042">
          <cell r="A4042" t="str">
            <v>NHT1063-15</v>
          </cell>
          <cell r="C4042" t="str">
            <v>opção limitada</v>
          </cell>
          <cell r="D4042" t="str">
            <v>BC&amp;T 2015</v>
          </cell>
        </row>
        <row r="4043">
          <cell r="A4043" t="str">
            <v>NHT1064-15</v>
          </cell>
          <cell r="C4043" t="str">
            <v>opção limitada</v>
          </cell>
          <cell r="D4043" t="str">
            <v>BC&amp;T 2015</v>
          </cell>
        </row>
        <row r="4044">
          <cell r="A4044" t="str">
            <v>NHT1065-15</v>
          </cell>
          <cell r="C4044" t="str">
            <v>opção limitada</v>
          </cell>
          <cell r="D4044" t="str">
            <v>BC&amp;T 2015</v>
          </cell>
        </row>
        <row r="4045">
          <cell r="A4045" t="str">
            <v>NHT1066-15</v>
          </cell>
          <cell r="C4045" t="str">
            <v>opção limitada</v>
          </cell>
          <cell r="D4045" t="str">
            <v>BC&amp;T 2015</v>
          </cell>
        </row>
        <row r="4046">
          <cell r="A4046" t="str">
            <v>NHT1067-15</v>
          </cell>
          <cell r="C4046" t="str">
            <v>opção limitada</v>
          </cell>
          <cell r="D4046" t="str">
            <v>BC&amp;T 2015</v>
          </cell>
        </row>
        <row r="4047">
          <cell r="A4047" t="str">
            <v>NHT1068-15</v>
          </cell>
          <cell r="C4047" t="str">
            <v>opção limitada</v>
          </cell>
          <cell r="D4047" t="str">
            <v>BC&amp;T 2015</v>
          </cell>
        </row>
        <row r="4048">
          <cell r="A4048" t="str">
            <v>NHT1069-15</v>
          </cell>
          <cell r="C4048" t="str">
            <v>opção limitada</v>
          </cell>
          <cell r="D4048" t="str">
            <v>BC&amp;T 2015</v>
          </cell>
        </row>
        <row r="4049">
          <cell r="A4049" t="str">
            <v>NHT1070-15</v>
          </cell>
          <cell r="C4049" t="str">
            <v>opção limitada</v>
          </cell>
          <cell r="D4049" t="str">
            <v>BC&amp;T 2015</v>
          </cell>
        </row>
        <row r="4050">
          <cell r="A4050" t="str">
            <v>NHT1071-15</v>
          </cell>
          <cell r="C4050" t="str">
            <v>opção limitada</v>
          </cell>
          <cell r="D4050" t="str">
            <v>BC&amp;T 2015</v>
          </cell>
        </row>
        <row r="4051">
          <cell r="A4051" t="str">
            <v>NHT1072-15</v>
          </cell>
          <cell r="C4051" t="str">
            <v>opção limitada</v>
          </cell>
          <cell r="D4051" t="str">
            <v>BC&amp;T 2015</v>
          </cell>
        </row>
        <row r="4052">
          <cell r="A4052" t="str">
            <v>NHT1073-15</v>
          </cell>
          <cell r="C4052" t="str">
            <v>opção limitada</v>
          </cell>
          <cell r="D4052" t="str">
            <v>BC&amp;T 2015</v>
          </cell>
        </row>
        <row r="4053">
          <cell r="A4053" t="str">
            <v>NHT1083-15</v>
          </cell>
          <cell r="C4053" t="str">
            <v>opção limitada</v>
          </cell>
          <cell r="D4053" t="str">
            <v>BC&amp;T 2015</v>
          </cell>
        </row>
        <row r="4054">
          <cell r="A4054" t="str">
            <v>NHT1083-16</v>
          </cell>
          <cell r="C4054" t="str">
            <v>opção limitada</v>
          </cell>
          <cell r="D4054" t="str">
            <v>BC&amp;T 2015</v>
          </cell>
        </row>
        <row r="4055">
          <cell r="A4055" t="str">
            <v>NHT1084-15</v>
          </cell>
          <cell r="C4055" t="str">
            <v>opção limitada</v>
          </cell>
          <cell r="D4055" t="str">
            <v>BC&amp;T 2015</v>
          </cell>
        </row>
        <row r="4056">
          <cell r="A4056" t="str">
            <v>NHT1084-16</v>
          </cell>
          <cell r="C4056" t="str">
            <v>opção limitada</v>
          </cell>
          <cell r="D4056" t="str">
            <v>BC&amp;T 2015</v>
          </cell>
        </row>
        <row r="4057">
          <cell r="A4057" t="str">
            <v>NHT1085-15</v>
          </cell>
          <cell r="C4057" t="str">
            <v>opção limitada</v>
          </cell>
          <cell r="D4057" t="str">
            <v>BC&amp;T 2015</v>
          </cell>
        </row>
        <row r="4058">
          <cell r="A4058" t="str">
            <v>NHT1085-16</v>
          </cell>
          <cell r="C4058" t="str">
            <v>opção limitada</v>
          </cell>
          <cell r="D4058" t="str">
            <v>BC&amp;T 2015</v>
          </cell>
        </row>
        <row r="4059">
          <cell r="A4059" t="str">
            <v>NHT1086-15</v>
          </cell>
          <cell r="C4059" t="str">
            <v>opção limitada</v>
          </cell>
          <cell r="D4059" t="str">
            <v>BC&amp;T 2015</v>
          </cell>
        </row>
        <row r="4060">
          <cell r="A4060" t="str">
            <v>NHT1087-15</v>
          </cell>
          <cell r="C4060" t="str">
            <v>opção limitada</v>
          </cell>
          <cell r="D4060" t="str">
            <v>BC&amp;T 2015</v>
          </cell>
        </row>
        <row r="4061">
          <cell r="A4061" t="str">
            <v>NHT1088-15</v>
          </cell>
          <cell r="C4061" t="str">
            <v>opção limitada</v>
          </cell>
          <cell r="D4061" t="str">
            <v>BC&amp;T 2015</v>
          </cell>
        </row>
        <row r="4062">
          <cell r="A4062" t="str">
            <v>NHT1089-15</v>
          </cell>
          <cell r="C4062" t="str">
            <v>opção limitada</v>
          </cell>
          <cell r="D4062" t="str">
            <v>BC&amp;T 2015</v>
          </cell>
        </row>
        <row r="4063">
          <cell r="A4063" t="str">
            <v>NHT1092-16</v>
          </cell>
          <cell r="C4063" t="str">
            <v>opção limitada</v>
          </cell>
          <cell r="D4063" t="str">
            <v>BC&amp;T 2015</v>
          </cell>
        </row>
        <row r="4064">
          <cell r="A4064" t="str">
            <v>NHT3004-13</v>
          </cell>
          <cell r="C4064" t="str">
            <v>opção limitada</v>
          </cell>
          <cell r="D4064" t="str">
            <v>BC&amp;T 2015</v>
          </cell>
        </row>
        <row r="4065">
          <cell r="A4065" t="str">
            <v>NHT3005-13</v>
          </cell>
          <cell r="C4065" t="str">
            <v>opção limitada</v>
          </cell>
          <cell r="D4065" t="str">
            <v>BC&amp;T 2015</v>
          </cell>
        </row>
        <row r="4066">
          <cell r="A4066" t="str">
            <v>NHT3006-13</v>
          </cell>
          <cell r="C4066" t="str">
            <v>opção limitada</v>
          </cell>
          <cell r="D4066" t="str">
            <v>BC&amp;T 2015</v>
          </cell>
        </row>
        <row r="4067">
          <cell r="A4067" t="str">
            <v>NHT3012-15</v>
          </cell>
          <cell r="C4067" t="str">
            <v>opção limitada</v>
          </cell>
          <cell r="D4067" t="str">
            <v>BC&amp;T 2015</v>
          </cell>
        </row>
        <row r="4068">
          <cell r="A4068" t="str">
            <v>NHT3013-15</v>
          </cell>
          <cell r="C4068" t="str">
            <v>opção limitada</v>
          </cell>
          <cell r="D4068" t="str">
            <v>BC&amp;T 2015</v>
          </cell>
        </row>
        <row r="4069">
          <cell r="A4069" t="str">
            <v>NHT3027-15</v>
          </cell>
          <cell r="C4069" t="str">
            <v>opção limitada</v>
          </cell>
          <cell r="D4069" t="str">
            <v>BC&amp;T 2015</v>
          </cell>
        </row>
        <row r="4070">
          <cell r="A4070" t="str">
            <v>NHT3028-15</v>
          </cell>
          <cell r="C4070" t="str">
            <v>opção limitada</v>
          </cell>
          <cell r="D4070" t="str">
            <v>BC&amp;T 2015</v>
          </cell>
        </row>
        <row r="4071">
          <cell r="A4071" t="str">
            <v>NHT3036-15</v>
          </cell>
          <cell r="C4071" t="str">
            <v>opção limitada</v>
          </cell>
          <cell r="D4071" t="str">
            <v>BC&amp;T 2015</v>
          </cell>
        </row>
        <row r="4072">
          <cell r="A4072" t="str">
            <v>NHT3037-13</v>
          </cell>
          <cell r="C4072" t="str">
            <v>opção limitada</v>
          </cell>
          <cell r="D4072" t="str">
            <v>BC&amp;T 2015</v>
          </cell>
        </row>
        <row r="4073">
          <cell r="A4073" t="str">
            <v>NHT3044-15</v>
          </cell>
          <cell r="C4073" t="str">
            <v>opção limitada</v>
          </cell>
          <cell r="D4073" t="str">
            <v>BC&amp;T 2015</v>
          </cell>
        </row>
        <row r="4074">
          <cell r="A4074" t="str">
            <v>NHT3048-15</v>
          </cell>
          <cell r="C4074" t="str">
            <v>opção limitada</v>
          </cell>
          <cell r="D4074" t="str">
            <v>BC&amp;T 2015</v>
          </cell>
        </row>
        <row r="4075">
          <cell r="A4075" t="str">
            <v>NHT3049-15</v>
          </cell>
          <cell r="C4075" t="str">
            <v>opção limitada</v>
          </cell>
          <cell r="D4075" t="str">
            <v>BC&amp;T 2015</v>
          </cell>
        </row>
        <row r="4076">
          <cell r="A4076" t="str">
            <v>NHT3054-15</v>
          </cell>
          <cell r="C4076" t="str">
            <v>opção limitada</v>
          </cell>
          <cell r="D4076" t="str">
            <v>BC&amp;T 2015</v>
          </cell>
        </row>
        <row r="4077">
          <cell r="A4077" t="str">
            <v>NHT3055-13</v>
          </cell>
          <cell r="C4077" t="str">
            <v>opção limitada</v>
          </cell>
          <cell r="D4077" t="str">
            <v>BC&amp;T 2015</v>
          </cell>
        </row>
        <row r="4078">
          <cell r="A4078" t="str">
            <v>NHT3064-15</v>
          </cell>
          <cell r="C4078" t="str">
            <v>opção limitada</v>
          </cell>
          <cell r="D4078" t="str">
            <v>BC&amp;T 2015</v>
          </cell>
        </row>
        <row r="4079">
          <cell r="A4079" t="str">
            <v>NHT3065-15</v>
          </cell>
          <cell r="C4079" t="str">
            <v>opção limitada</v>
          </cell>
          <cell r="D4079" t="str">
            <v>BC&amp;T 2015</v>
          </cell>
        </row>
        <row r="4080">
          <cell r="A4080" t="str">
            <v>NHT3066-15</v>
          </cell>
          <cell r="C4080" t="str">
            <v>opção limitada</v>
          </cell>
          <cell r="D4080" t="str">
            <v>BC&amp;T 2015</v>
          </cell>
        </row>
        <row r="4081">
          <cell r="A4081" t="str">
            <v>NHT3067-15</v>
          </cell>
          <cell r="C4081" t="str">
            <v>opção limitada</v>
          </cell>
          <cell r="D4081" t="str">
            <v>BC&amp;T 2015</v>
          </cell>
        </row>
        <row r="4082">
          <cell r="A4082" t="str">
            <v>NHT3068-15</v>
          </cell>
          <cell r="C4082" t="str">
            <v>opção limitada</v>
          </cell>
          <cell r="D4082" t="str">
            <v>BC&amp;T 2015</v>
          </cell>
        </row>
        <row r="4083">
          <cell r="A4083" t="str">
            <v>NHT3069-15</v>
          </cell>
          <cell r="C4083" t="str">
            <v>opção limitada</v>
          </cell>
          <cell r="D4083" t="str">
            <v>BC&amp;T 2015</v>
          </cell>
        </row>
        <row r="4084">
          <cell r="A4084" t="str">
            <v>NHT3070-15</v>
          </cell>
          <cell r="C4084" t="str">
            <v>opção limitada</v>
          </cell>
          <cell r="D4084" t="str">
            <v>BC&amp;T 2015</v>
          </cell>
        </row>
        <row r="4085">
          <cell r="A4085" t="str">
            <v>NHT3071-15</v>
          </cell>
          <cell r="C4085" t="str">
            <v>opção limitada</v>
          </cell>
          <cell r="D4085" t="str">
            <v>BC&amp;T 2015</v>
          </cell>
        </row>
        <row r="4086">
          <cell r="A4086" t="str">
            <v>NHT3072-15</v>
          </cell>
          <cell r="C4086" t="str">
            <v>opção limitada</v>
          </cell>
          <cell r="D4086" t="str">
            <v>BC&amp;T 2015</v>
          </cell>
        </row>
        <row r="4087">
          <cell r="A4087" t="str">
            <v>NHT3073-15</v>
          </cell>
          <cell r="C4087" t="str">
            <v>opção limitada</v>
          </cell>
          <cell r="D4087" t="str">
            <v>BC&amp;T 2015</v>
          </cell>
        </row>
        <row r="4088">
          <cell r="A4088" t="str">
            <v>NHT3089-15</v>
          </cell>
          <cell r="C4088" t="str">
            <v>opção limitada</v>
          </cell>
          <cell r="D4088" t="str">
            <v>BC&amp;T 2015</v>
          </cell>
        </row>
        <row r="4089">
          <cell r="A4089" t="str">
            <v>NHT3090-15</v>
          </cell>
          <cell r="C4089" t="str">
            <v>opção limitada</v>
          </cell>
          <cell r="D4089" t="str">
            <v>BC&amp;T 2015</v>
          </cell>
        </row>
        <row r="4090">
          <cell r="A4090" t="str">
            <v>NHT3091-15</v>
          </cell>
          <cell r="C4090" t="str">
            <v>opção limitada</v>
          </cell>
          <cell r="D4090" t="str">
            <v>BC&amp;T 2015</v>
          </cell>
        </row>
        <row r="4091">
          <cell r="A4091" t="str">
            <v>NHT3095-15</v>
          </cell>
          <cell r="C4091" t="str">
            <v>opção limitada</v>
          </cell>
          <cell r="D4091" t="str">
            <v>BC&amp;T 2015</v>
          </cell>
        </row>
        <row r="4092">
          <cell r="A4092" t="str">
            <v>NHT4001-15</v>
          </cell>
          <cell r="C4092" t="str">
            <v>opção limitada</v>
          </cell>
          <cell r="D4092" t="str">
            <v>BC&amp;T 2015</v>
          </cell>
        </row>
        <row r="4093">
          <cell r="A4093" t="str">
            <v>NHT4002-13</v>
          </cell>
          <cell r="C4093" t="str">
            <v>opção limitada</v>
          </cell>
          <cell r="D4093" t="str">
            <v>BC&amp;T 2015</v>
          </cell>
        </row>
        <row r="4094">
          <cell r="A4094" t="str">
            <v>NHT4005-15</v>
          </cell>
          <cell r="C4094" t="str">
            <v>opção limitada</v>
          </cell>
          <cell r="D4094" t="str">
            <v>BC&amp;T 2015</v>
          </cell>
        </row>
        <row r="4095">
          <cell r="A4095" t="str">
            <v>NHT4006-15</v>
          </cell>
          <cell r="C4095" t="str">
            <v>opção limitada</v>
          </cell>
          <cell r="D4095" t="str">
            <v>BC&amp;T 2015</v>
          </cell>
        </row>
        <row r="4096">
          <cell r="A4096" t="str">
            <v>NHT4007-15</v>
          </cell>
          <cell r="C4096" t="str">
            <v>opção limitada</v>
          </cell>
          <cell r="D4096" t="str">
            <v>BC&amp;T 2015</v>
          </cell>
        </row>
        <row r="4097">
          <cell r="A4097" t="str">
            <v>NHT4008-13</v>
          </cell>
          <cell r="C4097" t="str">
            <v>opção limitada</v>
          </cell>
          <cell r="D4097" t="str">
            <v>BC&amp;T 2015</v>
          </cell>
        </row>
        <row r="4098">
          <cell r="A4098" t="str">
            <v>NHT4009-13</v>
          </cell>
          <cell r="C4098" t="str">
            <v>opção limitada</v>
          </cell>
          <cell r="D4098" t="str">
            <v>BC&amp;T 2015</v>
          </cell>
        </row>
        <row r="4099">
          <cell r="A4099" t="str">
            <v>NHT4010-13</v>
          </cell>
          <cell r="C4099" t="str">
            <v>opção limitada</v>
          </cell>
          <cell r="D4099" t="str">
            <v>BC&amp;T 2015</v>
          </cell>
        </row>
        <row r="4100">
          <cell r="A4100" t="str">
            <v>NHT4015-15</v>
          </cell>
          <cell r="C4100" t="str">
            <v>opção limitada</v>
          </cell>
          <cell r="D4100" t="str">
            <v>BC&amp;T 2015</v>
          </cell>
        </row>
        <row r="4101">
          <cell r="A4101" t="str">
            <v>NHT4017-15</v>
          </cell>
          <cell r="C4101" t="str">
            <v>opção limitada</v>
          </cell>
          <cell r="D4101" t="str">
            <v>BC&amp;T 2015</v>
          </cell>
        </row>
        <row r="4102">
          <cell r="A4102" t="str">
            <v>NHT4023-15</v>
          </cell>
          <cell r="C4102" t="str">
            <v>opção limitada</v>
          </cell>
          <cell r="D4102" t="str">
            <v>BC&amp;T 2015</v>
          </cell>
        </row>
        <row r="4103">
          <cell r="A4103" t="str">
            <v>NHT4024-15</v>
          </cell>
          <cell r="C4103" t="str">
            <v>opção limitada</v>
          </cell>
          <cell r="D4103" t="str">
            <v>BC&amp;T 2015</v>
          </cell>
        </row>
        <row r="4104">
          <cell r="A4104" t="str">
            <v>NHT4025-15</v>
          </cell>
          <cell r="C4104" t="str">
            <v>opção limitada</v>
          </cell>
          <cell r="D4104" t="str">
            <v>BC&amp;T 2015</v>
          </cell>
        </row>
        <row r="4105">
          <cell r="A4105" t="str">
            <v>NHT4030-15</v>
          </cell>
          <cell r="C4105" t="str">
            <v>opção limitada</v>
          </cell>
          <cell r="D4105" t="str">
            <v>BC&amp;T 2015</v>
          </cell>
        </row>
        <row r="4106">
          <cell r="A4106" t="str">
            <v>NHT4032-15</v>
          </cell>
          <cell r="C4106" t="str">
            <v>opção limitada</v>
          </cell>
          <cell r="D4106" t="str">
            <v>BC&amp;T 2015</v>
          </cell>
        </row>
        <row r="4107">
          <cell r="A4107" t="str">
            <v>NHT4033-15</v>
          </cell>
          <cell r="C4107" t="str">
            <v>opção limitada</v>
          </cell>
          <cell r="D4107" t="str">
            <v>BC&amp;T 2015</v>
          </cell>
        </row>
        <row r="4108">
          <cell r="A4108" t="str">
            <v>NHT4040-15</v>
          </cell>
          <cell r="C4108" t="str">
            <v>opção limitada</v>
          </cell>
          <cell r="D4108" t="str">
            <v>BC&amp;T 2015</v>
          </cell>
        </row>
        <row r="4109">
          <cell r="A4109" t="str">
            <v>NHT4041-15</v>
          </cell>
          <cell r="C4109" t="str">
            <v>opção limitada</v>
          </cell>
          <cell r="D4109" t="str">
            <v>BC&amp;T 2015</v>
          </cell>
        </row>
        <row r="4110">
          <cell r="A4110" t="str">
            <v>NHT4046-15</v>
          </cell>
          <cell r="C4110" t="str">
            <v>opção limitada</v>
          </cell>
          <cell r="D4110" t="str">
            <v>BC&amp;T 2015</v>
          </cell>
        </row>
        <row r="4111">
          <cell r="A4111" t="str">
            <v>NHT4049-15</v>
          </cell>
          <cell r="C4111" t="str">
            <v>opção limitada</v>
          </cell>
          <cell r="D4111" t="str">
            <v>BC&amp;T 2015</v>
          </cell>
        </row>
        <row r="4112">
          <cell r="A4112" t="str">
            <v>NHT4050-15</v>
          </cell>
          <cell r="C4112" t="str">
            <v>opção limitada</v>
          </cell>
          <cell r="D4112" t="str">
            <v>BC&amp;T 2015</v>
          </cell>
        </row>
        <row r="4113">
          <cell r="A4113" t="str">
            <v>NHT4051-15</v>
          </cell>
          <cell r="C4113" t="str">
            <v>opção limitada</v>
          </cell>
          <cell r="D4113" t="str">
            <v>BC&amp;T 2015</v>
          </cell>
        </row>
        <row r="4114">
          <cell r="A4114" t="str">
            <v>NHT4052-15</v>
          </cell>
          <cell r="C4114" t="str">
            <v>opção limitada</v>
          </cell>
          <cell r="D4114" t="str">
            <v>BC&amp;T 2015</v>
          </cell>
        </row>
        <row r="4115">
          <cell r="A4115" t="str">
            <v>NHT4053-15</v>
          </cell>
          <cell r="C4115" t="str">
            <v>opção limitada</v>
          </cell>
          <cell r="D4115" t="str">
            <v>BC&amp;T 2015</v>
          </cell>
        </row>
        <row r="4116">
          <cell r="A4116" t="str">
            <v>NHT4055-15</v>
          </cell>
          <cell r="C4116" t="str">
            <v>opção limitada</v>
          </cell>
          <cell r="D4116" t="str">
            <v>BC&amp;T 2015</v>
          </cell>
        </row>
        <row r="4117">
          <cell r="A4117" t="str">
            <v>NHT4056-15</v>
          </cell>
          <cell r="C4117" t="str">
            <v>opção limitada</v>
          </cell>
          <cell r="D4117" t="str">
            <v>BC&amp;T 2015</v>
          </cell>
        </row>
        <row r="4118">
          <cell r="A4118" t="str">
            <v>NHT4057-15</v>
          </cell>
          <cell r="C4118" t="str">
            <v>opção limitada</v>
          </cell>
          <cell r="D4118" t="str">
            <v>BC&amp;T 2015</v>
          </cell>
        </row>
        <row r="4119">
          <cell r="A4119" t="str">
            <v>NHT4058-15</v>
          </cell>
          <cell r="C4119" t="str">
            <v>opção limitada</v>
          </cell>
          <cell r="D4119" t="str">
            <v>BC&amp;T 2015</v>
          </cell>
        </row>
        <row r="4120">
          <cell r="A4120" t="str">
            <v>NHT4071-15</v>
          </cell>
          <cell r="C4120" t="str">
            <v>opção limitada</v>
          </cell>
          <cell r="D4120" t="str">
            <v>BC&amp;T 2015</v>
          </cell>
        </row>
        <row r="4121">
          <cell r="A4121" t="str">
            <v>NHT4072-15</v>
          </cell>
          <cell r="C4121" t="str">
            <v>opção limitada</v>
          </cell>
          <cell r="D4121" t="str">
            <v>BC&amp;T 2015</v>
          </cell>
        </row>
        <row r="4122">
          <cell r="A4122" t="str">
            <v>NHT4073-15</v>
          </cell>
          <cell r="C4122" t="str">
            <v>opção limitada</v>
          </cell>
          <cell r="D4122" t="str">
            <v>BC&amp;T 2015</v>
          </cell>
        </row>
        <row r="4123">
          <cell r="A4123" t="str">
            <v>NHT4075-15</v>
          </cell>
          <cell r="C4123" t="str">
            <v>opção limitada</v>
          </cell>
          <cell r="D4123" t="str">
            <v>BC&amp;T 2015</v>
          </cell>
        </row>
        <row r="4124">
          <cell r="A4124" t="str">
            <v>NHT5004-13</v>
          </cell>
          <cell r="C4124" t="str">
            <v>opção limitada</v>
          </cell>
          <cell r="D4124" t="str">
            <v>BC&amp;T 2015</v>
          </cell>
        </row>
        <row r="4125">
          <cell r="A4125" t="str">
            <v>NHT5004-15</v>
          </cell>
          <cell r="C4125" t="str">
            <v>opção limitada</v>
          </cell>
          <cell r="D4125" t="str">
            <v>BC&amp;T 2015</v>
          </cell>
        </row>
        <row r="4126">
          <cell r="A4126" t="str">
            <v>NHT5006-13</v>
          </cell>
          <cell r="C4126" t="str">
            <v>opção limitada</v>
          </cell>
          <cell r="D4126" t="str">
            <v>BC&amp;T 2015</v>
          </cell>
        </row>
        <row r="4127">
          <cell r="A4127" t="str">
            <v>NHT5007-13</v>
          </cell>
          <cell r="C4127" t="str">
            <v>opção limitada</v>
          </cell>
          <cell r="D4127" t="str">
            <v>BC&amp;T 2015</v>
          </cell>
        </row>
        <row r="4128">
          <cell r="A4128" t="str">
            <v>NHT5012-15</v>
          </cell>
          <cell r="C4128" t="str">
            <v>opção limitada</v>
          </cell>
          <cell r="D4128" t="str">
            <v>BC&amp;T 2015</v>
          </cell>
        </row>
        <row r="4129">
          <cell r="A4129" t="str">
            <v>NHT5013-13</v>
          </cell>
          <cell r="C4129" t="str">
            <v>opção limitada</v>
          </cell>
          <cell r="D4129" t="str">
            <v>BC&amp;T 2015</v>
          </cell>
        </row>
        <row r="4130">
          <cell r="A4130" t="str">
            <v>NHT5013-15</v>
          </cell>
          <cell r="C4130" t="str">
            <v>opção limitada</v>
          </cell>
          <cell r="D4130" t="str">
            <v>BC&amp;T 2015</v>
          </cell>
        </row>
        <row r="4131">
          <cell r="A4131" t="str">
            <v>BCJ0203-15</v>
          </cell>
          <cell r="C4131" t="str">
            <v>Obrigatória</v>
          </cell>
          <cell r="D4131" t="str">
            <v>BC&amp;T 2017</v>
          </cell>
        </row>
        <row r="4132">
          <cell r="A4132" t="str">
            <v>BCJ0204-15</v>
          </cell>
          <cell r="C4132" t="str">
            <v>Obrigatória</v>
          </cell>
          <cell r="D4132" t="str">
            <v>BC&amp;T 2017</v>
          </cell>
        </row>
        <row r="4133">
          <cell r="A4133" t="str">
            <v>BCJ0205-15</v>
          </cell>
          <cell r="C4133" t="str">
            <v>Obrigatória</v>
          </cell>
          <cell r="D4133" t="str">
            <v>BC&amp;T 2017</v>
          </cell>
        </row>
        <row r="4134">
          <cell r="A4134" t="str">
            <v>BCK0103-15</v>
          </cell>
          <cell r="C4134" t="str">
            <v>Obrigatória</v>
          </cell>
          <cell r="D4134" t="str">
            <v>BC&amp;T 2017</v>
          </cell>
        </row>
        <row r="4135">
          <cell r="A4135" t="str">
            <v>BCK0104-15</v>
          </cell>
          <cell r="C4135" t="str">
            <v>Obrigatória</v>
          </cell>
          <cell r="D4135" t="str">
            <v>BC&amp;T 2017</v>
          </cell>
        </row>
        <row r="4136">
          <cell r="A4136" t="str">
            <v>BCL0306-15</v>
          </cell>
          <cell r="C4136" t="str">
            <v>Obrigatória</v>
          </cell>
          <cell r="D4136" t="str">
            <v>BC&amp;T 2017</v>
          </cell>
        </row>
        <row r="4137">
          <cell r="A4137" t="str">
            <v>BCL0307-15</v>
          </cell>
          <cell r="C4137" t="str">
            <v>Obrigatória</v>
          </cell>
          <cell r="D4137" t="str">
            <v>BC&amp;T 2017</v>
          </cell>
        </row>
        <row r="4138">
          <cell r="A4138" t="str">
            <v>BCL0308-15</v>
          </cell>
          <cell r="C4138" t="str">
            <v>Obrigatória</v>
          </cell>
          <cell r="D4138" t="str">
            <v>BC&amp;T 2017</v>
          </cell>
        </row>
        <row r="4139">
          <cell r="A4139" t="str">
            <v>BCM0504-15</v>
          </cell>
          <cell r="C4139" t="str">
            <v>Obrigatória</v>
          </cell>
          <cell r="D4139" t="str">
            <v>BC&amp;T 2017</v>
          </cell>
        </row>
        <row r="4140">
          <cell r="A4140" t="str">
            <v>BCM0505-15</v>
          </cell>
          <cell r="C4140" t="str">
            <v>Obrigatória</v>
          </cell>
          <cell r="D4140" t="str">
            <v>BC&amp;T 2017</v>
          </cell>
        </row>
        <row r="4141">
          <cell r="A4141" t="str">
            <v>BCM0506-15</v>
          </cell>
          <cell r="C4141" t="str">
            <v>Obrigatória</v>
          </cell>
          <cell r="D4141" t="str">
            <v>BC&amp;T 2017</v>
          </cell>
        </row>
        <row r="4142">
          <cell r="A4142" t="str">
            <v>BCN0402-15</v>
          </cell>
          <cell r="C4142" t="str">
            <v>Obrigatória</v>
          </cell>
          <cell r="D4142" t="str">
            <v>BC&amp;T 2017</v>
          </cell>
        </row>
        <row r="4143">
          <cell r="A4143" t="str">
            <v>BCN0404-15</v>
          </cell>
          <cell r="C4143" t="str">
            <v>Obrigatória</v>
          </cell>
          <cell r="D4143" t="str">
            <v>BC&amp;T 2017</v>
          </cell>
        </row>
        <row r="4144">
          <cell r="A4144" t="str">
            <v>BCN0405-15</v>
          </cell>
          <cell r="C4144" t="str">
            <v>Obrigatória</v>
          </cell>
          <cell r="D4144" t="str">
            <v>BC&amp;T 2017</v>
          </cell>
        </row>
        <row r="4145">
          <cell r="A4145" t="str">
            <v>BCN0407-15</v>
          </cell>
          <cell r="C4145" t="str">
            <v>Obrigatória</v>
          </cell>
          <cell r="D4145" t="str">
            <v>BC&amp;T 2017</v>
          </cell>
        </row>
        <row r="4146">
          <cell r="A4146" t="str">
            <v>BCS0001-15</v>
          </cell>
          <cell r="C4146" t="str">
            <v>Obrigatória</v>
          </cell>
          <cell r="D4146" t="str">
            <v>BC&amp;T 2017</v>
          </cell>
        </row>
        <row r="4147">
          <cell r="A4147" t="str">
            <v>BCS0002-15</v>
          </cell>
          <cell r="C4147" t="str">
            <v>Obrigatória</v>
          </cell>
          <cell r="D4147" t="str">
            <v>BC&amp;T 2017</v>
          </cell>
        </row>
        <row r="4148">
          <cell r="A4148" t="str">
            <v>BHO0001-15</v>
          </cell>
          <cell r="C4148" t="str">
            <v>Opção Limitada</v>
          </cell>
          <cell r="D4148" t="str">
            <v>BC&amp;T 2017</v>
          </cell>
        </row>
        <row r="4149">
          <cell r="A4149" t="str">
            <v>BHO0002-15</v>
          </cell>
          <cell r="C4149" t="str">
            <v>Opção Limitada</v>
          </cell>
          <cell r="D4149" t="str">
            <v>BC&amp;T 2017</v>
          </cell>
        </row>
        <row r="4150">
          <cell r="A4150" t="str">
            <v>BHO0101-15</v>
          </cell>
          <cell r="C4150" t="str">
            <v>Opção Limitada</v>
          </cell>
          <cell r="D4150" t="str">
            <v>BC&amp;T 2017</v>
          </cell>
        </row>
        <row r="4151">
          <cell r="A4151" t="str">
            <v>BHO0102-15</v>
          </cell>
          <cell r="C4151" t="str">
            <v>Opção Limitada</v>
          </cell>
          <cell r="D4151" t="str">
            <v>BC&amp;T 2017</v>
          </cell>
        </row>
        <row r="4152">
          <cell r="A4152" t="str">
            <v>BHO1101-15</v>
          </cell>
          <cell r="C4152" t="str">
            <v>Opção Limitada</v>
          </cell>
          <cell r="D4152" t="str">
            <v>BC&amp;T 2017</v>
          </cell>
        </row>
        <row r="4153">
          <cell r="A4153" t="str">
            <v>BHO1335-15</v>
          </cell>
          <cell r="C4153" t="str">
            <v>Opção Limitada</v>
          </cell>
          <cell r="D4153" t="str">
            <v>BC&amp;T 2017</v>
          </cell>
        </row>
        <row r="4154">
          <cell r="A4154" t="str">
            <v>BHP0001-15</v>
          </cell>
          <cell r="C4154" t="str">
            <v>Opção Limitada</v>
          </cell>
          <cell r="D4154" t="str">
            <v>BC&amp;T 2017</v>
          </cell>
        </row>
        <row r="4155">
          <cell r="A4155" t="str">
            <v>BHP0201-15</v>
          </cell>
          <cell r="C4155" t="str">
            <v>Opção Limitada</v>
          </cell>
          <cell r="D4155" t="str">
            <v>BC&amp;T 2017</v>
          </cell>
        </row>
        <row r="4156">
          <cell r="A4156" t="str">
            <v>BHP0202-15</v>
          </cell>
          <cell r="C4156" t="str">
            <v>Opção Limitada</v>
          </cell>
          <cell r="D4156" t="str">
            <v>BC&amp;T 2017</v>
          </cell>
        </row>
        <row r="4157">
          <cell r="A4157" t="str">
            <v>BHQ0001-15</v>
          </cell>
          <cell r="C4157" t="str">
            <v>Opção Limitada</v>
          </cell>
          <cell r="D4157" t="str">
            <v>BC&amp;T 2017</v>
          </cell>
        </row>
        <row r="4158">
          <cell r="A4158" t="str">
            <v>BHQ0002-15</v>
          </cell>
          <cell r="C4158" t="str">
            <v>Opção Limitada</v>
          </cell>
          <cell r="D4158" t="str">
            <v>BC&amp;T 2017</v>
          </cell>
        </row>
        <row r="4159">
          <cell r="A4159" t="str">
            <v>BHQ0003-15</v>
          </cell>
          <cell r="C4159" t="str">
            <v>Opção Limitada</v>
          </cell>
          <cell r="D4159" t="str">
            <v>BC&amp;T 2017</v>
          </cell>
        </row>
        <row r="4160">
          <cell r="A4160" t="str">
            <v>BHQ0301-15</v>
          </cell>
          <cell r="C4160" t="str">
            <v>Opção Limitada</v>
          </cell>
          <cell r="D4160" t="str">
            <v>BC&amp;T 2017</v>
          </cell>
        </row>
        <row r="4161">
          <cell r="A4161" t="str">
            <v>BHS0001-15</v>
          </cell>
          <cell r="C4161" t="str">
            <v>Opção Limitada</v>
          </cell>
          <cell r="D4161" t="str">
            <v>BC&amp;T 2017</v>
          </cell>
        </row>
        <row r="4162">
          <cell r="A4162" t="str">
            <v>BIJ0207-15</v>
          </cell>
          <cell r="C4162" t="str">
            <v>Obrigatória</v>
          </cell>
          <cell r="D4162" t="str">
            <v>BC&amp;T 2017</v>
          </cell>
        </row>
        <row r="4163">
          <cell r="A4163" t="str">
            <v>BIK0102-15</v>
          </cell>
          <cell r="C4163" t="str">
            <v>Obrigatória</v>
          </cell>
          <cell r="D4163" t="str">
            <v>BC&amp;T 2017</v>
          </cell>
        </row>
        <row r="4164">
          <cell r="A4164" t="str">
            <v>BIL0304-15</v>
          </cell>
          <cell r="C4164" t="str">
            <v>Obrigatória</v>
          </cell>
          <cell r="D4164" t="str">
            <v>BC&amp;T 2017</v>
          </cell>
        </row>
        <row r="4165">
          <cell r="A4165" t="str">
            <v>BIN0406-15</v>
          </cell>
          <cell r="C4165" t="str">
            <v>Obrigatória</v>
          </cell>
          <cell r="D4165" t="str">
            <v>BC&amp;T 2017</v>
          </cell>
        </row>
        <row r="4166">
          <cell r="A4166" t="str">
            <v>BIQ0602-15</v>
          </cell>
          <cell r="C4166" t="str">
            <v>Obrigatória</v>
          </cell>
          <cell r="D4166" t="str">
            <v>BC&amp;T 2017</v>
          </cell>
        </row>
        <row r="4167">
          <cell r="A4167" t="str">
            <v>BIR0004-15</v>
          </cell>
          <cell r="C4167" t="str">
            <v>Obrigatória</v>
          </cell>
          <cell r="D4167" t="str">
            <v>BC&amp;T 2017</v>
          </cell>
        </row>
        <row r="4168">
          <cell r="A4168" t="str">
            <v>BIR0603-15</v>
          </cell>
          <cell r="C4168" t="str">
            <v>Obrigatória</v>
          </cell>
          <cell r="D4168" t="str">
            <v>BC&amp;T 2017</v>
          </cell>
        </row>
        <row r="4169">
          <cell r="A4169" t="str">
            <v>BIS0003-15</v>
          </cell>
          <cell r="C4169" t="str">
            <v>Obrigatória</v>
          </cell>
          <cell r="D4169" t="str">
            <v>BC&amp;T 2017</v>
          </cell>
        </row>
        <row r="4170">
          <cell r="A4170" t="str">
            <v>BIS0005-15</v>
          </cell>
          <cell r="C4170" t="str">
            <v>Obrigatória</v>
          </cell>
          <cell r="D4170" t="str">
            <v>BC&amp;T 2017</v>
          </cell>
        </row>
        <row r="4171">
          <cell r="A4171" t="str">
            <v>ESHP004-13</v>
          </cell>
          <cell r="C4171" t="str">
            <v>Opção Limitada</v>
          </cell>
          <cell r="D4171" t="str">
            <v>BC&amp;T 2017</v>
          </cell>
        </row>
        <row r="4172">
          <cell r="A4172" t="str">
            <v>ESHR003-13</v>
          </cell>
          <cell r="C4172" t="str">
            <v>Opção Limitada</v>
          </cell>
          <cell r="D4172" t="str">
            <v>BC&amp;T 2017</v>
          </cell>
        </row>
        <row r="4173">
          <cell r="A4173" t="str">
            <v>ESHR004-13</v>
          </cell>
          <cell r="C4173" t="str">
            <v>Opção Limitada</v>
          </cell>
          <cell r="D4173" t="str">
            <v>BC&amp;T 2017</v>
          </cell>
        </row>
        <row r="4174">
          <cell r="A4174" t="str">
            <v>ESHR005-13</v>
          </cell>
          <cell r="C4174" t="str">
            <v>Opção Limitada</v>
          </cell>
          <cell r="D4174" t="str">
            <v>BC&amp;T 2017</v>
          </cell>
        </row>
        <row r="4175">
          <cell r="A4175" t="str">
            <v>ESHT005-17</v>
          </cell>
          <cell r="C4175" t="str">
            <v>Opção Limitada</v>
          </cell>
          <cell r="D4175" t="str">
            <v>BC&amp;T 2017</v>
          </cell>
        </row>
        <row r="4176">
          <cell r="A4176" t="str">
            <v>ESHT009-17</v>
          </cell>
          <cell r="C4176" t="str">
            <v>Opção Limitada</v>
          </cell>
          <cell r="D4176" t="str">
            <v>BC&amp;T 2017</v>
          </cell>
        </row>
        <row r="4177">
          <cell r="A4177" t="str">
            <v>ESTA001-17</v>
          </cell>
          <cell r="C4177" t="str">
            <v>Opção Limitada</v>
          </cell>
          <cell r="D4177" t="str">
            <v>BC&amp;T 2017</v>
          </cell>
        </row>
        <row r="4178">
          <cell r="A4178" t="str">
            <v>ESTA002-17</v>
          </cell>
          <cell r="C4178" t="str">
            <v>Opção Limitada</v>
          </cell>
          <cell r="D4178" t="str">
            <v>BC&amp;T 2017</v>
          </cell>
        </row>
        <row r="4179">
          <cell r="A4179" t="str">
            <v>ESTA004-17</v>
          </cell>
          <cell r="C4179" t="str">
            <v>Opção Limitada</v>
          </cell>
          <cell r="D4179" t="str">
            <v>BC&amp;T 2017</v>
          </cell>
        </row>
        <row r="4180">
          <cell r="A4180" t="str">
            <v>ESTA007-17</v>
          </cell>
          <cell r="C4180" t="str">
            <v>Opção Limitada</v>
          </cell>
          <cell r="D4180" t="str">
            <v>BC&amp;T 2017</v>
          </cell>
        </row>
        <row r="4181">
          <cell r="A4181" t="str">
            <v>ESTA018-17</v>
          </cell>
          <cell r="C4181" t="str">
            <v>Opção Limitada</v>
          </cell>
          <cell r="D4181" t="str">
            <v>BC&amp;T 2017</v>
          </cell>
        </row>
        <row r="4182">
          <cell r="A4182" t="str">
            <v>ESTA019-17</v>
          </cell>
          <cell r="C4182" t="str">
            <v>Opção Limitada</v>
          </cell>
          <cell r="D4182" t="str">
            <v>BC&amp;T 2017</v>
          </cell>
        </row>
        <row r="4183">
          <cell r="A4183" t="str">
            <v>ESTA020-17</v>
          </cell>
          <cell r="C4183" t="str">
            <v>Opção Limitada</v>
          </cell>
          <cell r="D4183" t="str">
            <v>BC&amp;T 2017</v>
          </cell>
        </row>
        <row r="4184">
          <cell r="A4184" t="str">
            <v>ESTB018-17</v>
          </cell>
          <cell r="C4184" t="str">
            <v>Opção Limitada</v>
          </cell>
          <cell r="D4184" t="str">
            <v>BC&amp;T 2017</v>
          </cell>
        </row>
        <row r="4185">
          <cell r="A4185" t="str">
            <v>ESTB023-17</v>
          </cell>
          <cell r="C4185" t="str">
            <v>Opção Limitada</v>
          </cell>
          <cell r="D4185" t="str">
            <v>BC&amp;T 2017</v>
          </cell>
        </row>
        <row r="4186">
          <cell r="A4186" t="str">
            <v>ESTE015-17</v>
          </cell>
          <cell r="C4186" t="str">
            <v>Opção Limitada</v>
          </cell>
          <cell r="D4186" t="str">
            <v>BC&amp;T 2017</v>
          </cell>
        </row>
        <row r="4187">
          <cell r="A4187" t="str">
            <v>ESTE022-17</v>
          </cell>
          <cell r="C4187" t="str">
            <v>Opção Limitada</v>
          </cell>
          <cell r="D4187" t="str">
            <v>BC&amp;T 2017</v>
          </cell>
        </row>
        <row r="4188">
          <cell r="A4188" t="str">
            <v>ESTE029-17</v>
          </cell>
          <cell r="C4188" t="str">
            <v>Opção Limitada</v>
          </cell>
          <cell r="D4188" t="str">
            <v>BC&amp;T 2017</v>
          </cell>
        </row>
        <row r="4189">
          <cell r="A4189" t="str">
            <v>ESTE036-17</v>
          </cell>
          <cell r="C4189" t="str">
            <v>Opção Limitada</v>
          </cell>
          <cell r="D4189" t="str">
            <v>BC&amp;T 2017</v>
          </cell>
        </row>
        <row r="4190">
          <cell r="A4190" t="str">
            <v>ESTG003-17</v>
          </cell>
          <cell r="C4190" t="str">
            <v>Opção Limitada</v>
          </cell>
          <cell r="D4190" t="str">
            <v>BC&amp;T 2017</v>
          </cell>
        </row>
        <row r="4191">
          <cell r="A4191" t="str">
            <v>ESTG011-17</v>
          </cell>
          <cell r="C4191" t="str">
            <v>Opção Limitada</v>
          </cell>
          <cell r="D4191" t="str">
            <v>BC&amp;T 2017</v>
          </cell>
        </row>
        <row r="4192">
          <cell r="A4192" t="str">
            <v>ESTG023-17</v>
          </cell>
          <cell r="C4192" t="str">
            <v>Opção Limitada</v>
          </cell>
          <cell r="D4192" t="str">
            <v>BC&amp;T 2017</v>
          </cell>
        </row>
        <row r="4193">
          <cell r="A4193" t="str">
            <v>ESTG025-17</v>
          </cell>
          <cell r="C4193" t="str">
            <v>Opção Limitada</v>
          </cell>
          <cell r="D4193" t="str">
            <v>BC&amp;T 2017</v>
          </cell>
        </row>
        <row r="4194">
          <cell r="A4194" t="str">
            <v>ESTI002-17</v>
          </cell>
          <cell r="C4194" t="str">
            <v>Opção Limitada</v>
          </cell>
          <cell r="D4194" t="str">
            <v>BC&amp;T 2017</v>
          </cell>
        </row>
        <row r="4195">
          <cell r="A4195" t="str">
            <v>ESTI003-17</v>
          </cell>
          <cell r="C4195" t="str">
            <v>Opção Limitada</v>
          </cell>
          <cell r="D4195" t="str">
            <v>BC&amp;T 2017</v>
          </cell>
        </row>
        <row r="4196">
          <cell r="A4196" t="str">
            <v>ESTI004-17</v>
          </cell>
          <cell r="C4196" t="str">
            <v>Opção Limitada</v>
          </cell>
          <cell r="D4196" t="str">
            <v>BC&amp;T 2017</v>
          </cell>
        </row>
        <row r="4197">
          <cell r="A4197" t="str">
            <v>ESTI005-17</v>
          </cell>
          <cell r="C4197" t="str">
            <v>Opção Limitada</v>
          </cell>
          <cell r="D4197" t="str">
            <v>BC&amp;T 2017</v>
          </cell>
        </row>
        <row r="4198">
          <cell r="A4198" t="str">
            <v>ESTI006-17</v>
          </cell>
          <cell r="C4198" t="str">
            <v>Opção Limitada</v>
          </cell>
          <cell r="D4198" t="str">
            <v>BC&amp;T 2017</v>
          </cell>
        </row>
        <row r="4199">
          <cell r="A4199" t="str">
            <v>ESTI007-17</v>
          </cell>
          <cell r="C4199" t="str">
            <v>Opção Limitada</v>
          </cell>
          <cell r="D4199" t="str">
            <v>BC&amp;T 2017</v>
          </cell>
        </row>
        <row r="4200">
          <cell r="A4200" t="str">
            <v>ESTI008-17</v>
          </cell>
          <cell r="C4200" t="str">
            <v>Opção Limitada</v>
          </cell>
          <cell r="D4200" t="str">
            <v>BC&amp;T 2017</v>
          </cell>
        </row>
        <row r="4201">
          <cell r="A4201" t="str">
            <v>ESTI010-17</v>
          </cell>
          <cell r="C4201" t="str">
            <v>Opção Limitada</v>
          </cell>
          <cell r="D4201" t="str">
            <v>BC&amp;T 2017</v>
          </cell>
        </row>
        <row r="4202">
          <cell r="A4202" t="str">
            <v>ESTI013-17</v>
          </cell>
          <cell r="C4202" t="str">
            <v>Opção Limitada</v>
          </cell>
          <cell r="D4202" t="str">
            <v>BC&amp;T 2017</v>
          </cell>
        </row>
        <row r="4203">
          <cell r="A4203" t="str">
            <v>ESTI016-17</v>
          </cell>
          <cell r="C4203" t="str">
            <v>Opção Limitada</v>
          </cell>
          <cell r="D4203" t="str">
            <v>BC&amp;T 2017</v>
          </cell>
        </row>
        <row r="4204">
          <cell r="A4204" t="str">
            <v>ESTI017-17</v>
          </cell>
          <cell r="C4204" t="str">
            <v>Opção Limitada</v>
          </cell>
          <cell r="D4204" t="str">
            <v>BC&amp;T 2017</v>
          </cell>
        </row>
        <row r="4205">
          <cell r="A4205" t="str">
            <v>ESTI018-17</v>
          </cell>
          <cell r="C4205" t="str">
            <v>Opção Limitada</v>
          </cell>
          <cell r="D4205" t="str">
            <v>BC&amp;T 2017</v>
          </cell>
        </row>
        <row r="4206">
          <cell r="A4206" t="str">
            <v>ESTI020-17</v>
          </cell>
          <cell r="C4206" t="str">
            <v>Opção Limitada</v>
          </cell>
          <cell r="D4206" t="str">
            <v>BC&amp;T 2017</v>
          </cell>
        </row>
        <row r="4207">
          <cell r="A4207" t="str">
            <v>ESTM004-17</v>
          </cell>
          <cell r="C4207" t="str">
            <v>Opção Limitada</v>
          </cell>
          <cell r="D4207" t="str">
            <v>BC&amp;T 2017</v>
          </cell>
        </row>
        <row r="4208">
          <cell r="A4208" t="str">
            <v>ESTM018-17</v>
          </cell>
          <cell r="C4208" t="str">
            <v>Opção Limitada</v>
          </cell>
          <cell r="D4208" t="str">
            <v>BC&amp;T 2017</v>
          </cell>
        </row>
        <row r="4209">
          <cell r="A4209" t="str">
            <v>ESTO001-17</v>
          </cell>
          <cell r="C4209" t="str">
            <v>Opção Limitada</v>
          </cell>
          <cell r="D4209" t="str">
            <v>BC&amp;T 2017</v>
          </cell>
        </row>
        <row r="4210">
          <cell r="A4210" t="str">
            <v>ESTO004-17</v>
          </cell>
          <cell r="C4210" t="str">
            <v>Opção Limitada</v>
          </cell>
          <cell r="D4210" t="str">
            <v>BC&amp;T 2017</v>
          </cell>
        </row>
        <row r="4211">
          <cell r="A4211" t="str">
            <v>ESTO005-17</v>
          </cell>
          <cell r="C4211" t="str">
            <v>Opção Limitada</v>
          </cell>
          <cell r="D4211" t="str">
            <v>BC&amp;T 2017</v>
          </cell>
        </row>
        <row r="4212">
          <cell r="A4212" t="str">
            <v>ESTO006-17</v>
          </cell>
          <cell r="C4212" t="str">
            <v>Opção Limitada</v>
          </cell>
          <cell r="D4212" t="str">
            <v>BC&amp;T 2017</v>
          </cell>
        </row>
        <row r="4213">
          <cell r="A4213" t="str">
            <v>ESTO008-17</v>
          </cell>
          <cell r="C4213" t="str">
            <v>Opção Limitada</v>
          </cell>
          <cell r="D4213" t="str">
            <v>BC&amp;T 2017</v>
          </cell>
        </row>
        <row r="4214">
          <cell r="A4214" t="str">
            <v>ESTO011-17</v>
          </cell>
          <cell r="C4214" t="str">
            <v>Opção Limitada</v>
          </cell>
          <cell r="D4214" t="str">
            <v>BC&amp;T 2017</v>
          </cell>
        </row>
        <row r="4215">
          <cell r="A4215" t="str">
            <v>ESTO012-17</v>
          </cell>
          <cell r="C4215" t="str">
            <v>Opção Limitada</v>
          </cell>
          <cell r="D4215" t="str">
            <v>BC&amp;T 2017</v>
          </cell>
        </row>
        <row r="4216">
          <cell r="A4216" t="str">
            <v>ESTO013-17</v>
          </cell>
          <cell r="C4216" t="str">
            <v>Opção Limitada</v>
          </cell>
          <cell r="D4216" t="str">
            <v>BC&amp;T 2017</v>
          </cell>
        </row>
        <row r="4217">
          <cell r="A4217" t="str">
            <v>ESTO014-17</v>
          </cell>
          <cell r="C4217" t="str">
            <v>Opção Limitada</v>
          </cell>
          <cell r="D4217" t="str">
            <v>BC&amp;T 2017</v>
          </cell>
        </row>
        <row r="4218">
          <cell r="A4218" t="str">
            <v>ESTO015-17</v>
          </cell>
          <cell r="C4218" t="str">
            <v>Opção Limitada</v>
          </cell>
          <cell r="D4218" t="str">
            <v>BC&amp;T 2017</v>
          </cell>
        </row>
        <row r="4219">
          <cell r="A4219" t="str">
            <v>ESTO016-17</v>
          </cell>
          <cell r="C4219" t="str">
            <v>Opção Limitada</v>
          </cell>
          <cell r="D4219" t="str">
            <v>BC&amp;T 2017</v>
          </cell>
        </row>
        <row r="4220">
          <cell r="A4220" t="str">
            <v>ESTO017-17</v>
          </cell>
          <cell r="C4220" t="str">
            <v>Opção Limitada</v>
          </cell>
          <cell r="D4220" t="str">
            <v>BC&amp;T 2017</v>
          </cell>
        </row>
        <row r="4221">
          <cell r="A4221" t="str">
            <v>ESTO902-17</v>
          </cell>
          <cell r="C4221" t="str">
            <v>Opção Limitada</v>
          </cell>
          <cell r="D4221" t="str">
            <v>BC&amp;T 2017</v>
          </cell>
        </row>
        <row r="4222">
          <cell r="A4222" t="str">
            <v>ESTO903-17</v>
          </cell>
          <cell r="C4222" t="str">
            <v>Opção Limitada</v>
          </cell>
          <cell r="D4222" t="str">
            <v>BC&amp;T 2017</v>
          </cell>
        </row>
        <row r="4223">
          <cell r="A4223" t="str">
            <v>ESTS002-17</v>
          </cell>
          <cell r="C4223" t="str">
            <v>Opção Limitada</v>
          </cell>
          <cell r="D4223" t="str">
            <v>BC&amp;T 2017</v>
          </cell>
        </row>
        <row r="4224">
          <cell r="A4224" t="str">
            <v>ESTS019-17</v>
          </cell>
          <cell r="C4224" t="str">
            <v>Opção Limitada</v>
          </cell>
          <cell r="D4224" t="str">
            <v>BC&amp;T 2017</v>
          </cell>
        </row>
        <row r="4225">
          <cell r="A4225" t="str">
            <v>ESTU004-17</v>
          </cell>
          <cell r="C4225" t="str">
            <v>Opção Limitada</v>
          </cell>
          <cell r="D4225" t="str">
            <v>BC&amp;T 2017</v>
          </cell>
        </row>
        <row r="4226">
          <cell r="A4226" t="str">
            <v>ESTU005-17</v>
          </cell>
          <cell r="C4226" t="str">
            <v>Opção Limitada</v>
          </cell>
          <cell r="D4226" t="str">
            <v>BC&amp;T 2017</v>
          </cell>
        </row>
        <row r="4227">
          <cell r="A4227" t="str">
            <v>ESTU009-17</v>
          </cell>
          <cell r="C4227" t="str">
            <v>Opção Limitada</v>
          </cell>
          <cell r="D4227" t="str">
            <v>BC&amp;T 2017</v>
          </cell>
        </row>
        <row r="4228">
          <cell r="A4228" t="str">
            <v>ESTU010-17</v>
          </cell>
          <cell r="C4228" t="str">
            <v>Opção Limitada</v>
          </cell>
          <cell r="D4228" t="str">
            <v>BC&amp;T 2017</v>
          </cell>
        </row>
        <row r="4229">
          <cell r="A4229" t="str">
            <v>ESTU012-17</v>
          </cell>
          <cell r="C4229" t="str">
            <v>Opção Limitada</v>
          </cell>
          <cell r="D4229" t="str">
            <v>BC&amp;T 2017</v>
          </cell>
        </row>
        <row r="4230">
          <cell r="A4230" t="str">
            <v>ESTU015-17</v>
          </cell>
          <cell r="C4230" t="str">
            <v>Opção Limitada</v>
          </cell>
          <cell r="D4230" t="str">
            <v>BC&amp;T 2017</v>
          </cell>
        </row>
        <row r="4231">
          <cell r="A4231" t="str">
            <v>ESTU019-17</v>
          </cell>
          <cell r="C4231" t="str">
            <v>Opção Limitada</v>
          </cell>
          <cell r="D4231" t="str">
            <v>BC&amp;T 2017</v>
          </cell>
        </row>
        <row r="4232">
          <cell r="A4232" t="str">
            <v>ESTU020-17</v>
          </cell>
          <cell r="C4232" t="str">
            <v>Opção Limitada</v>
          </cell>
          <cell r="D4232" t="str">
            <v>BC&amp;T 2017</v>
          </cell>
        </row>
        <row r="4233">
          <cell r="A4233" t="str">
            <v>ESTU021-17</v>
          </cell>
          <cell r="C4233" t="str">
            <v>Opção Limitada</v>
          </cell>
          <cell r="D4233" t="str">
            <v>BC&amp;T 2017</v>
          </cell>
        </row>
        <row r="4234">
          <cell r="A4234" t="str">
            <v>ESTU023-17</v>
          </cell>
          <cell r="C4234" t="str">
            <v>Opção Limitada</v>
          </cell>
          <cell r="D4234" t="str">
            <v>BC&amp;T 2017</v>
          </cell>
        </row>
        <row r="4235">
          <cell r="A4235" t="str">
            <v>ESTU026-17</v>
          </cell>
          <cell r="C4235" t="str">
            <v>Opção Limitada</v>
          </cell>
          <cell r="D4235" t="str">
            <v>BC&amp;T 2017</v>
          </cell>
        </row>
        <row r="4236">
          <cell r="A4236" t="str">
            <v>ESTU027-17</v>
          </cell>
          <cell r="C4236" t="str">
            <v>Opção Limitada</v>
          </cell>
          <cell r="D4236" t="str">
            <v>BC&amp;T 2017</v>
          </cell>
        </row>
        <row r="4237">
          <cell r="A4237" t="str">
            <v>ESTU028-17</v>
          </cell>
          <cell r="C4237" t="str">
            <v>Opção Limitada</v>
          </cell>
          <cell r="D4237" t="str">
            <v>BC&amp;T 2017</v>
          </cell>
        </row>
        <row r="4238">
          <cell r="A4238" t="str">
            <v>ESTU029-17</v>
          </cell>
          <cell r="C4238" t="str">
            <v>Opção Limitada</v>
          </cell>
          <cell r="D4238" t="str">
            <v>BC&amp;T 2017</v>
          </cell>
        </row>
        <row r="4239">
          <cell r="A4239" t="str">
            <v>ESTU032-17</v>
          </cell>
          <cell r="C4239" t="str">
            <v>Opção Limitada</v>
          </cell>
          <cell r="D4239" t="str">
            <v>BC&amp;T 2017</v>
          </cell>
        </row>
        <row r="4240">
          <cell r="A4240" t="str">
            <v>ESTU039-17</v>
          </cell>
          <cell r="C4240" t="str">
            <v>Opção Limitada</v>
          </cell>
          <cell r="D4240" t="str">
            <v>BC&amp;T 2017</v>
          </cell>
        </row>
        <row r="4241">
          <cell r="A4241" t="str">
            <v>ESZE047-13</v>
          </cell>
          <cell r="C4241" t="str">
            <v>Opção Limitada</v>
          </cell>
          <cell r="D4241" t="str">
            <v>BC&amp;T 2017</v>
          </cell>
        </row>
        <row r="4242">
          <cell r="A4242" t="str">
            <v>ESZE048-17</v>
          </cell>
          <cell r="C4242" t="str">
            <v>Opção Limitada</v>
          </cell>
          <cell r="D4242" t="str">
            <v>BC&amp;T 2017</v>
          </cell>
        </row>
        <row r="4243">
          <cell r="A4243" t="str">
            <v>ESZE064-17</v>
          </cell>
          <cell r="C4243" t="str">
            <v>Opção Limitada</v>
          </cell>
          <cell r="D4243" t="str">
            <v>BC&amp;T 2017</v>
          </cell>
        </row>
        <row r="4244">
          <cell r="A4244" t="str">
            <v>ESZE066-17</v>
          </cell>
          <cell r="C4244" t="str">
            <v>Opção Limitada</v>
          </cell>
          <cell r="D4244" t="str">
            <v>BC&amp;T 2017</v>
          </cell>
        </row>
        <row r="4245">
          <cell r="A4245" t="str">
            <v>ESZE097-17</v>
          </cell>
          <cell r="C4245" t="str">
            <v>Opção Limitada</v>
          </cell>
          <cell r="D4245" t="str">
            <v>BC&amp;T 2017</v>
          </cell>
        </row>
        <row r="4246">
          <cell r="A4246" t="str">
            <v>ESZE104-17</v>
          </cell>
          <cell r="C4246" t="str">
            <v>Opção Limitada</v>
          </cell>
          <cell r="D4246" t="str">
            <v>BC&amp;T 2017</v>
          </cell>
        </row>
        <row r="4247">
          <cell r="A4247" t="str">
            <v>ESZE105-17</v>
          </cell>
          <cell r="C4247" t="str">
            <v>Opção Limitada</v>
          </cell>
          <cell r="D4247" t="str">
            <v>BC&amp;T 2017</v>
          </cell>
        </row>
        <row r="4248">
          <cell r="A4248" t="str">
            <v>ESZE110-17</v>
          </cell>
          <cell r="C4248" t="str">
            <v>Opção Limitada</v>
          </cell>
          <cell r="D4248" t="str">
            <v>BC&amp;T 2017</v>
          </cell>
        </row>
        <row r="4249">
          <cell r="A4249" t="str">
            <v>ESZG013-17</v>
          </cell>
          <cell r="C4249" t="str">
            <v>Opção Limitada</v>
          </cell>
          <cell r="D4249" t="str">
            <v>BC&amp;T 2017</v>
          </cell>
        </row>
        <row r="4250">
          <cell r="A4250" t="str">
            <v>ESZI003-17</v>
          </cell>
          <cell r="C4250" t="str">
            <v>Opção Limitada</v>
          </cell>
          <cell r="D4250" t="str">
            <v>BC&amp;T 2017</v>
          </cell>
        </row>
        <row r="4251">
          <cell r="A4251" t="str">
            <v>ESZI014-17</v>
          </cell>
          <cell r="C4251" t="str">
            <v>Opção Limitada</v>
          </cell>
          <cell r="D4251" t="str">
            <v>BC&amp;T 2017</v>
          </cell>
        </row>
        <row r="4252">
          <cell r="A4252" t="str">
            <v>ESZI027-17</v>
          </cell>
          <cell r="C4252" t="str">
            <v>Opção Limitada</v>
          </cell>
          <cell r="D4252" t="str">
            <v>BC&amp;T 2017</v>
          </cell>
        </row>
        <row r="4253">
          <cell r="A4253" t="str">
            <v>ESZI031-17</v>
          </cell>
          <cell r="C4253" t="str">
            <v>Opção Limitada</v>
          </cell>
          <cell r="D4253" t="str">
            <v>BC&amp;T 2017</v>
          </cell>
        </row>
        <row r="4254">
          <cell r="A4254" t="str">
            <v>ESZI033-17</v>
          </cell>
          <cell r="C4254" t="str">
            <v>Opção Limitada</v>
          </cell>
          <cell r="D4254" t="str">
            <v>BC&amp;T 2017</v>
          </cell>
        </row>
        <row r="4255">
          <cell r="A4255" t="str">
            <v>ESZI045-17</v>
          </cell>
          <cell r="C4255" t="str">
            <v>Opção Limitada</v>
          </cell>
          <cell r="D4255" t="str">
            <v>BC&amp;T 2017</v>
          </cell>
        </row>
        <row r="4256">
          <cell r="A4256" t="str">
            <v>ESZP039-14</v>
          </cell>
          <cell r="C4256" t="str">
            <v>Opção Limitada</v>
          </cell>
          <cell r="D4256" t="str">
            <v>BC&amp;T 2017</v>
          </cell>
        </row>
        <row r="4257">
          <cell r="A4257" t="str">
            <v>ESZR001-13</v>
          </cell>
          <cell r="C4257" t="str">
            <v>Opção Limitada</v>
          </cell>
          <cell r="D4257" t="str">
            <v>BC&amp;T 2017</v>
          </cell>
        </row>
        <row r="4258">
          <cell r="A4258" t="str">
            <v>ESZR004-13</v>
          </cell>
          <cell r="C4258" t="str">
            <v>Opção Limitada</v>
          </cell>
          <cell r="D4258" t="str">
            <v>BC&amp;T 2017</v>
          </cell>
        </row>
        <row r="4259">
          <cell r="A4259" t="str">
            <v>ESZR005-13</v>
          </cell>
          <cell r="C4259" t="str">
            <v>Opção Limitada</v>
          </cell>
          <cell r="D4259" t="str">
            <v>BC&amp;T 2017</v>
          </cell>
        </row>
        <row r="4260">
          <cell r="A4260" t="str">
            <v>ESZR007-13</v>
          </cell>
          <cell r="C4260" t="str">
            <v>Opção Limitada</v>
          </cell>
          <cell r="D4260" t="str">
            <v>BC&amp;T 2017</v>
          </cell>
        </row>
        <row r="4261">
          <cell r="A4261" t="str">
            <v>ESZR009-13</v>
          </cell>
          <cell r="C4261" t="str">
            <v>Opção Limitada</v>
          </cell>
          <cell r="D4261" t="str">
            <v>BC&amp;T 2017</v>
          </cell>
        </row>
        <row r="4262">
          <cell r="A4262" t="str">
            <v>ESZR013-13</v>
          </cell>
          <cell r="C4262" t="str">
            <v>Opção Limitada</v>
          </cell>
          <cell r="D4262" t="str">
            <v>BC&amp;T 2017</v>
          </cell>
        </row>
        <row r="4263">
          <cell r="A4263" t="str">
            <v>ESZR014-13</v>
          </cell>
          <cell r="C4263" t="str">
            <v>Opção Limitada</v>
          </cell>
          <cell r="D4263" t="str">
            <v>BC&amp;T 2017</v>
          </cell>
        </row>
        <row r="4264">
          <cell r="A4264" t="str">
            <v>ESZR015-13</v>
          </cell>
          <cell r="C4264" t="str">
            <v>Opção Limitada</v>
          </cell>
          <cell r="D4264" t="str">
            <v>BC&amp;T 2017</v>
          </cell>
        </row>
        <row r="4265">
          <cell r="A4265" t="str">
            <v>ESZS018-17</v>
          </cell>
          <cell r="C4265" t="str">
            <v>Opção Limitada</v>
          </cell>
          <cell r="D4265" t="str">
            <v>BC&amp;T 2017</v>
          </cell>
        </row>
        <row r="4266">
          <cell r="A4266" t="str">
            <v>ESZT005-17</v>
          </cell>
          <cell r="C4266" t="str">
            <v>Opção Limitada</v>
          </cell>
          <cell r="D4266" t="str">
            <v>BC&amp;T 2017</v>
          </cell>
        </row>
        <row r="4267">
          <cell r="A4267" t="str">
            <v>ESZT008-17</v>
          </cell>
          <cell r="C4267" t="str">
            <v>Opção Limitada</v>
          </cell>
          <cell r="D4267" t="str">
            <v>BC&amp;T 2017</v>
          </cell>
        </row>
        <row r="4268">
          <cell r="A4268" t="str">
            <v>ESZT009-17</v>
          </cell>
          <cell r="C4268" t="str">
            <v>Opção Limitada</v>
          </cell>
          <cell r="D4268" t="str">
            <v>BC&amp;T 2017</v>
          </cell>
        </row>
        <row r="4269">
          <cell r="A4269" t="str">
            <v>ESZT016-17</v>
          </cell>
          <cell r="C4269" t="str">
            <v>Opção Limitada</v>
          </cell>
          <cell r="D4269" t="str">
            <v>BC&amp;T 2017</v>
          </cell>
        </row>
        <row r="4270">
          <cell r="A4270" t="str">
            <v>ESZU006-17</v>
          </cell>
          <cell r="C4270" t="str">
            <v>Opção Limitada</v>
          </cell>
          <cell r="D4270" t="str">
            <v>BC&amp;T 2017</v>
          </cell>
        </row>
        <row r="4271">
          <cell r="A4271" t="str">
            <v>ESZU017-17</v>
          </cell>
          <cell r="C4271" t="str">
            <v>Opção Limitada</v>
          </cell>
          <cell r="D4271" t="str">
            <v>BC&amp;T 2017</v>
          </cell>
        </row>
        <row r="4272">
          <cell r="A4272" t="str">
            <v>ESZU022-17</v>
          </cell>
          <cell r="C4272" t="str">
            <v>Opção Limitada</v>
          </cell>
          <cell r="D4272" t="str">
            <v>BC&amp;T 2017</v>
          </cell>
        </row>
        <row r="4273">
          <cell r="A4273" t="str">
            <v>ESZU023-17</v>
          </cell>
          <cell r="C4273" t="str">
            <v>Opção Limitada</v>
          </cell>
          <cell r="D4273" t="str">
            <v>BC&amp;T 2017</v>
          </cell>
        </row>
        <row r="4274">
          <cell r="A4274" t="str">
            <v>ESZU025-17</v>
          </cell>
          <cell r="C4274" t="str">
            <v>Opção Limitada</v>
          </cell>
          <cell r="D4274" t="str">
            <v>BC&amp;T 2017</v>
          </cell>
        </row>
        <row r="4275">
          <cell r="A4275" t="str">
            <v>ESZU030-17</v>
          </cell>
          <cell r="C4275" t="str">
            <v>Opção Limitada</v>
          </cell>
          <cell r="D4275" t="str">
            <v>BC&amp;T 2017</v>
          </cell>
        </row>
        <row r="4276">
          <cell r="A4276" t="str">
            <v>ESZU034-17</v>
          </cell>
          <cell r="C4276" t="str">
            <v>Opção Limitada</v>
          </cell>
          <cell r="D4276" t="str">
            <v>BC&amp;T 2017</v>
          </cell>
        </row>
        <row r="4277">
          <cell r="A4277" t="str">
            <v>ESZU037-17</v>
          </cell>
          <cell r="C4277" t="str">
            <v>Opção Limitada</v>
          </cell>
          <cell r="D4277" t="str">
            <v>BC&amp;T 2017</v>
          </cell>
        </row>
        <row r="4278">
          <cell r="A4278" t="str">
            <v>MCTA001-17</v>
          </cell>
          <cell r="C4278" t="str">
            <v>Opção Limitada</v>
          </cell>
          <cell r="D4278" t="str">
            <v>BC&amp;T 2017</v>
          </cell>
        </row>
        <row r="4279">
          <cell r="A4279" t="str">
            <v>MCTA002-17</v>
          </cell>
          <cell r="C4279" t="str">
            <v>Opção Limitada</v>
          </cell>
          <cell r="D4279" t="str">
            <v>BC&amp;T 2017</v>
          </cell>
        </row>
        <row r="4280">
          <cell r="A4280" t="str">
            <v>MCTA003-17</v>
          </cell>
          <cell r="C4280" t="str">
            <v>Opção Limitada</v>
          </cell>
          <cell r="D4280" t="str">
            <v>BC&amp;T 2017</v>
          </cell>
        </row>
        <row r="4281">
          <cell r="A4281" t="str">
            <v>MCTA006-17</v>
          </cell>
          <cell r="C4281" t="str">
            <v>Opção Limitada</v>
          </cell>
          <cell r="D4281" t="str">
            <v>BC&amp;T 2017</v>
          </cell>
        </row>
        <row r="4282">
          <cell r="A4282" t="str">
            <v>MCTA009-13</v>
          </cell>
          <cell r="C4282" t="str">
            <v>Opção Limitada</v>
          </cell>
          <cell r="D4282" t="str">
            <v>BC&amp;T 2017</v>
          </cell>
        </row>
        <row r="4283">
          <cell r="A4283" t="str">
            <v>MCTA014-15</v>
          </cell>
          <cell r="C4283" t="str">
            <v>Opção Limitada</v>
          </cell>
          <cell r="D4283" t="str">
            <v>BC&amp;T 2017</v>
          </cell>
        </row>
        <row r="4284">
          <cell r="A4284" t="str">
            <v>MCTA015-13</v>
          </cell>
          <cell r="C4284" t="str">
            <v>Opção Limitada</v>
          </cell>
          <cell r="D4284" t="str">
            <v>BC&amp;T 2017</v>
          </cell>
        </row>
        <row r="4285">
          <cell r="A4285" t="str">
            <v>MCTA016-13</v>
          </cell>
          <cell r="C4285" t="str">
            <v>Opção Limitada</v>
          </cell>
          <cell r="D4285" t="str">
            <v>BC&amp;T 2017</v>
          </cell>
        </row>
        <row r="4286">
          <cell r="A4286" t="str">
            <v>MCTA017-17</v>
          </cell>
          <cell r="C4286" t="str">
            <v>Opção Limitada</v>
          </cell>
          <cell r="D4286" t="str">
            <v>BC&amp;T 2017</v>
          </cell>
        </row>
        <row r="4287">
          <cell r="A4287" t="str">
            <v>MCTA018-13</v>
          </cell>
          <cell r="C4287" t="str">
            <v>Opção Limitada</v>
          </cell>
          <cell r="D4287" t="str">
            <v>BC&amp;T 2017</v>
          </cell>
        </row>
        <row r="4288">
          <cell r="A4288" t="str">
            <v>MCTA022-17</v>
          </cell>
          <cell r="C4288" t="str">
            <v>Opção Limitada</v>
          </cell>
          <cell r="D4288" t="str">
            <v>BC&amp;T 2017</v>
          </cell>
        </row>
        <row r="4289">
          <cell r="A4289" t="str">
            <v>MCTA027-17</v>
          </cell>
          <cell r="C4289" t="str">
            <v>Opção Limitada</v>
          </cell>
          <cell r="D4289" t="str">
            <v>BC&amp;T 2017</v>
          </cell>
        </row>
        <row r="4290">
          <cell r="A4290" t="str">
            <v>MCTA028-15</v>
          </cell>
          <cell r="C4290" t="str">
            <v>Opção Limitada</v>
          </cell>
          <cell r="D4290" t="str">
            <v>BC&amp;T 2017</v>
          </cell>
        </row>
        <row r="4291">
          <cell r="A4291" t="str">
            <v>MCTA033-15</v>
          </cell>
          <cell r="C4291" t="str">
            <v>Opção Limitada</v>
          </cell>
          <cell r="D4291" t="str">
            <v>BC&amp;T 2017</v>
          </cell>
        </row>
        <row r="4292">
          <cell r="A4292" t="str">
            <v>MCTA037-17</v>
          </cell>
          <cell r="C4292" t="str">
            <v>Opção Limitada</v>
          </cell>
          <cell r="D4292" t="str">
            <v>BC&amp;T 2017</v>
          </cell>
        </row>
        <row r="4293">
          <cell r="A4293" t="str">
            <v>MCTB001-17</v>
          </cell>
          <cell r="C4293" t="str">
            <v>Opção Limitada</v>
          </cell>
          <cell r="D4293" t="str">
            <v>BC&amp;T 2017</v>
          </cell>
        </row>
        <row r="4294">
          <cell r="A4294" t="str">
            <v>MCTB002-13</v>
          </cell>
          <cell r="C4294" t="str">
            <v>Opção Limitada</v>
          </cell>
          <cell r="D4294" t="str">
            <v>BC&amp;T 2017</v>
          </cell>
        </row>
        <row r="4295">
          <cell r="A4295" t="str">
            <v>MCTB003-17</v>
          </cell>
          <cell r="C4295" t="str">
            <v>Opção Limitada</v>
          </cell>
          <cell r="D4295" t="str">
            <v>BC&amp;T 2017</v>
          </cell>
        </row>
        <row r="4296">
          <cell r="A4296" t="str">
            <v>MCTB005-13</v>
          </cell>
          <cell r="C4296" t="str">
            <v>Opção Limitada</v>
          </cell>
          <cell r="D4296" t="str">
            <v>BC&amp;T 2017</v>
          </cell>
        </row>
        <row r="4297">
          <cell r="A4297" t="str">
            <v>MCTB006-13</v>
          </cell>
          <cell r="C4297" t="str">
            <v>Opção Limitada</v>
          </cell>
          <cell r="D4297" t="str">
            <v>BC&amp;T 2017</v>
          </cell>
        </row>
        <row r="4298">
          <cell r="A4298" t="str">
            <v>MCTB008-17</v>
          </cell>
          <cell r="C4298" t="str">
            <v>Opção Limitada</v>
          </cell>
          <cell r="D4298" t="str">
            <v>BC&amp;T 2017</v>
          </cell>
        </row>
        <row r="4299">
          <cell r="A4299" t="str">
            <v>MCTB009-17</v>
          </cell>
          <cell r="C4299" t="str">
            <v>Opção Limitada</v>
          </cell>
          <cell r="D4299" t="str">
            <v>BC&amp;T 2017</v>
          </cell>
        </row>
        <row r="4300">
          <cell r="A4300" t="str">
            <v>MCTB010-13</v>
          </cell>
          <cell r="C4300" t="str">
            <v>Opção Limitada</v>
          </cell>
          <cell r="D4300" t="str">
            <v>BC&amp;T 2017</v>
          </cell>
        </row>
        <row r="4301">
          <cell r="A4301" t="str">
            <v>MCTB016-13</v>
          </cell>
          <cell r="C4301" t="str">
            <v>Opção Limitada</v>
          </cell>
          <cell r="D4301" t="str">
            <v>BC&amp;T 2017</v>
          </cell>
        </row>
        <row r="4302">
          <cell r="A4302" t="str">
            <v>MCTB018-17</v>
          </cell>
          <cell r="C4302" t="str">
            <v>Opção Limitada</v>
          </cell>
          <cell r="D4302" t="str">
            <v>BC&amp;T 2017</v>
          </cell>
        </row>
        <row r="4303">
          <cell r="A4303" t="str">
            <v>MCTB019-17</v>
          </cell>
          <cell r="C4303" t="str">
            <v>Opção Limitada</v>
          </cell>
          <cell r="D4303" t="str">
            <v>BC&amp;T 2017</v>
          </cell>
        </row>
        <row r="4304">
          <cell r="A4304" t="str">
            <v>MCTB022-17</v>
          </cell>
          <cell r="C4304" t="str">
            <v>Opção Limitada</v>
          </cell>
          <cell r="D4304" t="str">
            <v>BC&amp;T 2017</v>
          </cell>
        </row>
        <row r="4305">
          <cell r="A4305" t="str">
            <v>MCTB023-17</v>
          </cell>
          <cell r="C4305" t="str">
            <v>Opção Limitada</v>
          </cell>
          <cell r="D4305" t="str">
            <v>BC&amp;T 2017</v>
          </cell>
        </row>
        <row r="4306">
          <cell r="A4306" t="str">
            <v>MCTB026-17</v>
          </cell>
          <cell r="C4306" t="str">
            <v>Opção Limitada</v>
          </cell>
          <cell r="D4306" t="str">
            <v>BC&amp;T 2017</v>
          </cell>
        </row>
        <row r="4307">
          <cell r="A4307" t="str">
            <v>MCTC001-15</v>
          </cell>
          <cell r="C4307" t="str">
            <v>Opção Limitada</v>
          </cell>
          <cell r="D4307" t="str">
            <v>BC&amp;T 2017</v>
          </cell>
        </row>
        <row r="4308">
          <cell r="A4308" t="str">
            <v>MCTC002-15</v>
          </cell>
          <cell r="C4308" t="str">
            <v>Opção Limitada</v>
          </cell>
          <cell r="D4308" t="str">
            <v>BC&amp;T 2017</v>
          </cell>
        </row>
        <row r="4309">
          <cell r="A4309" t="str">
            <v>MCTC007-15</v>
          </cell>
          <cell r="C4309" t="str">
            <v>Opção Limitada</v>
          </cell>
          <cell r="D4309" t="str">
            <v>BC&amp;T 2017</v>
          </cell>
        </row>
        <row r="4310">
          <cell r="A4310" t="str">
            <v>MCTC009-15</v>
          </cell>
          <cell r="C4310" t="str">
            <v>Opção Limitada</v>
          </cell>
          <cell r="D4310" t="str">
            <v>BC&amp;T 2017</v>
          </cell>
        </row>
        <row r="4311">
          <cell r="A4311" t="str">
            <v>MCTC011-15</v>
          </cell>
          <cell r="C4311" t="str">
            <v>Opção Limitada</v>
          </cell>
          <cell r="D4311" t="str">
            <v>BC&amp;T 2017</v>
          </cell>
        </row>
        <row r="4312">
          <cell r="A4312" t="str">
            <v>MCTC014-13</v>
          </cell>
          <cell r="C4312" t="str">
            <v>Opção Limitada</v>
          </cell>
          <cell r="D4312" t="str">
            <v>BC&amp;T 2017</v>
          </cell>
        </row>
        <row r="4313">
          <cell r="A4313" t="str">
            <v>MCTC018-15</v>
          </cell>
          <cell r="C4313" t="str">
            <v>Opção Limitada</v>
          </cell>
          <cell r="D4313" t="str">
            <v>BC&amp;T 2017</v>
          </cell>
        </row>
        <row r="4314">
          <cell r="A4314" t="str">
            <v>MCTC021-15</v>
          </cell>
          <cell r="C4314" t="str">
            <v>Opção Limitada</v>
          </cell>
          <cell r="D4314" t="str">
            <v>BC&amp;T 2017</v>
          </cell>
        </row>
        <row r="4315">
          <cell r="A4315" t="str">
            <v>MCTC024-15</v>
          </cell>
          <cell r="C4315" t="str">
            <v>Opção Limitada</v>
          </cell>
          <cell r="D4315" t="str">
            <v>BC&amp;T 2017</v>
          </cell>
        </row>
        <row r="4316">
          <cell r="A4316" t="str">
            <v>MCTD005-13</v>
          </cell>
          <cell r="C4316" t="str">
            <v>Opção Limitada</v>
          </cell>
          <cell r="D4316" t="str">
            <v>BC&amp;T 2017</v>
          </cell>
        </row>
        <row r="4317">
          <cell r="A4317" t="str">
            <v>MCTD006-13</v>
          </cell>
          <cell r="C4317" t="str">
            <v>Opção Limitada</v>
          </cell>
          <cell r="D4317" t="str">
            <v>BC&amp;T 2017</v>
          </cell>
        </row>
        <row r="4318">
          <cell r="A4318" t="str">
            <v>MCTD007-13</v>
          </cell>
          <cell r="C4318" t="str">
            <v>Opção Limitada</v>
          </cell>
          <cell r="D4318" t="str">
            <v>BC&amp;T 2017</v>
          </cell>
        </row>
        <row r="4319">
          <cell r="A4319" t="str">
            <v>MCTD009-13</v>
          </cell>
          <cell r="C4319" t="str">
            <v>Opção Limitada</v>
          </cell>
          <cell r="D4319" t="str">
            <v>BC&amp;T 2017</v>
          </cell>
        </row>
        <row r="4320">
          <cell r="A4320" t="str">
            <v>MCTD010-13</v>
          </cell>
          <cell r="C4320" t="str">
            <v>Opção Limitada</v>
          </cell>
          <cell r="D4320" t="str">
            <v>BC&amp;T 2017</v>
          </cell>
        </row>
        <row r="4321">
          <cell r="A4321" t="str">
            <v>MCZA001-13</v>
          </cell>
          <cell r="C4321" t="str">
            <v>Opção Limitada</v>
          </cell>
          <cell r="D4321" t="str">
            <v>BC&amp;T 2017</v>
          </cell>
        </row>
        <row r="4322">
          <cell r="A4322" t="str">
            <v>MCZA002-17</v>
          </cell>
          <cell r="C4322" t="str">
            <v>Opção Limitada</v>
          </cell>
          <cell r="D4322" t="str">
            <v>BC&amp;T 2017</v>
          </cell>
        </row>
        <row r="4323">
          <cell r="A4323" t="str">
            <v>MCZA007-13</v>
          </cell>
          <cell r="C4323" t="str">
            <v>Opção Limitada</v>
          </cell>
          <cell r="D4323" t="str">
            <v>BC&amp;T 2017</v>
          </cell>
        </row>
        <row r="4324">
          <cell r="A4324" t="str">
            <v>MCZA008-17</v>
          </cell>
          <cell r="C4324" t="str">
            <v>Opção Limitada</v>
          </cell>
          <cell r="D4324" t="str">
            <v>BC&amp;T 2017</v>
          </cell>
        </row>
        <row r="4325">
          <cell r="A4325" t="str">
            <v>MCZA013-13</v>
          </cell>
          <cell r="C4325" t="str">
            <v>Opção Limitada</v>
          </cell>
          <cell r="D4325" t="str">
            <v>BC&amp;T 2017</v>
          </cell>
        </row>
        <row r="4326">
          <cell r="A4326" t="str">
            <v>MCZA015-13</v>
          </cell>
          <cell r="C4326" t="str">
            <v>Opção Limitada</v>
          </cell>
          <cell r="D4326" t="str">
            <v>BC&amp;T 2017</v>
          </cell>
        </row>
        <row r="4327">
          <cell r="A4327" t="str">
            <v>MCZA016-17</v>
          </cell>
          <cell r="C4327" t="str">
            <v>Opção Limitada</v>
          </cell>
          <cell r="D4327" t="str">
            <v>BC&amp;T 2017</v>
          </cell>
        </row>
        <row r="4328">
          <cell r="A4328" t="str">
            <v>MCZA018-17</v>
          </cell>
          <cell r="C4328" t="str">
            <v>Opção Limitada</v>
          </cell>
          <cell r="D4328" t="str">
            <v>BC&amp;T 2017</v>
          </cell>
        </row>
        <row r="4329">
          <cell r="A4329" t="str">
            <v>MCZA026-17</v>
          </cell>
          <cell r="C4329" t="str">
            <v>Opção Limitada</v>
          </cell>
          <cell r="D4329" t="str">
            <v>BC&amp;T 2017</v>
          </cell>
        </row>
        <row r="4330">
          <cell r="A4330" t="str">
            <v>MCZA027-15</v>
          </cell>
          <cell r="C4330" t="str">
            <v>Opção Limitada</v>
          </cell>
          <cell r="D4330" t="str">
            <v>BC&amp;T 2017</v>
          </cell>
        </row>
        <row r="4331">
          <cell r="A4331" t="str">
            <v>MCZA028-13</v>
          </cell>
          <cell r="C4331" t="str">
            <v>Opção Limitada</v>
          </cell>
          <cell r="D4331" t="str">
            <v>BC&amp;T 2017</v>
          </cell>
        </row>
        <row r="4332">
          <cell r="A4332" t="str">
            <v>MCZA030-17</v>
          </cell>
          <cell r="C4332" t="str">
            <v>Opção Limitada</v>
          </cell>
          <cell r="D4332" t="str">
            <v>BC&amp;T 2017</v>
          </cell>
        </row>
        <row r="4333">
          <cell r="A4333" t="str">
            <v>MCZA037-14</v>
          </cell>
          <cell r="C4333" t="str">
            <v>Opção Limitada</v>
          </cell>
          <cell r="D4333" t="str">
            <v>BC&amp;T 2017</v>
          </cell>
        </row>
        <row r="4334">
          <cell r="A4334" t="str">
            <v>MCZA042-14</v>
          </cell>
          <cell r="C4334" t="str">
            <v>Opção Limitada</v>
          </cell>
          <cell r="D4334" t="str">
            <v>BC&amp;T 2017</v>
          </cell>
        </row>
        <row r="4335">
          <cell r="A4335" t="str">
            <v>MCZA044-14</v>
          </cell>
          <cell r="C4335" t="str">
            <v>Opção Limitada</v>
          </cell>
          <cell r="D4335" t="str">
            <v>BC&amp;T 2017</v>
          </cell>
        </row>
        <row r="4336">
          <cell r="A4336" t="str">
            <v>MCZB007-13</v>
          </cell>
          <cell r="C4336" t="str">
            <v>Opção Limitada</v>
          </cell>
          <cell r="D4336" t="str">
            <v>BC&amp;T 2017</v>
          </cell>
        </row>
        <row r="4337">
          <cell r="A4337" t="str">
            <v>MCZB009-13</v>
          </cell>
          <cell r="C4337" t="str">
            <v>Opção Limitada</v>
          </cell>
          <cell r="D4337" t="str">
            <v>BC&amp;T 2017</v>
          </cell>
        </row>
        <row r="4338">
          <cell r="A4338" t="str">
            <v>MCZB012-13</v>
          </cell>
          <cell r="C4338" t="str">
            <v>Opção Limitada</v>
          </cell>
          <cell r="D4338" t="str">
            <v>BC&amp;T 2017</v>
          </cell>
        </row>
        <row r="4339">
          <cell r="A4339" t="str">
            <v>MCZB015-13</v>
          </cell>
          <cell r="C4339" t="str">
            <v>Opção Limitada</v>
          </cell>
          <cell r="D4339" t="str">
            <v>BC&amp;T 2017</v>
          </cell>
        </row>
        <row r="4340">
          <cell r="A4340" t="str">
            <v>MCZB018-13</v>
          </cell>
          <cell r="C4340" t="str">
            <v>Opção Limitada</v>
          </cell>
          <cell r="D4340" t="str">
            <v>BC&amp;T 2017</v>
          </cell>
        </row>
        <row r="4341">
          <cell r="A4341" t="str">
            <v>MCZB031-17</v>
          </cell>
          <cell r="C4341" t="str">
            <v>Opção Limitada</v>
          </cell>
          <cell r="D4341" t="str">
            <v>BC&amp;T 2017</v>
          </cell>
        </row>
        <row r="4342">
          <cell r="A4342" t="str">
            <v>MCZB032-13</v>
          </cell>
          <cell r="C4342" t="str">
            <v>Opção Limitada</v>
          </cell>
          <cell r="D4342" t="str">
            <v>BC&amp;T 2017</v>
          </cell>
        </row>
        <row r="4343">
          <cell r="A4343" t="str">
            <v>MCZB035-17</v>
          </cell>
          <cell r="C4343" t="str">
            <v>Opção Limitada</v>
          </cell>
          <cell r="D4343" t="str">
            <v>BC&amp;T 2017</v>
          </cell>
        </row>
        <row r="4344">
          <cell r="A4344" t="str">
            <v>MCZC002-15</v>
          </cell>
          <cell r="C4344" t="str">
            <v>Opção Limitada</v>
          </cell>
          <cell r="D4344" t="str">
            <v>BC&amp;T 2017</v>
          </cell>
        </row>
        <row r="4345">
          <cell r="A4345" t="str">
            <v>MCZC003-15</v>
          </cell>
          <cell r="C4345" t="str">
            <v>Opção Limitada</v>
          </cell>
          <cell r="D4345" t="str">
            <v>BC&amp;T 2017</v>
          </cell>
        </row>
        <row r="4346">
          <cell r="A4346" t="str">
            <v>MCZC007-15</v>
          </cell>
          <cell r="C4346" t="str">
            <v>Opção Limitada</v>
          </cell>
          <cell r="D4346" t="str">
            <v>BC&amp;T 2017</v>
          </cell>
        </row>
        <row r="4347">
          <cell r="A4347" t="str">
            <v>MCZC008-13</v>
          </cell>
          <cell r="C4347" t="str">
            <v>Opção Limitada</v>
          </cell>
          <cell r="D4347" t="str">
            <v>BC&amp;T 2017</v>
          </cell>
        </row>
        <row r="4348">
          <cell r="A4348" t="str">
            <v>MCZC010-15</v>
          </cell>
          <cell r="C4348" t="str">
            <v>Opção Limitada</v>
          </cell>
          <cell r="D4348" t="str">
            <v>BC&amp;T 2017</v>
          </cell>
        </row>
        <row r="4349">
          <cell r="A4349" t="str">
            <v>MCZC011-15</v>
          </cell>
          <cell r="C4349" t="str">
            <v>Opção Limitada</v>
          </cell>
          <cell r="D4349" t="str">
            <v>BC&amp;T 2017</v>
          </cell>
        </row>
        <row r="4350">
          <cell r="A4350" t="str">
            <v>MCZC012-15</v>
          </cell>
          <cell r="C4350" t="str">
            <v>Opção Limitada</v>
          </cell>
          <cell r="D4350" t="str">
            <v>BC&amp;T 2017</v>
          </cell>
        </row>
        <row r="4351">
          <cell r="A4351" t="str">
            <v>NHH2016-13</v>
          </cell>
          <cell r="C4351" t="str">
            <v>Opção Limitada</v>
          </cell>
          <cell r="D4351" t="str">
            <v>BC&amp;T 2017</v>
          </cell>
        </row>
        <row r="4352">
          <cell r="A4352" t="str">
            <v>NHH2017-16</v>
          </cell>
          <cell r="C4352" t="str">
            <v>Opção Limitada</v>
          </cell>
          <cell r="D4352" t="str">
            <v>BC&amp;T 2017</v>
          </cell>
        </row>
        <row r="4353">
          <cell r="A4353" t="str">
            <v>NHI2049-13</v>
          </cell>
          <cell r="C4353" t="str">
            <v>Opção Limitada</v>
          </cell>
          <cell r="D4353" t="str">
            <v>BC&amp;T 2017</v>
          </cell>
        </row>
        <row r="4354">
          <cell r="A4354" t="str">
            <v>NHI5001-15</v>
          </cell>
          <cell r="C4354" t="str">
            <v>Opção Limitada</v>
          </cell>
          <cell r="D4354" t="str">
            <v>BC&amp;T 2017</v>
          </cell>
        </row>
        <row r="4355">
          <cell r="A4355" t="str">
            <v>NHI5002-15</v>
          </cell>
          <cell r="C4355" t="str">
            <v>Opção Limitada</v>
          </cell>
          <cell r="D4355" t="str">
            <v>BC&amp;T 2017</v>
          </cell>
        </row>
        <row r="4356">
          <cell r="A4356" t="str">
            <v>NHI5011-13</v>
          </cell>
          <cell r="C4356" t="str">
            <v>Opção Limitada</v>
          </cell>
          <cell r="D4356" t="str">
            <v>BC&amp;T 2017</v>
          </cell>
        </row>
        <row r="4357">
          <cell r="A4357" t="str">
            <v>NHI5015-15</v>
          </cell>
          <cell r="C4357" t="str">
            <v>Opção Limitada</v>
          </cell>
          <cell r="D4357" t="str">
            <v>BC&amp;T 2017</v>
          </cell>
        </row>
        <row r="4358">
          <cell r="A4358" t="str">
            <v>NHT1013-15</v>
          </cell>
          <cell r="C4358" t="str">
            <v>Opção Limitada</v>
          </cell>
          <cell r="D4358" t="str">
            <v>BC&amp;T 2017</v>
          </cell>
        </row>
        <row r="4359">
          <cell r="A4359" t="str">
            <v>NHT1048-15</v>
          </cell>
          <cell r="C4359" t="str">
            <v>Opção Limitada</v>
          </cell>
          <cell r="D4359" t="str">
            <v>BC&amp;T 2017</v>
          </cell>
        </row>
        <row r="4360">
          <cell r="A4360" t="str">
            <v>NHT1053-15</v>
          </cell>
          <cell r="C4360" t="str">
            <v>Opção Limitada</v>
          </cell>
          <cell r="D4360" t="str">
            <v>BC&amp;T 2017</v>
          </cell>
        </row>
        <row r="4361">
          <cell r="A4361" t="str">
            <v>NHT1054-15</v>
          </cell>
          <cell r="C4361" t="str">
            <v>Opção Limitada</v>
          </cell>
          <cell r="D4361" t="str">
            <v>BC&amp;T 2017</v>
          </cell>
        </row>
        <row r="4362">
          <cell r="A4362" t="str">
            <v>NHT1056-15</v>
          </cell>
          <cell r="C4362" t="str">
            <v>Opção Limitada</v>
          </cell>
          <cell r="D4362" t="str">
            <v>BC&amp;T 2017</v>
          </cell>
        </row>
        <row r="4363">
          <cell r="A4363" t="str">
            <v>NHT1057-15</v>
          </cell>
          <cell r="C4363" t="str">
            <v>Opção Limitada</v>
          </cell>
          <cell r="D4363" t="str">
            <v>BC&amp;T 2017</v>
          </cell>
        </row>
        <row r="4364">
          <cell r="A4364" t="str">
            <v>NHT1061-15</v>
          </cell>
          <cell r="C4364" t="str">
            <v>Opção Limitada</v>
          </cell>
          <cell r="D4364" t="str">
            <v>BC&amp;T 2017</v>
          </cell>
        </row>
        <row r="4365">
          <cell r="A4365" t="str">
            <v>NHT1062-15</v>
          </cell>
          <cell r="C4365" t="str">
            <v>Opção Limitada</v>
          </cell>
          <cell r="D4365" t="str">
            <v>BC&amp;T 2017</v>
          </cell>
        </row>
        <row r="4366">
          <cell r="A4366" t="str">
            <v>NHT1063-15</v>
          </cell>
          <cell r="C4366" t="str">
            <v>Opção Limitada</v>
          </cell>
          <cell r="D4366" t="str">
            <v>BC&amp;T 2017</v>
          </cell>
        </row>
        <row r="4367">
          <cell r="A4367" t="str">
            <v>NHT1067-15</v>
          </cell>
          <cell r="C4367" t="str">
            <v>Opção Limitada</v>
          </cell>
          <cell r="D4367" t="str">
            <v>BC&amp;T 2017</v>
          </cell>
        </row>
        <row r="4368">
          <cell r="A4368" t="str">
            <v>NHT1068-15</v>
          </cell>
          <cell r="C4368" t="str">
            <v>Opção Limitada</v>
          </cell>
          <cell r="D4368" t="str">
            <v>BC&amp;T 2017</v>
          </cell>
        </row>
        <row r="4369">
          <cell r="A4369" t="str">
            <v>NHT1072-15</v>
          </cell>
          <cell r="C4369" t="str">
            <v>Opção Limitada</v>
          </cell>
          <cell r="D4369" t="str">
            <v>BC&amp;T 2017</v>
          </cell>
        </row>
        <row r="4370">
          <cell r="A4370" t="str">
            <v>NHT1083-16</v>
          </cell>
          <cell r="C4370" t="str">
            <v>Opção Limitada</v>
          </cell>
          <cell r="D4370" t="str">
            <v>BC&amp;T 2017</v>
          </cell>
        </row>
        <row r="4371">
          <cell r="A4371" t="str">
            <v>NHT1084-16</v>
          </cell>
          <cell r="C4371" t="str">
            <v>Opção Limitada</v>
          </cell>
          <cell r="D4371" t="str">
            <v>BC&amp;T 2017</v>
          </cell>
        </row>
        <row r="4372">
          <cell r="A4372" t="str">
            <v>NHT1085-16</v>
          </cell>
          <cell r="C4372" t="str">
            <v>Opção Limitada</v>
          </cell>
          <cell r="D4372" t="str">
            <v>BC&amp;T 2017</v>
          </cell>
        </row>
        <row r="4373">
          <cell r="A4373" t="str">
            <v>NHT1086-16</v>
          </cell>
          <cell r="C4373" t="str">
            <v>Opção Limitada</v>
          </cell>
          <cell r="D4373" t="str">
            <v>BC&amp;T 2017</v>
          </cell>
        </row>
        <row r="4374">
          <cell r="A4374" t="str">
            <v>NHT2081-09</v>
          </cell>
          <cell r="C4374" t="str">
            <v>Opção Limitada</v>
          </cell>
          <cell r="D4374" t="str">
            <v>BC&amp;T 2017</v>
          </cell>
        </row>
        <row r="4375">
          <cell r="A4375" t="str">
            <v>NHT3012-15</v>
          </cell>
          <cell r="C4375" t="str">
            <v>Opção Limitada</v>
          </cell>
          <cell r="D4375" t="str">
            <v>BC&amp;T 2017</v>
          </cell>
        </row>
        <row r="4376">
          <cell r="A4376" t="str">
            <v>NHT3013-13</v>
          </cell>
          <cell r="C4376" t="str">
            <v>Opção Limitada</v>
          </cell>
          <cell r="D4376" t="str">
            <v>BC&amp;T 2017</v>
          </cell>
        </row>
        <row r="4377">
          <cell r="A4377" t="str">
            <v>NHT3027-15</v>
          </cell>
          <cell r="C4377" t="str">
            <v>Opção Limitada</v>
          </cell>
          <cell r="D4377" t="str">
            <v>BC&amp;T 2017</v>
          </cell>
        </row>
        <row r="4378">
          <cell r="A4378" t="str">
            <v>NHT3028-15</v>
          </cell>
          <cell r="C4378" t="str">
            <v>Opção Limitada</v>
          </cell>
          <cell r="D4378" t="str">
            <v>BC&amp;T 2017</v>
          </cell>
        </row>
        <row r="4379">
          <cell r="A4379" t="str">
            <v>NHT3036-15</v>
          </cell>
          <cell r="C4379" t="str">
            <v>Opção Limitada</v>
          </cell>
          <cell r="D4379" t="str">
            <v>BC&amp;T 2017</v>
          </cell>
        </row>
        <row r="4380">
          <cell r="A4380" t="str">
            <v>NHT3037-13</v>
          </cell>
          <cell r="C4380" t="str">
            <v>Opção Limitada</v>
          </cell>
          <cell r="D4380" t="str">
            <v>BC&amp;T 2017</v>
          </cell>
        </row>
        <row r="4381">
          <cell r="A4381" t="str">
            <v>NHT3044-15</v>
          </cell>
          <cell r="C4381" t="str">
            <v>Opção Limitada</v>
          </cell>
          <cell r="D4381" t="str">
            <v>BC&amp;T 2017</v>
          </cell>
        </row>
        <row r="4382">
          <cell r="A4382" t="str">
            <v>NHT3048-15</v>
          </cell>
          <cell r="C4382" t="str">
            <v>Opção Limitada</v>
          </cell>
          <cell r="D4382" t="str">
            <v>BC&amp;T 2017</v>
          </cell>
        </row>
        <row r="4383">
          <cell r="A4383" t="str">
            <v>NHT3049-15</v>
          </cell>
          <cell r="C4383" t="str">
            <v>Opção Limitada</v>
          </cell>
          <cell r="D4383" t="str">
            <v>BC&amp;T 2017</v>
          </cell>
        </row>
        <row r="4384">
          <cell r="A4384" t="str">
            <v>NHT3054-15</v>
          </cell>
          <cell r="C4384" t="str">
            <v>Opção Limitada</v>
          </cell>
          <cell r="D4384" t="str">
            <v>BC&amp;T 2017</v>
          </cell>
        </row>
        <row r="4385">
          <cell r="A4385" t="str">
            <v>NHT3055-13</v>
          </cell>
          <cell r="C4385" t="str">
            <v>Opção Limitada</v>
          </cell>
          <cell r="D4385" t="str">
            <v>BC&amp;T 2017</v>
          </cell>
        </row>
        <row r="4386">
          <cell r="A4386" t="str">
            <v>NHT3064-15</v>
          </cell>
          <cell r="C4386" t="str">
            <v>Opção Limitada</v>
          </cell>
          <cell r="D4386" t="str">
            <v>BC&amp;T 2017</v>
          </cell>
        </row>
        <row r="4387">
          <cell r="A4387" t="str">
            <v>NHT3065-15</v>
          </cell>
          <cell r="C4387" t="str">
            <v>Opção Limitada</v>
          </cell>
          <cell r="D4387" t="str">
            <v>BC&amp;T 2017</v>
          </cell>
        </row>
        <row r="4388">
          <cell r="A4388" t="str">
            <v>NHT3066-15</v>
          </cell>
          <cell r="C4388" t="str">
            <v>Opção Limitada</v>
          </cell>
          <cell r="D4388" t="str">
            <v>BC&amp;T 2017</v>
          </cell>
        </row>
        <row r="4389">
          <cell r="A4389" t="str">
            <v>NHT3067-15</v>
          </cell>
          <cell r="C4389" t="str">
            <v>Opção Limitada</v>
          </cell>
          <cell r="D4389" t="str">
            <v>BC&amp;T 2017</v>
          </cell>
        </row>
        <row r="4390">
          <cell r="A4390" t="str">
            <v>NHT3068-15</v>
          </cell>
          <cell r="C4390" t="str">
            <v>Opção Limitada</v>
          </cell>
          <cell r="D4390" t="str">
            <v>BC&amp;T 2017</v>
          </cell>
        </row>
        <row r="4391">
          <cell r="A4391" t="str">
            <v>NHT3070-15</v>
          </cell>
          <cell r="C4391" t="str">
            <v>Opção Limitada</v>
          </cell>
          <cell r="D4391" t="str">
            <v>BC&amp;T 2017</v>
          </cell>
        </row>
        <row r="4392">
          <cell r="A4392" t="str">
            <v>NHT3072-15</v>
          </cell>
          <cell r="C4392" t="str">
            <v>Opção Limitada</v>
          </cell>
          <cell r="D4392" t="str">
            <v>BC&amp;T 2017</v>
          </cell>
        </row>
        <row r="4393">
          <cell r="A4393" t="str">
            <v>NHT4002-13</v>
          </cell>
          <cell r="C4393" t="str">
            <v>Opção Limitada</v>
          </cell>
          <cell r="D4393" t="str">
            <v>BC&amp;T 2017</v>
          </cell>
        </row>
        <row r="4394">
          <cell r="A4394" t="str">
            <v>NHT4017-15</v>
          </cell>
          <cell r="C4394" t="str">
            <v>Opção Limitada</v>
          </cell>
          <cell r="D4394" t="str">
            <v>BC&amp;T 2017</v>
          </cell>
        </row>
        <row r="4395">
          <cell r="A4395" t="str">
            <v>NHT4023-15</v>
          </cell>
          <cell r="C4395" t="str">
            <v>Opção Limitada</v>
          </cell>
          <cell r="D4395" t="str">
            <v>BC&amp;T 2017</v>
          </cell>
        </row>
        <row r="4396">
          <cell r="A4396" t="str">
            <v>NHT4024-15</v>
          </cell>
          <cell r="C4396" t="str">
            <v>Opção Limitada</v>
          </cell>
          <cell r="D4396" t="str">
            <v>BC&amp;T 2017</v>
          </cell>
        </row>
        <row r="4397">
          <cell r="A4397" t="str">
            <v>NHT4025-15</v>
          </cell>
          <cell r="C4397" t="str">
            <v>Opção Limitada</v>
          </cell>
          <cell r="D4397" t="str">
            <v>BC&amp;T 2017</v>
          </cell>
        </row>
        <row r="4398">
          <cell r="A4398" t="str">
            <v>NHT4041-15</v>
          </cell>
          <cell r="C4398" t="str">
            <v>Opção Limitada</v>
          </cell>
          <cell r="D4398" t="str">
            <v>BC&amp;T 2017</v>
          </cell>
        </row>
        <row r="4399">
          <cell r="A4399" t="str">
            <v>NHT4049-15</v>
          </cell>
          <cell r="C4399" t="str">
            <v>Opção Limitada</v>
          </cell>
          <cell r="D4399" t="str">
            <v>BC&amp;T 2017</v>
          </cell>
        </row>
        <row r="4400">
          <cell r="A4400" t="str">
            <v>NHT4050-15</v>
          </cell>
          <cell r="C4400" t="str">
            <v>Opção Limitada</v>
          </cell>
          <cell r="D4400" t="str">
            <v>BC&amp;T 2017</v>
          </cell>
        </row>
        <row r="4401">
          <cell r="A4401" t="str">
            <v>NHT4051-15</v>
          </cell>
          <cell r="C4401" t="str">
            <v>Opção Limitada</v>
          </cell>
          <cell r="D4401" t="str">
            <v>BC&amp;T 2017</v>
          </cell>
        </row>
        <row r="4402">
          <cell r="A4402" t="str">
            <v>NHT4052-15</v>
          </cell>
          <cell r="C4402" t="str">
            <v>Opção Limitada</v>
          </cell>
          <cell r="D4402" t="str">
            <v>BC&amp;T 2017</v>
          </cell>
        </row>
        <row r="4403">
          <cell r="A4403" t="str">
            <v>NHT4053-15</v>
          </cell>
          <cell r="C4403" t="str">
            <v>Opção Limitada</v>
          </cell>
          <cell r="D4403" t="str">
            <v>BC&amp;T 2017</v>
          </cell>
        </row>
        <row r="4404">
          <cell r="A4404" t="str">
            <v>NHT4057-15</v>
          </cell>
          <cell r="C4404" t="str">
            <v>Opção Limitada</v>
          </cell>
          <cell r="D4404" t="str">
            <v>BC&amp;T 2017</v>
          </cell>
        </row>
        <row r="4405">
          <cell r="A4405" t="str">
            <v>NHT5004-15</v>
          </cell>
          <cell r="C4405" t="str">
            <v>Opção Limitada</v>
          </cell>
          <cell r="D4405" t="str">
            <v>BC&amp;T 2017</v>
          </cell>
        </row>
        <row r="4406">
          <cell r="A4406" t="str">
            <v>NHT5012-15</v>
          </cell>
          <cell r="C4406" t="str">
            <v>Opção Limitada</v>
          </cell>
          <cell r="D4406" t="str">
            <v>BC&amp;T 2017</v>
          </cell>
        </row>
        <row r="4407">
          <cell r="A4407" t="str">
            <v>NHT5013-15</v>
          </cell>
          <cell r="C4407" t="str">
            <v>Opção Limitada</v>
          </cell>
          <cell r="D4407" t="str">
            <v>BC&amp;T 2017</v>
          </cell>
        </row>
        <row r="4408">
          <cell r="A4408" t="str">
            <v>NHZ1003-15</v>
          </cell>
          <cell r="C4408" t="str">
            <v>Opção Limitada</v>
          </cell>
          <cell r="D4408" t="str">
            <v>BC&amp;T 2017</v>
          </cell>
        </row>
        <row r="4409">
          <cell r="A4409" t="str">
            <v>NHZ3001-15</v>
          </cell>
          <cell r="C4409" t="str">
            <v>Opção Limitada</v>
          </cell>
          <cell r="D4409" t="str">
            <v>BC&amp;T 2017</v>
          </cell>
        </row>
        <row r="4410">
          <cell r="A4410" t="str">
            <v>NHZ3003-15</v>
          </cell>
          <cell r="C4410" t="str">
            <v>Opção Limitada</v>
          </cell>
          <cell r="D4410" t="str">
            <v>BC&amp;T 2017</v>
          </cell>
        </row>
        <row r="4411">
          <cell r="A4411" t="str">
            <v>NHZ3007-15</v>
          </cell>
          <cell r="C4411" t="str">
            <v>Opção Limitada</v>
          </cell>
          <cell r="D4411" t="str">
            <v>BC&amp;T 2017</v>
          </cell>
        </row>
        <row r="4412">
          <cell r="A4412" t="str">
            <v>NHZ3008-15</v>
          </cell>
          <cell r="C4412" t="str">
            <v>Opção Limitada</v>
          </cell>
          <cell r="D4412" t="str">
            <v>BC&amp;T 2017</v>
          </cell>
        </row>
        <row r="4413">
          <cell r="A4413" t="str">
            <v>NHZ3010-15</v>
          </cell>
          <cell r="C4413" t="str">
            <v>Opção Limitada</v>
          </cell>
          <cell r="D4413" t="str">
            <v>BC&amp;T 2017</v>
          </cell>
        </row>
        <row r="4414">
          <cell r="A4414" t="str">
            <v>NHZ3021-15</v>
          </cell>
          <cell r="C4414" t="str">
            <v>Opção Limitada</v>
          </cell>
          <cell r="D4414" t="str">
            <v>BC&amp;T 2017</v>
          </cell>
        </row>
        <row r="4415">
          <cell r="A4415" t="str">
            <v>NHZ3024-15</v>
          </cell>
          <cell r="C4415" t="str">
            <v>Opção Limitada</v>
          </cell>
          <cell r="D4415" t="str">
            <v>BC&amp;T 2017</v>
          </cell>
        </row>
        <row r="4416">
          <cell r="A4416" t="str">
            <v>NHZ3026-15</v>
          </cell>
          <cell r="C4416" t="str">
            <v>Opção Limitada</v>
          </cell>
          <cell r="D4416" t="str">
            <v>BC&amp;T 2017</v>
          </cell>
        </row>
        <row r="4417">
          <cell r="A4417" t="str">
            <v>NHZ3031-15</v>
          </cell>
          <cell r="C4417" t="str">
            <v>Opção Limitada</v>
          </cell>
          <cell r="D4417" t="str">
            <v>BC&amp;T 2017</v>
          </cell>
        </row>
        <row r="4418">
          <cell r="A4418" t="str">
            <v>NHZ3043-15</v>
          </cell>
          <cell r="C4418" t="str">
            <v>Opção Limitada</v>
          </cell>
          <cell r="D4418" t="str">
            <v>BC&amp;T 2017</v>
          </cell>
        </row>
        <row r="4419">
          <cell r="A4419" t="str">
            <v>NHZ3060-09</v>
          </cell>
          <cell r="C4419" t="str">
            <v>Opção Limitada</v>
          </cell>
          <cell r="D4419" t="str">
            <v>BC&amp;T 2017</v>
          </cell>
        </row>
        <row r="4420">
          <cell r="A4420" t="str">
            <v>NHZ3078-15</v>
          </cell>
          <cell r="C4420" t="str">
            <v>Opção Limitada</v>
          </cell>
          <cell r="D4420" t="str">
            <v>BC&amp;T 2017</v>
          </cell>
        </row>
        <row r="4421">
          <cell r="A4421" t="str">
            <v>NHZ3080-15</v>
          </cell>
          <cell r="C4421" t="str">
            <v>Opção Limitada</v>
          </cell>
          <cell r="D4421" t="str">
            <v>BC&amp;T 2017</v>
          </cell>
        </row>
        <row r="4422">
          <cell r="A4422" t="str">
            <v>NHZ3084-15</v>
          </cell>
          <cell r="C4422" t="str">
            <v>Opção Limitada</v>
          </cell>
          <cell r="D4422" t="str">
            <v>BC&amp;T 2017</v>
          </cell>
        </row>
        <row r="4423">
          <cell r="A4423" t="str">
            <v>NHZ5009-09</v>
          </cell>
          <cell r="C4423" t="str">
            <v>Opção Limitada</v>
          </cell>
          <cell r="D4423" t="str">
            <v>BC&amp;T 2017</v>
          </cell>
        </row>
        <row r="4424">
          <cell r="A4424" t="str">
            <v>NHZ5014-15</v>
          </cell>
          <cell r="C4424" t="str">
            <v>Opção Limitada</v>
          </cell>
          <cell r="D4424" t="str">
            <v>BC&amp;T 2017</v>
          </cell>
        </row>
        <row r="4425">
          <cell r="A4425" t="str">
            <v>NHZ5015-09</v>
          </cell>
          <cell r="C4425" t="str">
            <v>Opção Limitada</v>
          </cell>
          <cell r="D4425" t="str">
            <v>BC&amp;T 2017</v>
          </cell>
        </row>
        <row r="4426">
          <cell r="A4426" t="str">
            <v>NHZ5016-15</v>
          </cell>
          <cell r="C4426" t="str">
            <v>Opção Limitada</v>
          </cell>
          <cell r="D4426" t="str">
            <v>BC&amp;T 2017</v>
          </cell>
        </row>
        <row r="4427">
          <cell r="A4427" t="str">
            <v>NHZ5017-15</v>
          </cell>
          <cell r="C4427" t="str">
            <v>Opção Limitada</v>
          </cell>
          <cell r="D4427" t="str">
            <v>BC&amp;T 2017</v>
          </cell>
        </row>
        <row r="4428">
          <cell r="A4428" t="str">
            <v>NHZ5019-15</v>
          </cell>
          <cell r="C4428" t="str">
            <v>Opção Limitada</v>
          </cell>
          <cell r="D4428" t="str">
            <v>BC&amp;T 2017</v>
          </cell>
        </row>
        <row r="4429">
          <cell r="A4429" t="str">
            <v>NHZ5020-15</v>
          </cell>
          <cell r="C4429" t="str">
            <v>Opção Limitada</v>
          </cell>
          <cell r="D4429" t="str">
            <v>BC&amp;T 2017</v>
          </cell>
        </row>
        <row r="4430">
          <cell r="A4430" t="str">
            <v>NHZ5021-15</v>
          </cell>
          <cell r="C4430" t="str">
            <v>Opção Limitada</v>
          </cell>
          <cell r="D4430" t="str">
            <v>BC&amp;T 2017</v>
          </cell>
        </row>
        <row r="4431">
          <cell r="A4431" t="str">
            <v>BCJ0205-13</v>
          </cell>
          <cell r="C4431" t="str">
            <v>Obrigatória</v>
          </cell>
          <cell r="D4431" t="str">
            <v>BCB 2009A</v>
          </cell>
        </row>
        <row r="4432">
          <cell r="A4432" t="str">
            <v>BCJ0208-13</v>
          </cell>
          <cell r="C4432" t="str">
            <v>Obrigatória</v>
          </cell>
          <cell r="D4432" t="str">
            <v>BCB 2009A</v>
          </cell>
        </row>
        <row r="4433">
          <cell r="A4433" t="str">
            <v>BCJ0209-13</v>
          </cell>
          <cell r="C4433" t="str">
            <v>Obrigatória</v>
          </cell>
          <cell r="D4433" t="str">
            <v>BCB 2009A</v>
          </cell>
        </row>
        <row r="4434">
          <cell r="A4434" t="str">
            <v>BCK0103-13</v>
          </cell>
          <cell r="C4434" t="str">
            <v>Obrigatória</v>
          </cell>
          <cell r="D4434" t="str">
            <v>BCB 2009A</v>
          </cell>
        </row>
        <row r="4435">
          <cell r="A4435" t="str">
            <v>BCK0104-13</v>
          </cell>
          <cell r="C4435" t="str">
            <v>Opção Limitada</v>
          </cell>
          <cell r="D4435" t="str">
            <v>BCB 2009A</v>
          </cell>
        </row>
        <row r="4436">
          <cell r="A4436" t="str">
            <v>BCL0306-13</v>
          </cell>
          <cell r="C4436" t="str">
            <v>Opção Limitada</v>
          </cell>
          <cell r="D4436" t="str">
            <v>BCB 2009A</v>
          </cell>
        </row>
        <row r="4437">
          <cell r="A4437" t="str">
            <v>BCL0307-13</v>
          </cell>
          <cell r="C4437" t="str">
            <v>Obrigatória</v>
          </cell>
          <cell r="D4437" t="str">
            <v>BCB 2009A</v>
          </cell>
        </row>
        <row r="4438">
          <cell r="A4438" t="str">
            <v>BCL0308-13</v>
          </cell>
          <cell r="C4438" t="str">
            <v>Obrigatória</v>
          </cell>
          <cell r="D4438" t="str">
            <v>BCB 2009A</v>
          </cell>
        </row>
        <row r="4439">
          <cell r="A4439" t="str">
            <v>BCM0504-13</v>
          </cell>
          <cell r="C4439" t="str">
            <v>Obrigatória</v>
          </cell>
          <cell r="D4439" t="str">
            <v>BCB 2009A</v>
          </cell>
        </row>
        <row r="4440">
          <cell r="A4440" t="str">
            <v>BCM0505-13</v>
          </cell>
          <cell r="C4440" t="str">
            <v>Obrigatória</v>
          </cell>
          <cell r="D4440" t="str">
            <v>BCB 2009A</v>
          </cell>
        </row>
        <row r="4441">
          <cell r="A4441" t="str">
            <v>BCM0506-13</v>
          </cell>
          <cell r="C4441" t="str">
            <v>Opção Limitada</v>
          </cell>
          <cell r="D4441" t="str">
            <v>BCB 2009A</v>
          </cell>
        </row>
        <row r="4442">
          <cell r="A4442" t="str">
            <v>BCN0402-08</v>
          </cell>
          <cell r="C4442" t="str">
            <v>Obrigatória</v>
          </cell>
          <cell r="D4442" t="str">
            <v>BCB 2009A</v>
          </cell>
        </row>
        <row r="4443">
          <cell r="A4443" t="str">
            <v>BCN0404-13</v>
          </cell>
          <cell r="C4443" t="str">
            <v>Opção Limitada</v>
          </cell>
          <cell r="D4443" t="str">
            <v>BCB 2009A</v>
          </cell>
        </row>
        <row r="4444">
          <cell r="A4444" t="str">
            <v>BCN0405-13</v>
          </cell>
          <cell r="C4444" t="str">
            <v>Obrigatória</v>
          </cell>
          <cell r="D4444" t="str">
            <v>BCB 2009A</v>
          </cell>
        </row>
        <row r="4445">
          <cell r="A4445" t="str">
            <v>BCN0407-06</v>
          </cell>
          <cell r="C4445" t="str">
            <v>Obrigatória</v>
          </cell>
          <cell r="D4445" t="str">
            <v>BCB 2009A</v>
          </cell>
        </row>
        <row r="4446">
          <cell r="A4446" t="str">
            <v>BCS0001-13</v>
          </cell>
          <cell r="C4446" t="str">
            <v>Obrigatória</v>
          </cell>
          <cell r="D4446" t="str">
            <v>BCB 2009A</v>
          </cell>
        </row>
        <row r="4447">
          <cell r="A4447" t="str">
            <v>BIJ0207-13</v>
          </cell>
          <cell r="C4447" t="str">
            <v>Opção Limitada</v>
          </cell>
          <cell r="D4447" t="str">
            <v>BCB 2009A</v>
          </cell>
        </row>
        <row r="4448">
          <cell r="A4448" t="str">
            <v>BIK0102-13</v>
          </cell>
          <cell r="C4448" t="str">
            <v>Opção Limitada</v>
          </cell>
          <cell r="D4448" t="str">
            <v>BCB 2009A</v>
          </cell>
        </row>
        <row r="4449">
          <cell r="A4449" t="str">
            <v>BIL0304-13</v>
          </cell>
          <cell r="C4449" t="str">
            <v>Opção Limitada</v>
          </cell>
          <cell r="D4449" t="str">
            <v>BCB 2009A</v>
          </cell>
        </row>
        <row r="4450">
          <cell r="A4450" t="str">
            <v>BIM0005-13</v>
          </cell>
          <cell r="C4450" t="str">
            <v>Opção Limitada</v>
          </cell>
          <cell r="D4450" t="str">
            <v>BCB 2009A</v>
          </cell>
        </row>
        <row r="4451">
          <cell r="A4451" t="str">
            <v>BIN0003-13</v>
          </cell>
          <cell r="C4451" t="str">
            <v>Opção Limitada</v>
          </cell>
          <cell r="D4451" t="str">
            <v>BCB 2009A</v>
          </cell>
        </row>
        <row r="4452">
          <cell r="A4452" t="str">
            <v>BIN0406-13</v>
          </cell>
          <cell r="C4452" t="str">
            <v>Obrigatória</v>
          </cell>
          <cell r="D4452" t="str">
            <v>BCB 2009A</v>
          </cell>
        </row>
        <row r="4453">
          <cell r="A4453" t="str">
            <v>BIQ0602-13</v>
          </cell>
          <cell r="C4453" t="str">
            <v>Obrigatória</v>
          </cell>
          <cell r="D4453" t="str">
            <v>BCB 2009A</v>
          </cell>
        </row>
        <row r="4454">
          <cell r="A4454" t="str">
            <v>BIR0004-13</v>
          </cell>
          <cell r="C4454" t="str">
            <v>Obrigatória</v>
          </cell>
          <cell r="D4454" t="str">
            <v>BCB 2009A</v>
          </cell>
        </row>
        <row r="4455">
          <cell r="A4455" t="str">
            <v>BIR0603-13</v>
          </cell>
          <cell r="C4455" t="str">
            <v>Obrigatória</v>
          </cell>
          <cell r="D4455" t="str">
            <v>BCB 2009A</v>
          </cell>
        </row>
        <row r="4456">
          <cell r="A4456" t="str">
            <v>BIS0002-13</v>
          </cell>
          <cell r="C4456" t="str">
            <v>Obrigatória</v>
          </cell>
          <cell r="D4456" t="str">
            <v>BCB 2009A</v>
          </cell>
        </row>
        <row r="4457">
          <cell r="A4457" t="str">
            <v>ESTU010-13</v>
          </cell>
          <cell r="C4457" t="str">
            <v>Opção Limitada</v>
          </cell>
          <cell r="D4457" t="str">
            <v>BCB 2009A</v>
          </cell>
        </row>
        <row r="4458">
          <cell r="A4458" t="str">
            <v>ESTX004-13</v>
          </cell>
          <cell r="C4458" t="str">
            <v>Opção Limitada</v>
          </cell>
          <cell r="D4458" t="str">
            <v>BCB 2009A</v>
          </cell>
        </row>
        <row r="4459">
          <cell r="A4459" t="str">
            <v>ESTX036-13</v>
          </cell>
          <cell r="C4459" t="str">
            <v>Opção Limitada</v>
          </cell>
          <cell r="D4459" t="str">
            <v>BCB 2009A</v>
          </cell>
        </row>
        <row r="4460">
          <cell r="A4460" t="str">
            <v>ESTX089-13</v>
          </cell>
          <cell r="C4460" t="str">
            <v>Opção Limitada</v>
          </cell>
          <cell r="D4460" t="str">
            <v>BCB 2009A</v>
          </cell>
        </row>
        <row r="4461">
          <cell r="A4461" t="str">
            <v>ESTX093-13</v>
          </cell>
          <cell r="C4461" t="str">
            <v>Opção Limitada</v>
          </cell>
          <cell r="D4461" t="str">
            <v>BCB 2009A</v>
          </cell>
        </row>
        <row r="4462">
          <cell r="A4462" t="str">
            <v>ESZB015-13</v>
          </cell>
          <cell r="C4462" t="str">
            <v>Opção Limitada</v>
          </cell>
          <cell r="D4462" t="str">
            <v>BCB 2009A</v>
          </cell>
        </row>
        <row r="4463">
          <cell r="A4463" t="str">
            <v>ESZB022-13</v>
          </cell>
          <cell r="C4463" t="str">
            <v>Opção Limitada</v>
          </cell>
          <cell r="D4463" t="str">
            <v>BCB 2009A</v>
          </cell>
        </row>
        <row r="4464">
          <cell r="A4464" t="str">
            <v>ESZM032-13</v>
          </cell>
          <cell r="C4464" t="str">
            <v>Opção Limitada</v>
          </cell>
          <cell r="D4464" t="str">
            <v>BCB 2009A</v>
          </cell>
        </row>
        <row r="4465">
          <cell r="A4465" t="str">
            <v>ESZX016-13</v>
          </cell>
          <cell r="C4465" t="str">
            <v>Opção Limitada</v>
          </cell>
          <cell r="D4465" t="str">
            <v>BCB 2009A</v>
          </cell>
        </row>
        <row r="4466">
          <cell r="A4466" t="str">
            <v>ESZX078-13</v>
          </cell>
          <cell r="C4466" t="str">
            <v>Opção Limitada</v>
          </cell>
          <cell r="D4466" t="str">
            <v>BCB 2009A</v>
          </cell>
        </row>
        <row r="4467">
          <cell r="A4467" t="str">
            <v>ESZX086-13</v>
          </cell>
          <cell r="C4467" t="str">
            <v>Opção Limitada</v>
          </cell>
          <cell r="D4467" t="str">
            <v>BCB 2009A</v>
          </cell>
        </row>
        <row r="4468">
          <cell r="A4468" t="str">
            <v>ESZX090-13</v>
          </cell>
          <cell r="C4468" t="str">
            <v>Opção Limitada</v>
          </cell>
          <cell r="D4468" t="str">
            <v>BCB 2009A</v>
          </cell>
        </row>
        <row r="4469">
          <cell r="A4469" t="str">
            <v>ESZX115-13</v>
          </cell>
          <cell r="C4469" t="str">
            <v>Opção Limitada</v>
          </cell>
          <cell r="D4469" t="str">
            <v>BCB 2009A</v>
          </cell>
        </row>
        <row r="4470">
          <cell r="A4470" t="str">
            <v>MCTC014-13</v>
          </cell>
          <cell r="C4470" t="str">
            <v>Opção Limitada</v>
          </cell>
          <cell r="D4470" t="str">
            <v>BCB 2009A</v>
          </cell>
        </row>
        <row r="4471">
          <cell r="A4471" t="str">
            <v>MCZX020-13</v>
          </cell>
          <cell r="C4471" t="str">
            <v>Opção Limitada</v>
          </cell>
          <cell r="D4471" t="str">
            <v>BCB 2009A</v>
          </cell>
        </row>
        <row r="4472">
          <cell r="A4472" t="str">
            <v>NHT1002-13</v>
          </cell>
          <cell r="C4472" t="str">
            <v>Obrigatória</v>
          </cell>
          <cell r="D4472" t="str">
            <v>BCB 2009A</v>
          </cell>
        </row>
        <row r="4473">
          <cell r="A4473" t="str">
            <v>NHT1004-13</v>
          </cell>
          <cell r="C4473" t="str">
            <v>Obrigatória</v>
          </cell>
          <cell r="D4473" t="str">
            <v>BCB 2009A</v>
          </cell>
        </row>
        <row r="4474">
          <cell r="A4474" t="str">
            <v>NHT1005-13</v>
          </cell>
          <cell r="C4474" t="str">
            <v>Obrigatória</v>
          </cell>
          <cell r="D4474" t="str">
            <v>BCB 2009A</v>
          </cell>
        </row>
        <row r="4475">
          <cell r="A4475" t="str">
            <v>NHT1006-13</v>
          </cell>
          <cell r="C4475" t="str">
            <v>Obrigatória</v>
          </cell>
          <cell r="D4475" t="str">
            <v>BCB 2009A</v>
          </cell>
        </row>
        <row r="4476">
          <cell r="A4476" t="str">
            <v>NHT1007-13</v>
          </cell>
          <cell r="C4476" t="str">
            <v>Obrigatória</v>
          </cell>
          <cell r="D4476" t="str">
            <v>BCB 2009A</v>
          </cell>
        </row>
        <row r="4477">
          <cell r="A4477" t="str">
            <v>NHT1010-13</v>
          </cell>
          <cell r="C4477" t="str">
            <v>Obrigatória</v>
          </cell>
          <cell r="D4477" t="str">
            <v>BCB 2009A</v>
          </cell>
        </row>
        <row r="4478">
          <cell r="A4478" t="str">
            <v>NHT1011-13</v>
          </cell>
          <cell r="C4478" t="str">
            <v>Obrigatória</v>
          </cell>
          <cell r="D4478" t="str">
            <v>BCB 2009A</v>
          </cell>
        </row>
        <row r="4479">
          <cell r="A4479" t="str">
            <v>NHT1012-13</v>
          </cell>
          <cell r="C4479" t="str">
            <v>Obrigatória</v>
          </cell>
          <cell r="D4479" t="str">
            <v>BCB 2009A</v>
          </cell>
        </row>
        <row r="4480">
          <cell r="A4480" t="str">
            <v>NHT1013-13</v>
          </cell>
          <cell r="C4480" t="str">
            <v>Obrigatória</v>
          </cell>
          <cell r="D4480" t="str">
            <v>BCB 2009A</v>
          </cell>
        </row>
        <row r="4481">
          <cell r="A4481" t="str">
            <v>NHT1023-13</v>
          </cell>
          <cell r="C4481" t="str">
            <v>Obrigatória</v>
          </cell>
          <cell r="D4481" t="str">
            <v>BCB 2009A</v>
          </cell>
        </row>
        <row r="4482">
          <cell r="A4482" t="str">
            <v>NHT1025-13</v>
          </cell>
          <cell r="C4482" t="str">
            <v>Obrigatória</v>
          </cell>
          <cell r="D4482" t="str">
            <v>BCB 2009A</v>
          </cell>
        </row>
        <row r="4483">
          <cell r="A4483" t="str">
            <v>NHT1028-13</v>
          </cell>
          <cell r="C4483" t="str">
            <v>Obrigatória</v>
          </cell>
          <cell r="D4483" t="str">
            <v>BCB 2009A</v>
          </cell>
        </row>
        <row r="4484">
          <cell r="A4484" t="str">
            <v>NHT1029-13</v>
          </cell>
          <cell r="C4484" t="str">
            <v>Obrigatória</v>
          </cell>
          <cell r="D4484" t="str">
            <v>BCB 2009A</v>
          </cell>
        </row>
        <row r="4485">
          <cell r="A4485" t="str">
            <v>NHT1030-13</v>
          </cell>
          <cell r="C4485" t="str">
            <v>Obrigatória</v>
          </cell>
          <cell r="D4485" t="str">
            <v>BCB 2009A</v>
          </cell>
        </row>
        <row r="4486">
          <cell r="A4486" t="str">
            <v>NHT1034-13</v>
          </cell>
          <cell r="C4486" t="str">
            <v>Obrigatória</v>
          </cell>
          <cell r="D4486" t="str">
            <v>BCB 2009A</v>
          </cell>
        </row>
        <row r="4487">
          <cell r="A4487" t="str">
            <v>NHT1035-13</v>
          </cell>
          <cell r="C4487" t="str">
            <v>Obrigatória</v>
          </cell>
          <cell r="D4487" t="str">
            <v>BCB 2009A</v>
          </cell>
        </row>
        <row r="4488">
          <cell r="A4488" t="str">
            <v>NHT1036-13</v>
          </cell>
          <cell r="C4488" t="str">
            <v>Opção Limitada</v>
          </cell>
          <cell r="D4488" t="str">
            <v>BCB 2009A</v>
          </cell>
        </row>
        <row r="4489">
          <cell r="A4489" t="str">
            <v>NHT1038-13</v>
          </cell>
          <cell r="C4489" t="str">
            <v>Obrigatória</v>
          </cell>
          <cell r="D4489" t="str">
            <v>BCB 2009A</v>
          </cell>
        </row>
        <row r="4490">
          <cell r="A4490" t="str">
            <v>NHT1044-13</v>
          </cell>
          <cell r="C4490" t="str">
            <v>Obrigatória</v>
          </cell>
          <cell r="D4490" t="str">
            <v>BCB 2009A</v>
          </cell>
        </row>
        <row r="4491">
          <cell r="A4491" t="str">
            <v>NHT1045-13</v>
          </cell>
          <cell r="C4491" t="str">
            <v>Obrigatória</v>
          </cell>
          <cell r="D4491" t="str">
            <v>BCB 2009A</v>
          </cell>
        </row>
        <row r="4492">
          <cell r="A4492" t="str">
            <v>NHT1046-13</v>
          </cell>
          <cell r="C4492" t="str">
            <v>Obrigatória</v>
          </cell>
          <cell r="D4492" t="str">
            <v>BCB 2009A</v>
          </cell>
        </row>
        <row r="4493">
          <cell r="A4493" t="str">
            <v>NHT1047-13</v>
          </cell>
          <cell r="C4493" t="str">
            <v>Obrigatória</v>
          </cell>
          <cell r="D4493" t="str">
            <v>BCB 2009A</v>
          </cell>
        </row>
        <row r="4494">
          <cell r="A4494" t="str">
            <v>NHT1048-13</v>
          </cell>
          <cell r="C4494" t="str">
            <v>Obrigatória</v>
          </cell>
          <cell r="D4494" t="str">
            <v>BCB 2009A</v>
          </cell>
        </row>
        <row r="4495">
          <cell r="A4495" t="str">
            <v>NHT1049-13</v>
          </cell>
          <cell r="C4495" t="str">
            <v>Obrigatória</v>
          </cell>
          <cell r="D4495" t="str">
            <v>BCB 2009A</v>
          </cell>
        </row>
        <row r="4496">
          <cell r="A4496" t="str">
            <v>NHT3012-13</v>
          </cell>
          <cell r="C4496" t="str">
            <v>Obrigatória</v>
          </cell>
          <cell r="D4496" t="str">
            <v>BCB 2009A</v>
          </cell>
        </row>
        <row r="4497">
          <cell r="A4497" t="str">
            <v>NHT3025-13</v>
          </cell>
          <cell r="C4497" t="str">
            <v>Opção Limitada</v>
          </cell>
          <cell r="D4497" t="str">
            <v>BCB 2009A</v>
          </cell>
        </row>
        <row r="4498">
          <cell r="A4498" t="str">
            <v>NHT4002-13</v>
          </cell>
          <cell r="C4498" t="str">
            <v>Opção Limitada</v>
          </cell>
          <cell r="D4498" t="str">
            <v>BCB 2009A</v>
          </cell>
        </row>
        <row r="4499">
          <cell r="A4499" t="str">
            <v>NHZ1001-09</v>
          </cell>
          <cell r="C4499" t="str">
            <v>Opção Limitada</v>
          </cell>
          <cell r="D4499" t="str">
            <v>BCB 2009A</v>
          </cell>
        </row>
        <row r="4500">
          <cell r="A4500" t="str">
            <v>NHZ1003-09</v>
          </cell>
          <cell r="C4500" t="str">
            <v>Opção Limitada</v>
          </cell>
          <cell r="D4500" t="str">
            <v>BCB 2009A</v>
          </cell>
        </row>
        <row r="4501">
          <cell r="A4501" t="str">
            <v>NHZ1008-09</v>
          </cell>
          <cell r="C4501" t="str">
            <v>Opção Limitada</v>
          </cell>
          <cell r="D4501" t="str">
            <v>BCB 2009A</v>
          </cell>
        </row>
        <row r="4502">
          <cell r="A4502" t="str">
            <v>NHZ1009-09</v>
          </cell>
          <cell r="C4502" t="str">
            <v>Opção Limitada</v>
          </cell>
          <cell r="D4502" t="str">
            <v>BCB 2009A</v>
          </cell>
        </row>
        <row r="4503">
          <cell r="A4503" t="str">
            <v>NHZ1014-09</v>
          </cell>
          <cell r="C4503" t="str">
            <v>Opção Limitada</v>
          </cell>
          <cell r="D4503" t="str">
            <v>BCB 2009A</v>
          </cell>
        </row>
        <row r="4504">
          <cell r="A4504" t="str">
            <v>NHZ1015-09</v>
          </cell>
          <cell r="C4504" t="str">
            <v>Opção Limitada</v>
          </cell>
          <cell r="D4504" t="str">
            <v>BCB 2009A</v>
          </cell>
        </row>
        <row r="4505">
          <cell r="A4505" t="str">
            <v>NHZ1016-09</v>
          </cell>
          <cell r="C4505" t="str">
            <v>Opção Limitada</v>
          </cell>
          <cell r="D4505" t="str">
            <v>BCB 2009A</v>
          </cell>
        </row>
        <row r="4506">
          <cell r="A4506" t="str">
            <v>NHZ1017-09</v>
          </cell>
          <cell r="C4506" t="str">
            <v>Opção Limitada</v>
          </cell>
          <cell r="D4506" t="str">
            <v>BCB 2009A</v>
          </cell>
        </row>
        <row r="4507">
          <cell r="A4507" t="str">
            <v>NHZ1018-09</v>
          </cell>
          <cell r="C4507" t="str">
            <v>Opção Limitada</v>
          </cell>
          <cell r="D4507" t="str">
            <v>BCB 2009A</v>
          </cell>
        </row>
        <row r="4508">
          <cell r="A4508" t="str">
            <v>NHZ1024-09</v>
          </cell>
          <cell r="C4508" t="str">
            <v>Opção Limitada</v>
          </cell>
          <cell r="D4508" t="str">
            <v>BCB 2009A</v>
          </cell>
        </row>
        <row r="4509">
          <cell r="A4509" t="str">
            <v>NHZ1026-09</v>
          </cell>
          <cell r="C4509" t="str">
            <v>Opção Limitada</v>
          </cell>
          <cell r="D4509" t="str">
            <v>BCB 2009A</v>
          </cell>
        </row>
        <row r="4510">
          <cell r="A4510" t="str">
            <v>NHZ1027-09</v>
          </cell>
          <cell r="C4510" t="str">
            <v>Opção Limitada</v>
          </cell>
          <cell r="D4510" t="str">
            <v>BCB 2009A</v>
          </cell>
        </row>
        <row r="4511">
          <cell r="A4511" t="str">
            <v>NHZ1031-09</v>
          </cell>
          <cell r="C4511" t="str">
            <v>Opção Limitada</v>
          </cell>
          <cell r="D4511" t="str">
            <v>BCB 2009A</v>
          </cell>
        </row>
        <row r="4512">
          <cell r="A4512" t="str">
            <v>NHZ1032-09</v>
          </cell>
          <cell r="C4512" t="str">
            <v>Opção Limitada</v>
          </cell>
          <cell r="D4512" t="str">
            <v>BCB 2009A</v>
          </cell>
        </row>
        <row r="4513">
          <cell r="A4513" t="str">
            <v>NHZ1037-09</v>
          </cell>
          <cell r="C4513" t="str">
            <v>Opção Limitada</v>
          </cell>
          <cell r="D4513" t="str">
            <v>BCB 2009A</v>
          </cell>
        </row>
        <row r="4514">
          <cell r="A4514" t="str">
            <v>NHZ1042-09</v>
          </cell>
          <cell r="C4514" t="str">
            <v>Opção Limitada</v>
          </cell>
          <cell r="D4514" t="str">
            <v>BCB 2009A</v>
          </cell>
        </row>
        <row r="4515">
          <cell r="A4515" t="str">
            <v>NHZ1043-09</v>
          </cell>
          <cell r="C4515" t="str">
            <v>Opção Limitada</v>
          </cell>
          <cell r="D4515" t="str">
            <v>BCB 2009A</v>
          </cell>
        </row>
        <row r="4516">
          <cell r="A4516" t="str">
            <v>NHZ1050-09</v>
          </cell>
          <cell r="C4516" t="str">
            <v>Opção Limitada</v>
          </cell>
          <cell r="D4516" t="str">
            <v>BCB 2009A</v>
          </cell>
        </row>
        <row r="4517">
          <cell r="A4517" t="str">
            <v>NHZ1051-09</v>
          </cell>
          <cell r="C4517" t="str">
            <v>Opção Limitada</v>
          </cell>
          <cell r="D4517" t="str">
            <v>BCB 2009A</v>
          </cell>
        </row>
        <row r="4518">
          <cell r="A4518" t="str">
            <v>NHZ3003-09</v>
          </cell>
          <cell r="C4518" t="str">
            <v>Opção Limitada</v>
          </cell>
          <cell r="D4518" t="str">
            <v>BCB 2009A</v>
          </cell>
        </row>
        <row r="4519">
          <cell r="A4519" t="str">
            <v>NHZ3021-09</v>
          </cell>
          <cell r="C4519" t="str">
            <v>Opção Limitada</v>
          </cell>
          <cell r="D4519" t="str">
            <v>BCB 2009A</v>
          </cell>
        </row>
        <row r="4520">
          <cell r="A4520" t="str">
            <v>NHZ4044-09</v>
          </cell>
          <cell r="C4520" t="str">
            <v>Opção Limitada</v>
          </cell>
          <cell r="D4520" t="str">
            <v>BCB 2009A</v>
          </cell>
        </row>
        <row r="4521">
          <cell r="A4521" t="str">
            <v>BCJ0205-13</v>
          </cell>
          <cell r="C4521" t="str">
            <v>Obrigatória</v>
          </cell>
          <cell r="D4521" t="str">
            <v>BCB 2009N</v>
          </cell>
        </row>
        <row r="4522">
          <cell r="A4522" t="str">
            <v>BCJ0208-13</v>
          </cell>
          <cell r="C4522" t="str">
            <v>Obrigatória</v>
          </cell>
          <cell r="D4522" t="str">
            <v>BCB 2009N</v>
          </cell>
        </row>
        <row r="4523">
          <cell r="A4523" t="str">
            <v>BCJ0209-13</v>
          </cell>
          <cell r="C4523" t="str">
            <v>Obrigatória</v>
          </cell>
          <cell r="D4523" t="str">
            <v>BCB 2009N</v>
          </cell>
        </row>
        <row r="4524">
          <cell r="A4524" t="str">
            <v>BCK0103-13</v>
          </cell>
          <cell r="C4524" t="str">
            <v>Obrigatória</v>
          </cell>
          <cell r="D4524" t="str">
            <v>BCB 2009N</v>
          </cell>
        </row>
        <row r="4525">
          <cell r="A4525" t="str">
            <v>BCK0104-13</v>
          </cell>
          <cell r="C4525" t="str">
            <v>Obrigatória</v>
          </cell>
          <cell r="D4525" t="str">
            <v>BCB 2009N</v>
          </cell>
        </row>
        <row r="4526">
          <cell r="A4526" t="str">
            <v>BCL0306-13</v>
          </cell>
          <cell r="C4526" t="str">
            <v>Obrigatória</v>
          </cell>
          <cell r="D4526" t="str">
            <v>BCB 2009N</v>
          </cell>
        </row>
        <row r="4527">
          <cell r="A4527" t="str">
            <v>BCL0307-13</v>
          </cell>
          <cell r="C4527" t="str">
            <v>Obrigatória</v>
          </cell>
          <cell r="D4527" t="str">
            <v>BCB 2009N</v>
          </cell>
        </row>
        <row r="4528">
          <cell r="A4528" t="str">
            <v>BCL0308-13</v>
          </cell>
          <cell r="C4528" t="str">
            <v>Obrigatória</v>
          </cell>
          <cell r="D4528" t="str">
            <v>BCB 2009N</v>
          </cell>
        </row>
        <row r="4529">
          <cell r="A4529" t="str">
            <v>BCM0504-13</v>
          </cell>
          <cell r="C4529" t="str">
            <v>Obrigatória</v>
          </cell>
          <cell r="D4529" t="str">
            <v>BCB 2009N</v>
          </cell>
        </row>
        <row r="4530">
          <cell r="A4530" t="str">
            <v>BCM0505-13</v>
          </cell>
          <cell r="C4530" t="str">
            <v>Obrigatória</v>
          </cell>
          <cell r="D4530" t="str">
            <v>BCB 2009N</v>
          </cell>
        </row>
        <row r="4531">
          <cell r="A4531" t="str">
            <v>BCM0506-13</v>
          </cell>
          <cell r="C4531" t="str">
            <v>Obrigatória</v>
          </cell>
          <cell r="D4531" t="str">
            <v>BCB 2009N</v>
          </cell>
        </row>
        <row r="4532">
          <cell r="A4532" t="str">
            <v>BCN0402-13</v>
          </cell>
          <cell r="C4532" t="str">
            <v>Obrigatória</v>
          </cell>
          <cell r="D4532" t="str">
            <v>BCB 2009N</v>
          </cell>
        </row>
        <row r="4533">
          <cell r="A4533" t="str">
            <v>BCN0404-13</v>
          </cell>
          <cell r="C4533" t="str">
            <v>Obrigatória</v>
          </cell>
          <cell r="D4533" t="str">
            <v>BCB 2009N</v>
          </cell>
        </row>
        <row r="4534">
          <cell r="A4534" t="str">
            <v>BCN0405-13</v>
          </cell>
          <cell r="C4534" t="str">
            <v>Obrigatória</v>
          </cell>
          <cell r="D4534" t="str">
            <v>BCB 2009N</v>
          </cell>
        </row>
        <row r="4535">
          <cell r="A4535" t="str">
            <v>BCN0407-13</v>
          </cell>
          <cell r="C4535" t="str">
            <v>Obrigatória</v>
          </cell>
          <cell r="D4535" t="str">
            <v>BCB 2009N</v>
          </cell>
        </row>
        <row r="4536">
          <cell r="A4536" t="str">
            <v>BCS0001-13</v>
          </cell>
          <cell r="C4536" t="str">
            <v>Obrigatória</v>
          </cell>
          <cell r="D4536" t="str">
            <v>BCB 2009N</v>
          </cell>
        </row>
        <row r="4537">
          <cell r="A4537" t="str">
            <v>BIJ0207-13</v>
          </cell>
          <cell r="C4537" t="str">
            <v>Obrigatória</v>
          </cell>
          <cell r="D4537" t="str">
            <v>BCB 2009N</v>
          </cell>
        </row>
        <row r="4538">
          <cell r="A4538" t="str">
            <v>BIK0102-13</v>
          </cell>
          <cell r="C4538" t="str">
            <v>Obrigatória</v>
          </cell>
          <cell r="D4538" t="str">
            <v>BCB 2009N</v>
          </cell>
        </row>
        <row r="4539">
          <cell r="A4539" t="str">
            <v>BIL0304-13</v>
          </cell>
          <cell r="C4539" t="str">
            <v>Obrigatória</v>
          </cell>
          <cell r="D4539" t="str">
            <v>BCB 2009N</v>
          </cell>
        </row>
        <row r="4540">
          <cell r="A4540" t="str">
            <v>BIM0005-13</v>
          </cell>
          <cell r="C4540" t="str">
            <v>Obrigatória</v>
          </cell>
          <cell r="D4540" t="str">
            <v>BCB 2009N</v>
          </cell>
        </row>
        <row r="4541">
          <cell r="A4541" t="str">
            <v>BIN0003-13</v>
          </cell>
          <cell r="C4541" t="str">
            <v>Obrigatória</v>
          </cell>
          <cell r="D4541" t="str">
            <v>BCB 2009N</v>
          </cell>
        </row>
        <row r="4542">
          <cell r="A4542" t="str">
            <v>BIN0406-13</v>
          </cell>
          <cell r="C4542" t="str">
            <v>Obrigatória</v>
          </cell>
          <cell r="D4542" t="str">
            <v>BCB 2009N</v>
          </cell>
        </row>
        <row r="4543">
          <cell r="A4543" t="str">
            <v>BIQ0602-13</v>
          </cell>
          <cell r="C4543" t="str">
            <v>Obrigatória</v>
          </cell>
          <cell r="D4543" t="str">
            <v>BCB 2009N</v>
          </cell>
        </row>
        <row r="4544">
          <cell r="A4544" t="str">
            <v>BIR0004-13</v>
          </cell>
          <cell r="C4544" t="str">
            <v>Obrigatória</v>
          </cell>
          <cell r="D4544" t="str">
            <v>BCB 2009N</v>
          </cell>
        </row>
        <row r="4545">
          <cell r="A4545" t="str">
            <v>BIR0603-13</v>
          </cell>
          <cell r="C4545" t="str">
            <v>Obrigatória</v>
          </cell>
          <cell r="D4545" t="str">
            <v>BCB 2009N</v>
          </cell>
        </row>
        <row r="4546">
          <cell r="A4546" t="str">
            <v>BIS0002-13</v>
          </cell>
          <cell r="C4546" t="str">
            <v>Obrigatória</v>
          </cell>
          <cell r="D4546" t="str">
            <v>BCB 2009N</v>
          </cell>
        </row>
        <row r="4547">
          <cell r="A4547" t="str">
            <v>ESTU010-13</v>
          </cell>
          <cell r="C4547" t="str">
            <v>Opção Limitada</v>
          </cell>
          <cell r="D4547" t="str">
            <v>BCB 2009N</v>
          </cell>
        </row>
        <row r="4548">
          <cell r="A4548" t="str">
            <v>ESTX004-13</v>
          </cell>
          <cell r="C4548" t="str">
            <v>Opção Limitada</v>
          </cell>
          <cell r="D4548" t="str">
            <v>BCB 2009N</v>
          </cell>
        </row>
        <row r="4549">
          <cell r="A4549" t="str">
            <v>ESTX036-13</v>
          </cell>
          <cell r="C4549" t="str">
            <v>Opção Limitada</v>
          </cell>
          <cell r="D4549" t="str">
            <v>BCB 2009N</v>
          </cell>
        </row>
        <row r="4550">
          <cell r="A4550" t="str">
            <v>ESTX089-13</v>
          </cell>
          <cell r="C4550" t="str">
            <v>Opção Limitada</v>
          </cell>
          <cell r="D4550" t="str">
            <v>BCB 2009N</v>
          </cell>
        </row>
        <row r="4551">
          <cell r="A4551" t="str">
            <v>ESTX093-13</v>
          </cell>
          <cell r="C4551" t="str">
            <v>Opção Limitada</v>
          </cell>
          <cell r="D4551" t="str">
            <v>BCB 2009N</v>
          </cell>
        </row>
        <row r="4552">
          <cell r="A4552" t="str">
            <v>ESZB015-13</v>
          </cell>
          <cell r="C4552" t="str">
            <v>Opção Limitada</v>
          </cell>
          <cell r="D4552" t="str">
            <v>BCB 2009N</v>
          </cell>
        </row>
        <row r="4553">
          <cell r="A4553" t="str">
            <v>ESZB022-13</v>
          </cell>
          <cell r="C4553" t="str">
            <v>Opção Limitada</v>
          </cell>
          <cell r="D4553" t="str">
            <v>BCB 2009N</v>
          </cell>
        </row>
        <row r="4554">
          <cell r="A4554" t="str">
            <v>ESZM032-13</v>
          </cell>
          <cell r="C4554" t="str">
            <v>Opção Limitada</v>
          </cell>
          <cell r="D4554" t="str">
            <v>BCB 2009N</v>
          </cell>
        </row>
        <row r="4555">
          <cell r="A4555" t="str">
            <v>ESZX016-13</v>
          </cell>
          <cell r="C4555" t="str">
            <v>Opção Limitada</v>
          </cell>
          <cell r="D4555" t="str">
            <v>BCB 2009N</v>
          </cell>
        </row>
        <row r="4556">
          <cell r="A4556" t="str">
            <v>ESZX078-13</v>
          </cell>
          <cell r="C4556" t="str">
            <v>Opção Limitada</v>
          </cell>
          <cell r="D4556" t="str">
            <v>BCB 2009N</v>
          </cell>
        </row>
        <row r="4557">
          <cell r="A4557" t="str">
            <v>ESZX086-13</v>
          </cell>
          <cell r="C4557" t="str">
            <v>Opção Limitada</v>
          </cell>
          <cell r="D4557" t="str">
            <v>BCB 2009N</v>
          </cell>
        </row>
        <row r="4558">
          <cell r="A4558" t="str">
            <v>ESZX090-13</v>
          </cell>
          <cell r="C4558" t="str">
            <v>Opção Limitada</v>
          </cell>
          <cell r="D4558" t="str">
            <v>BCB 2009N</v>
          </cell>
        </row>
        <row r="4559">
          <cell r="A4559" t="str">
            <v>ESZX115-13</v>
          </cell>
          <cell r="C4559" t="str">
            <v>Opção Limitada</v>
          </cell>
          <cell r="D4559" t="str">
            <v>BCB 2009N</v>
          </cell>
        </row>
        <row r="4560">
          <cell r="A4560" t="str">
            <v>MCTC014-13</v>
          </cell>
          <cell r="C4560" t="str">
            <v>Opção Limitada</v>
          </cell>
          <cell r="D4560" t="str">
            <v>BCB 2009N</v>
          </cell>
        </row>
        <row r="4561">
          <cell r="A4561" t="str">
            <v>MCZX020-13</v>
          </cell>
          <cell r="C4561" t="str">
            <v>Opção Limitada</v>
          </cell>
          <cell r="D4561" t="str">
            <v>BCB 2009N</v>
          </cell>
        </row>
        <row r="4562">
          <cell r="A4562" t="str">
            <v>NHT1002-13</v>
          </cell>
          <cell r="C4562" t="str">
            <v>Obrigatória</v>
          </cell>
          <cell r="D4562" t="str">
            <v>BCB 2009N</v>
          </cell>
        </row>
        <row r="4563">
          <cell r="A4563" t="str">
            <v>NHT1004-13</v>
          </cell>
          <cell r="C4563" t="str">
            <v>Obrigatória</v>
          </cell>
          <cell r="D4563" t="str">
            <v>BCB 2009N</v>
          </cell>
        </row>
        <row r="4564">
          <cell r="A4564" t="str">
            <v>NHT1005-13</v>
          </cell>
          <cell r="C4564" t="str">
            <v>Obrigatória</v>
          </cell>
          <cell r="D4564" t="str">
            <v>BCB 2009N</v>
          </cell>
        </row>
        <row r="4565">
          <cell r="A4565" t="str">
            <v>NHT1006-13</v>
          </cell>
          <cell r="C4565" t="str">
            <v>Obrigatória</v>
          </cell>
          <cell r="D4565" t="str">
            <v>BCB 2009N</v>
          </cell>
        </row>
        <row r="4566">
          <cell r="A4566" t="str">
            <v>NHT1007-13</v>
          </cell>
          <cell r="C4566" t="str">
            <v>Obrigatória</v>
          </cell>
          <cell r="D4566" t="str">
            <v>BCB 2009N</v>
          </cell>
        </row>
        <row r="4567">
          <cell r="A4567" t="str">
            <v>NHT1010-13</v>
          </cell>
          <cell r="C4567" t="str">
            <v>Obrigatória</v>
          </cell>
          <cell r="D4567" t="str">
            <v>BCB 2009N</v>
          </cell>
        </row>
        <row r="4568">
          <cell r="A4568" t="str">
            <v>NHT1011-13</v>
          </cell>
          <cell r="C4568" t="str">
            <v>Obrigatória</v>
          </cell>
          <cell r="D4568" t="str">
            <v>BCB 2009N</v>
          </cell>
        </row>
        <row r="4569">
          <cell r="A4569" t="str">
            <v>NHT1012-13</v>
          </cell>
          <cell r="C4569" t="str">
            <v>Obrigatória</v>
          </cell>
          <cell r="D4569" t="str">
            <v>BCB 2009N</v>
          </cell>
        </row>
        <row r="4570">
          <cell r="A4570" t="str">
            <v>NHT1013-13</v>
          </cell>
          <cell r="C4570" t="str">
            <v>Obrigatória</v>
          </cell>
          <cell r="D4570" t="str">
            <v>BCB 2009N</v>
          </cell>
        </row>
        <row r="4571">
          <cell r="A4571" t="str">
            <v>NHT1023-13</v>
          </cell>
          <cell r="C4571" t="str">
            <v>Obrigatória</v>
          </cell>
          <cell r="D4571" t="str">
            <v>BCB 2009N</v>
          </cell>
        </row>
        <row r="4572">
          <cell r="A4572" t="str">
            <v>NHT1025-13</v>
          </cell>
          <cell r="C4572" t="str">
            <v>Obrigatória</v>
          </cell>
          <cell r="D4572" t="str">
            <v>BCB 2009N</v>
          </cell>
        </row>
        <row r="4573">
          <cell r="A4573" t="str">
            <v>NHT1028-13</v>
          </cell>
          <cell r="C4573" t="str">
            <v>Obrigatória</v>
          </cell>
          <cell r="D4573" t="str">
            <v>BCB 2009N</v>
          </cell>
        </row>
        <row r="4574">
          <cell r="A4574" t="str">
            <v>NHT1029-13</v>
          </cell>
          <cell r="C4574" t="str">
            <v>Obrigatória</v>
          </cell>
          <cell r="D4574" t="str">
            <v>BCB 2009N</v>
          </cell>
        </row>
        <row r="4575">
          <cell r="A4575" t="str">
            <v>NHT1030-13</v>
          </cell>
          <cell r="C4575" t="str">
            <v>Obrigatória</v>
          </cell>
          <cell r="D4575" t="str">
            <v>BCB 2009N</v>
          </cell>
        </row>
        <row r="4576">
          <cell r="A4576" t="str">
            <v>NHT1034-13</v>
          </cell>
          <cell r="C4576" t="str">
            <v>Obrigatória</v>
          </cell>
          <cell r="D4576" t="str">
            <v>BCB 2009N</v>
          </cell>
        </row>
        <row r="4577">
          <cell r="A4577" t="str">
            <v>NHT1035-13</v>
          </cell>
          <cell r="C4577" t="str">
            <v>Obrigatória</v>
          </cell>
          <cell r="D4577" t="str">
            <v>BCB 2009N</v>
          </cell>
        </row>
        <row r="4578">
          <cell r="A4578" t="str">
            <v>NHT1036-13</v>
          </cell>
          <cell r="C4578" t="str">
            <v>Opção Limitada</v>
          </cell>
          <cell r="D4578" t="str">
            <v>BCB 2009N</v>
          </cell>
        </row>
        <row r="4579">
          <cell r="A4579" t="str">
            <v>NHT1038-13</v>
          </cell>
          <cell r="C4579" t="str">
            <v>Obrigatória</v>
          </cell>
          <cell r="D4579" t="str">
            <v>BCB 2009N</v>
          </cell>
        </row>
        <row r="4580">
          <cell r="A4580" t="str">
            <v>NHT1044-13</v>
          </cell>
          <cell r="C4580" t="str">
            <v>Obrigatória</v>
          </cell>
          <cell r="D4580" t="str">
            <v>BCB 2009N</v>
          </cell>
        </row>
        <row r="4581">
          <cell r="A4581" t="str">
            <v>NHT1045-13</v>
          </cell>
          <cell r="C4581" t="str">
            <v>Obrigatória</v>
          </cell>
          <cell r="D4581" t="str">
            <v>BCB 2009N</v>
          </cell>
        </row>
        <row r="4582">
          <cell r="A4582" t="str">
            <v>NHT1046-13</v>
          </cell>
          <cell r="C4582" t="str">
            <v>Obrigatória</v>
          </cell>
          <cell r="D4582" t="str">
            <v>BCB 2009N</v>
          </cell>
        </row>
        <row r="4583">
          <cell r="A4583" t="str">
            <v>NHT1047-13</v>
          </cell>
          <cell r="C4583" t="str">
            <v>Obrigatória</v>
          </cell>
          <cell r="D4583" t="str">
            <v>BCB 2009N</v>
          </cell>
        </row>
        <row r="4584">
          <cell r="A4584" t="str">
            <v>NHT1048-13</v>
          </cell>
          <cell r="C4584" t="str">
            <v>Obrigatória</v>
          </cell>
          <cell r="D4584" t="str">
            <v>BCB 2009N</v>
          </cell>
        </row>
        <row r="4585">
          <cell r="A4585" t="str">
            <v>NHT1049-13</v>
          </cell>
          <cell r="C4585" t="str">
            <v>Obrigatória</v>
          </cell>
          <cell r="D4585" t="str">
            <v>BCB 2009N</v>
          </cell>
        </row>
        <row r="4586">
          <cell r="A4586" t="str">
            <v>NHT3025-13</v>
          </cell>
          <cell r="C4586" t="str">
            <v>Opção Limitada</v>
          </cell>
          <cell r="D4586" t="str">
            <v>BCB 2009N</v>
          </cell>
        </row>
        <row r="4587">
          <cell r="A4587" t="str">
            <v>NHT4002-13</v>
          </cell>
          <cell r="C4587" t="str">
            <v>Opção Limitada</v>
          </cell>
          <cell r="D4587" t="str">
            <v>BCB 2009N</v>
          </cell>
        </row>
        <row r="4588">
          <cell r="A4588" t="str">
            <v>NHZ1001-09</v>
          </cell>
          <cell r="C4588" t="str">
            <v>Opção Limitada</v>
          </cell>
          <cell r="D4588" t="str">
            <v>BCB 2009N</v>
          </cell>
        </row>
        <row r="4589">
          <cell r="A4589" t="str">
            <v>NHZ1003-09</v>
          </cell>
          <cell r="C4589" t="str">
            <v>Opção Limitada</v>
          </cell>
          <cell r="D4589" t="str">
            <v>BCB 2009N</v>
          </cell>
        </row>
        <row r="4590">
          <cell r="A4590" t="str">
            <v>NHZ1008-09</v>
          </cell>
          <cell r="C4590" t="str">
            <v>Opção Limitada</v>
          </cell>
          <cell r="D4590" t="str">
            <v>BCB 2009N</v>
          </cell>
        </row>
        <row r="4591">
          <cell r="A4591" t="str">
            <v>NHZ1009-09</v>
          </cell>
          <cell r="C4591" t="str">
            <v>Opção Limitada</v>
          </cell>
          <cell r="D4591" t="str">
            <v>BCB 2009N</v>
          </cell>
        </row>
        <row r="4592">
          <cell r="A4592" t="str">
            <v>NHZ1014-09</v>
          </cell>
          <cell r="C4592" t="str">
            <v>Opção Limitada</v>
          </cell>
          <cell r="D4592" t="str">
            <v>BCB 2009N</v>
          </cell>
        </row>
        <row r="4593">
          <cell r="A4593" t="str">
            <v>NHZ1015-09</v>
          </cell>
          <cell r="C4593" t="str">
            <v>Opção Limitada</v>
          </cell>
          <cell r="D4593" t="str">
            <v>BCB 2009N</v>
          </cell>
        </row>
        <row r="4594">
          <cell r="A4594" t="str">
            <v>NHZ1016-09</v>
          </cell>
          <cell r="C4594" t="str">
            <v>Opção Limitada</v>
          </cell>
          <cell r="D4594" t="str">
            <v>BCB 2009N</v>
          </cell>
        </row>
        <row r="4595">
          <cell r="A4595" t="str">
            <v>NHZ1017-09</v>
          </cell>
          <cell r="C4595" t="str">
            <v>Opção Limitada</v>
          </cell>
          <cell r="D4595" t="str">
            <v>BCB 2009N</v>
          </cell>
        </row>
        <row r="4596">
          <cell r="A4596" t="str">
            <v>NHZ1018-09</v>
          </cell>
          <cell r="C4596" t="str">
            <v>Opção Limitada</v>
          </cell>
          <cell r="D4596" t="str">
            <v>BCB 2009N</v>
          </cell>
        </row>
        <row r="4597">
          <cell r="A4597" t="str">
            <v>NHZ1024-09</v>
          </cell>
          <cell r="C4597" t="str">
            <v>Opção Limitada</v>
          </cell>
          <cell r="D4597" t="str">
            <v>BCB 2009N</v>
          </cell>
        </row>
        <row r="4598">
          <cell r="A4598" t="str">
            <v>NHZ1026-09</v>
          </cell>
          <cell r="C4598" t="str">
            <v>Opção Limitada</v>
          </cell>
          <cell r="D4598" t="str">
            <v>BCB 2009N</v>
          </cell>
        </row>
        <row r="4599">
          <cell r="A4599" t="str">
            <v>NHZ1027-09</v>
          </cell>
          <cell r="C4599" t="str">
            <v>Opção Limitada</v>
          </cell>
          <cell r="D4599" t="str">
            <v>BCB 2009N</v>
          </cell>
        </row>
        <row r="4600">
          <cell r="A4600" t="str">
            <v>NHZ1031-09</v>
          </cell>
          <cell r="C4600" t="str">
            <v>Opção Limitada</v>
          </cell>
          <cell r="D4600" t="str">
            <v>BCB 2009N</v>
          </cell>
        </row>
        <row r="4601">
          <cell r="A4601" t="str">
            <v>NHZ1032-09</v>
          </cell>
          <cell r="C4601" t="str">
            <v>Opção Limitada</v>
          </cell>
          <cell r="D4601" t="str">
            <v>BCB 2009N</v>
          </cell>
        </row>
        <row r="4602">
          <cell r="A4602" t="str">
            <v>NHZ1037-09</v>
          </cell>
          <cell r="C4602" t="str">
            <v>Opção Limitada</v>
          </cell>
          <cell r="D4602" t="str">
            <v>BCB 2009N</v>
          </cell>
        </row>
        <row r="4603">
          <cell r="A4603" t="str">
            <v>NHZ1042-09</v>
          </cell>
          <cell r="C4603" t="str">
            <v>Opção Limitada</v>
          </cell>
          <cell r="D4603" t="str">
            <v>BCB 2009N</v>
          </cell>
        </row>
        <row r="4604">
          <cell r="A4604" t="str">
            <v>NHZ1043-09</v>
          </cell>
          <cell r="C4604" t="str">
            <v>Opção Limitada</v>
          </cell>
          <cell r="D4604" t="str">
            <v>BCB 2009N</v>
          </cell>
        </row>
        <row r="4605">
          <cell r="A4605" t="str">
            <v>NHZ1050-09</v>
          </cell>
          <cell r="C4605" t="str">
            <v>Opção Limitada</v>
          </cell>
          <cell r="D4605" t="str">
            <v>BCB 2009N</v>
          </cell>
        </row>
        <row r="4606">
          <cell r="A4606" t="str">
            <v>NHZ1051-09</v>
          </cell>
          <cell r="C4606" t="str">
            <v>Opção Limitada</v>
          </cell>
          <cell r="D4606" t="str">
            <v>BCB 2009N</v>
          </cell>
        </row>
        <row r="4607">
          <cell r="A4607" t="str">
            <v>NHZ3003-09</v>
          </cell>
          <cell r="C4607" t="str">
            <v>Opção Limitada</v>
          </cell>
          <cell r="D4607" t="str">
            <v>BCB 2009N</v>
          </cell>
        </row>
        <row r="4608">
          <cell r="A4608" t="str">
            <v>NHZ3021-09</v>
          </cell>
          <cell r="C4608" t="str">
            <v>Opção Limitada</v>
          </cell>
          <cell r="D4608" t="str">
            <v>BCB 2009N</v>
          </cell>
        </row>
        <row r="4609">
          <cell r="A4609" t="str">
            <v>NHZ4044-09</v>
          </cell>
          <cell r="C4609" t="str">
            <v>Opção Limitada</v>
          </cell>
          <cell r="D4609" t="str">
            <v>BCB 2009N</v>
          </cell>
        </row>
        <row r="4610">
          <cell r="A4610" t="str">
            <v>BCJ0203-15</v>
          </cell>
          <cell r="C4610" t="str">
            <v>Obrigatória</v>
          </cell>
          <cell r="D4610" t="str">
            <v>BCB 2015A</v>
          </cell>
        </row>
        <row r="4611">
          <cell r="A4611" t="str">
            <v>BCJ0204-15</v>
          </cell>
          <cell r="C4611" t="str">
            <v>Obrigatória</v>
          </cell>
          <cell r="D4611" t="str">
            <v>BCB 2015A</v>
          </cell>
        </row>
        <row r="4612">
          <cell r="A4612" t="str">
            <v>BCJ0205-15</v>
          </cell>
          <cell r="C4612" t="str">
            <v>Obrigatória</v>
          </cell>
          <cell r="D4612" t="str">
            <v>BCB 2015A</v>
          </cell>
        </row>
        <row r="4613">
          <cell r="A4613" t="str">
            <v>BCK0103-15</v>
          </cell>
          <cell r="C4613" t="str">
            <v>Obrigatória</v>
          </cell>
          <cell r="D4613" t="str">
            <v>BCB 2015A</v>
          </cell>
        </row>
        <row r="4614">
          <cell r="A4614" t="str">
            <v>BCK0104-15</v>
          </cell>
          <cell r="C4614" t="str">
            <v>Opção Limitada</v>
          </cell>
          <cell r="D4614" t="str">
            <v>BCB 2015A</v>
          </cell>
        </row>
        <row r="4615">
          <cell r="A4615" t="str">
            <v>BCL0306-15</v>
          </cell>
          <cell r="C4615" t="str">
            <v>Opção Limitada</v>
          </cell>
          <cell r="D4615" t="str">
            <v>BCB 2015A</v>
          </cell>
        </row>
        <row r="4616">
          <cell r="A4616" t="str">
            <v>BCL0307-15</v>
          </cell>
          <cell r="C4616" t="str">
            <v>Obrigatória</v>
          </cell>
          <cell r="D4616" t="str">
            <v>BCB 2015A</v>
          </cell>
        </row>
        <row r="4617">
          <cell r="A4617" t="str">
            <v>BCL0308-15</v>
          </cell>
          <cell r="C4617" t="str">
            <v>Obrigatória</v>
          </cell>
          <cell r="D4617" t="str">
            <v>BCB 2015A</v>
          </cell>
        </row>
        <row r="4618">
          <cell r="A4618" t="str">
            <v>BCM0504-15</v>
          </cell>
          <cell r="C4618" t="str">
            <v>Obrigatória</v>
          </cell>
          <cell r="D4618" t="str">
            <v>BCB 2015A</v>
          </cell>
        </row>
        <row r="4619">
          <cell r="A4619" t="str">
            <v>BCM0505-15</v>
          </cell>
          <cell r="C4619" t="str">
            <v>Obrigatória</v>
          </cell>
          <cell r="D4619" t="str">
            <v>BCB 2015A</v>
          </cell>
        </row>
        <row r="4620">
          <cell r="A4620" t="str">
            <v>BCM0506-15</v>
          </cell>
          <cell r="C4620" t="str">
            <v>Opção Limitada</v>
          </cell>
          <cell r="D4620" t="str">
            <v>BCB 2015A</v>
          </cell>
        </row>
        <row r="4621">
          <cell r="A4621" t="str">
            <v>BCN0402-08</v>
          </cell>
          <cell r="C4621" t="str">
            <v>Obrigatória</v>
          </cell>
          <cell r="D4621" t="str">
            <v>BCB 2015A</v>
          </cell>
        </row>
        <row r="4622">
          <cell r="A4622" t="str">
            <v>BCN0404-15</v>
          </cell>
          <cell r="C4622" t="str">
            <v>Opção Limitada</v>
          </cell>
          <cell r="D4622" t="str">
            <v>BCB 2015A</v>
          </cell>
        </row>
        <row r="4623">
          <cell r="A4623" t="str">
            <v>BCN0405-15</v>
          </cell>
          <cell r="C4623" t="str">
            <v>Obrigatória</v>
          </cell>
          <cell r="D4623" t="str">
            <v>BCB 2015A</v>
          </cell>
        </row>
        <row r="4624">
          <cell r="A4624" t="str">
            <v>BCN0407-06</v>
          </cell>
          <cell r="C4624" t="str">
            <v>Obrigatória</v>
          </cell>
          <cell r="D4624" t="str">
            <v>BCB 2015A</v>
          </cell>
        </row>
        <row r="4625">
          <cell r="A4625" t="str">
            <v>BCS0001-15</v>
          </cell>
          <cell r="C4625" t="str">
            <v>Obrigatória</v>
          </cell>
          <cell r="D4625" t="str">
            <v>BCB 2015A</v>
          </cell>
        </row>
        <row r="4626">
          <cell r="A4626" t="str">
            <v>BCS0002-15</v>
          </cell>
          <cell r="C4626" t="str">
            <v>Obrigatória</v>
          </cell>
          <cell r="D4626" t="str">
            <v>BCB 2015A</v>
          </cell>
        </row>
        <row r="4627">
          <cell r="A4627" t="str">
            <v>BIJ0207-15</v>
          </cell>
          <cell r="C4627" t="str">
            <v>Opção Limitada</v>
          </cell>
          <cell r="D4627" t="str">
            <v>BCB 2015A</v>
          </cell>
        </row>
        <row r="4628">
          <cell r="A4628" t="str">
            <v>BIK0102-15</v>
          </cell>
          <cell r="C4628" t="str">
            <v>Opção Limitada</v>
          </cell>
          <cell r="D4628" t="str">
            <v>BCB 2015A</v>
          </cell>
        </row>
        <row r="4629">
          <cell r="A4629" t="str">
            <v>BIL0304-15</v>
          </cell>
          <cell r="C4629" t="str">
            <v>Opção Limitada</v>
          </cell>
          <cell r="D4629" t="str">
            <v>BCB 2015A</v>
          </cell>
        </row>
        <row r="4630">
          <cell r="A4630" t="str">
            <v>BIN0406-15</v>
          </cell>
          <cell r="C4630" t="str">
            <v>Obrigatória</v>
          </cell>
          <cell r="D4630" t="str">
            <v>BCB 2015A</v>
          </cell>
        </row>
        <row r="4631">
          <cell r="A4631" t="str">
            <v>BIQ0602-15</v>
          </cell>
          <cell r="C4631" t="str">
            <v>Obrigatória</v>
          </cell>
          <cell r="D4631" t="str">
            <v>BCB 2015A</v>
          </cell>
        </row>
        <row r="4632">
          <cell r="A4632" t="str">
            <v>BIR0004-15</v>
          </cell>
          <cell r="C4632" t="str">
            <v>Obrigatória</v>
          </cell>
          <cell r="D4632" t="str">
            <v>BCB 2015A</v>
          </cell>
        </row>
        <row r="4633">
          <cell r="A4633" t="str">
            <v>BIR0603-15</v>
          </cell>
          <cell r="C4633" t="str">
            <v>Obrigatória</v>
          </cell>
          <cell r="D4633" t="str">
            <v>BCB 2015A</v>
          </cell>
        </row>
        <row r="4634">
          <cell r="A4634" t="str">
            <v>BIS0003-15</v>
          </cell>
          <cell r="C4634" t="str">
            <v>Opção Limitada</v>
          </cell>
          <cell r="D4634" t="str">
            <v>BCB 2015A</v>
          </cell>
        </row>
        <row r="4635">
          <cell r="A4635" t="str">
            <v>BIS0005-15</v>
          </cell>
          <cell r="C4635" t="str">
            <v>Opção Limitada</v>
          </cell>
          <cell r="D4635" t="str">
            <v>BCB 2015A</v>
          </cell>
        </row>
        <row r="4636">
          <cell r="A4636" t="str">
            <v>ESTB015-13</v>
          </cell>
          <cell r="C4636" t="str">
            <v>Opção Limitada</v>
          </cell>
          <cell r="D4636" t="str">
            <v>BCB 2015A</v>
          </cell>
        </row>
        <row r="4637">
          <cell r="A4637" t="str">
            <v>ESTB017-13</v>
          </cell>
          <cell r="C4637" t="str">
            <v>Opção Limitada</v>
          </cell>
          <cell r="D4637" t="str">
            <v>BCB 2015A</v>
          </cell>
        </row>
        <row r="4638">
          <cell r="A4638" t="str">
            <v>ESTG004-13</v>
          </cell>
          <cell r="C4638" t="str">
            <v>Opção Limitada</v>
          </cell>
          <cell r="D4638" t="str">
            <v>BCB 2015A</v>
          </cell>
        </row>
        <row r="4639">
          <cell r="A4639" t="str">
            <v>ESTM004-13</v>
          </cell>
          <cell r="C4639" t="str">
            <v>Opção Limitada</v>
          </cell>
          <cell r="D4639" t="str">
            <v>BCB 2015A</v>
          </cell>
        </row>
        <row r="4640">
          <cell r="A4640" t="str">
            <v>ESTU010-13</v>
          </cell>
          <cell r="C4640" t="str">
            <v>Opção Limitada</v>
          </cell>
          <cell r="D4640" t="str">
            <v>BCB 2015A</v>
          </cell>
        </row>
        <row r="4641">
          <cell r="A4641" t="str">
            <v>ESTU013-13</v>
          </cell>
          <cell r="C4641" t="str">
            <v>Opção Limitada</v>
          </cell>
          <cell r="D4641" t="str">
            <v>BCB 2015A</v>
          </cell>
        </row>
        <row r="4642">
          <cell r="A4642" t="str">
            <v>ESTU018-13</v>
          </cell>
          <cell r="C4642" t="str">
            <v>Opção Limitada</v>
          </cell>
          <cell r="D4642" t="str">
            <v>BCB 2015A</v>
          </cell>
        </row>
        <row r="4643">
          <cell r="A4643" t="str">
            <v>ESTU023-13</v>
          </cell>
          <cell r="C4643" t="str">
            <v>Opção Limitada</v>
          </cell>
          <cell r="D4643" t="str">
            <v>BCB 2015A</v>
          </cell>
        </row>
        <row r="4644">
          <cell r="A4644" t="str">
            <v>ESZB002-13</v>
          </cell>
          <cell r="C4644" t="str">
            <v>Opção Limitada</v>
          </cell>
          <cell r="D4644" t="str">
            <v>BCB 2015A</v>
          </cell>
        </row>
        <row r="4645">
          <cell r="A4645" t="str">
            <v>ESZB005-13</v>
          </cell>
          <cell r="C4645" t="str">
            <v>Opção Limitada</v>
          </cell>
          <cell r="D4645" t="str">
            <v>BCB 2015A</v>
          </cell>
        </row>
        <row r="4646">
          <cell r="A4646" t="str">
            <v>ESZB006-13</v>
          </cell>
          <cell r="C4646" t="str">
            <v>Opção Limitada</v>
          </cell>
          <cell r="D4646" t="str">
            <v>BCB 2015A</v>
          </cell>
        </row>
        <row r="4647">
          <cell r="A4647" t="str">
            <v>ESZB015-13</v>
          </cell>
          <cell r="C4647" t="str">
            <v>Opção Limitada</v>
          </cell>
          <cell r="D4647" t="str">
            <v>BCB 2015A</v>
          </cell>
        </row>
        <row r="4648">
          <cell r="A4648" t="str">
            <v>ESZB022-13</v>
          </cell>
          <cell r="C4648" t="str">
            <v>Opção Limitada</v>
          </cell>
          <cell r="D4648" t="str">
            <v>BCB 2015A</v>
          </cell>
        </row>
        <row r="4649">
          <cell r="A4649" t="str">
            <v>ESZE039-13</v>
          </cell>
          <cell r="C4649" t="str">
            <v>Opção Limitada</v>
          </cell>
          <cell r="D4649" t="str">
            <v>BCB 2015A</v>
          </cell>
        </row>
        <row r="4650">
          <cell r="A4650" t="str">
            <v>ESZU016-13</v>
          </cell>
          <cell r="C4650" t="str">
            <v>Opção Limitada</v>
          </cell>
          <cell r="D4650" t="str">
            <v>BCB 2015A</v>
          </cell>
        </row>
        <row r="4651">
          <cell r="A4651" t="str">
            <v>ESZU021-13</v>
          </cell>
          <cell r="C4651" t="str">
            <v>Opção Limitada</v>
          </cell>
          <cell r="D4651" t="str">
            <v>BCB 2015A</v>
          </cell>
        </row>
        <row r="4652">
          <cell r="A4652" t="str">
            <v>ESZU025-13</v>
          </cell>
          <cell r="C4652" t="str">
            <v>Opção Limitada</v>
          </cell>
          <cell r="D4652" t="str">
            <v>BCB 2015A</v>
          </cell>
        </row>
        <row r="4653">
          <cell r="A4653" t="str">
            <v>MCTC002-15</v>
          </cell>
          <cell r="C4653" t="str">
            <v>Opção Limitada</v>
          </cell>
          <cell r="D4653" t="str">
            <v>BCB 2015A</v>
          </cell>
        </row>
        <row r="4654">
          <cell r="A4654" t="str">
            <v>MCTC006-13</v>
          </cell>
          <cell r="C4654" t="str">
            <v>Opção Limitada</v>
          </cell>
          <cell r="D4654" t="str">
            <v>BCB 2015A</v>
          </cell>
        </row>
        <row r="4655">
          <cell r="A4655" t="str">
            <v>MCTC014-13</v>
          </cell>
          <cell r="C4655" t="str">
            <v>Opção Limitada</v>
          </cell>
          <cell r="D4655" t="str">
            <v>BCB 2015A</v>
          </cell>
        </row>
        <row r="4656">
          <cell r="A4656" t="str">
            <v>MCZC001-15</v>
          </cell>
          <cell r="C4656" t="str">
            <v>Opção Limitada</v>
          </cell>
          <cell r="D4656" t="str">
            <v>BCB 2015A</v>
          </cell>
        </row>
        <row r="4657">
          <cell r="A4657" t="str">
            <v>MCZC004-13</v>
          </cell>
          <cell r="C4657" t="str">
            <v>Opção Limitada</v>
          </cell>
          <cell r="D4657" t="str">
            <v>BCB 2015A</v>
          </cell>
        </row>
        <row r="4658">
          <cell r="A4658" t="str">
            <v>NHI5015-15</v>
          </cell>
          <cell r="C4658" t="str">
            <v>Opção Limitada</v>
          </cell>
          <cell r="D4658" t="str">
            <v>BCB 2015A</v>
          </cell>
        </row>
        <row r="4659">
          <cell r="A4659" t="str">
            <v>NHT1002-15</v>
          </cell>
          <cell r="C4659" t="str">
            <v>Obrigatória</v>
          </cell>
          <cell r="D4659" t="str">
            <v>BCB 2015A</v>
          </cell>
        </row>
        <row r="4660">
          <cell r="A4660" t="str">
            <v>NHT1013-15</v>
          </cell>
          <cell r="C4660" t="str">
            <v>Obrigatória</v>
          </cell>
          <cell r="D4660" t="str">
            <v>BCB 2015A</v>
          </cell>
        </row>
        <row r="4661">
          <cell r="A4661" t="str">
            <v>NHT1030-15</v>
          </cell>
          <cell r="C4661" t="str">
            <v>Obrigatória</v>
          </cell>
          <cell r="D4661" t="str">
            <v>BCB 2015A</v>
          </cell>
        </row>
        <row r="4662">
          <cell r="A4662" t="str">
            <v>NHT1048-15</v>
          </cell>
          <cell r="C4662" t="str">
            <v>Obrigatória</v>
          </cell>
          <cell r="D4662" t="str">
            <v>BCB 2015A</v>
          </cell>
        </row>
        <row r="4663">
          <cell r="A4663" t="str">
            <v>NHT1049-15</v>
          </cell>
          <cell r="C4663" t="str">
            <v>Obrigatória</v>
          </cell>
          <cell r="D4663" t="str">
            <v>BCB 2015A</v>
          </cell>
        </row>
        <row r="4664">
          <cell r="A4664" t="str">
            <v>NHT1053-15</v>
          </cell>
          <cell r="C4664" t="str">
            <v>Obrigatória</v>
          </cell>
          <cell r="D4664" t="str">
            <v>BCB 2015A</v>
          </cell>
        </row>
        <row r="4665">
          <cell r="A4665" t="str">
            <v>NHT1054-15</v>
          </cell>
          <cell r="C4665" t="str">
            <v>Obrigatória</v>
          </cell>
          <cell r="D4665" t="str">
            <v>BCB 2015A</v>
          </cell>
        </row>
        <row r="4666">
          <cell r="A4666" t="str">
            <v>NHT1055-15</v>
          </cell>
          <cell r="C4666" t="str">
            <v>Obrigatória</v>
          </cell>
          <cell r="D4666" t="str">
            <v>BCB 2015A</v>
          </cell>
        </row>
        <row r="4667">
          <cell r="A4667" t="str">
            <v>NHT1056-15</v>
          </cell>
          <cell r="C4667" t="str">
            <v>Obrigatória</v>
          </cell>
          <cell r="D4667" t="str">
            <v>BCB 2015A</v>
          </cell>
        </row>
        <row r="4668">
          <cell r="A4668" t="str">
            <v>NHT1057-15</v>
          </cell>
          <cell r="C4668" t="str">
            <v>Obrigatória</v>
          </cell>
          <cell r="D4668" t="str">
            <v>BCB 2015A</v>
          </cell>
        </row>
        <row r="4669">
          <cell r="A4669" t="str">
            <v>NHT1058-15</v>
          </cell>
          <cell r="C4669" t="str">
            <v>Obrigatória</v>
          </cell>
          <cell r="D4669" t="str">
            <v>BCB 2015A</v>
          </cell>
        </row>
        <row r="4670">
          <cell r="A4670" t="str">
            <v>NHT1059-15</v>
          </cell>
          <cell r="C4670" t="str">
            <v>Obrigatória</v>
          </cell>
          <cell r="D4670" t="str">
            <v>BCB 2015A</v>
          </cell>
        </row>
        <row r="4671">
          <cell r="A4671" t="str">
            <v>NHT1060-15</v>
          </cell>
          <cell r="C4671" t="str">
            <v>Obrigatória</v>
          </cell>
          <cell r="D4671" t="str">
            <v>BCB 2015A</v>
          </cell>
        </row>
        <row r="4672">
          <cell r="A4672" t="str">
            <v>NHT1061-15</v>
          </cell>
          <cell r="C4672" t="str">
            <v>Obrigatória</v>
          </cell>
          <cell r="D4672" t="str">
            <v>BCB 2015A</v>
          </cell>
        </row>
        <row r="4673">
          <cell r="A4673" t="str">
            <v>NHT1062-15</v>
          </cell>
          <cell r="C4673" t="str">
            <v>Obrigatória</v>
          </cell>
          <cell r="D4673" t="str">
            <v>BCB 2015A</v>
          </cell>
        </row>
        <row r="4674">
          <cell r="A4674" t="str">
            <v>NHT1063-15</v>
          </cell>
          <cell r="C4674" t="str">
            <v>Obrigatória</v>
          </cell>
          <cell r="D4674" t="str">
            <v>BCB 2015A</v>
          </cell>
        </row>
        <row r="4675">
          <cell r="A4675" t="str">
            <v>NHT1064-15</v>
          </cell>
          <cell r="C4675" t="str">
            <v>Obrigatória</v>
          </cell>
          <cell r="D4675" t="str">
            <v>BCB 2015A</v>
          </cell>
        </row>
        <row r="4676">
          <cell r="A4676" t="str">
            <v>NHT1065-15</v>
          </cell>
          <cell r="C4676" t="str">
            <v>Obrigatória</v>
          </cell>
          <cell r="D4676" t="str">
            <v>BCB 2015A</v>
          </cell>
        </row>
        <row r="4677">
          <cell r="A4677" t="str">
            <v>NHT1066-15</v>
          </cell>
          <cell r="C4677" t="str">
            <v>Obrigatória</v>
          </cell>
          <cell r="D4677" t="str">
            <v>BCB 2015A</v>
          </cell>
        </row>
        <row r="4678">
          <cell r="A4678" t="str">
            <v>NHT1067-15</v>
          </cell>
          <cell r="C4678" t="str">
            <v>Obrigatória</v>
          </cell>
          <cell r="D4678" t="str">
            <v>BCB 2015A</v>
          </cell>
        </row>
        <row r="4679">
          <cell r="A4679" t="str">
            <v>NHT1068-15</v>
          </cell>
          <cell r="C4679" t="str">
            <v>Obrigatória</v>
          </cell>
          <cell r="D4679" t="str">
            <v>BCB 2015A</v>
          </cell>
        </row>
        <row r="4680">
          <cell r="A4680" t="str">
            <v>NHT1069-15</v>
          </cell>
          <cell r="C4680" t="str">
            <v>Obrigatória</v>
          </cell>
          <cell r="D4680" t="str">
            <v>BCB 2015A</v>
          </cell>
        </row>
        <row r="4681">
          <cell r="A4681" t="str">
            <v>NHT1070-15</v>
          </cell>
          <cell r="C4681" t="str">
            <v>Obrigatória</v>
          </cell>
          <cell r="D4681" t="str">
            <v>BCB 2015A</v>
          </cell>
        </row>
        <row r="4682">
          <cell r="A4682" t="str">
            <v>NHT1071-15</v>
          </cell>
          <cell r="C4682" t="str">
            <v>Obrigatória</v>
          </cell>
          <cell r="D4682" t="str">
            <v>BCB 2015A</v>
          </cell>
        </row>
        <row r="4683">
          <cell r="A4683" t="str">
            <v>NHT1072-15</v>
          </cell>
          <cell r="C4683" t="str">
            <v>Obrigatória</v>
          </cell>
          <cell r="D4683" t="str">
            <v>BCB 2015A</v>
          </cell>
        </row>
        <row r="4684">
          <cell r="A4684" t="str">
            <v>NHT1073-15</v>
          </cell>
          <cell r="C4684" t="str">
            <v>Obrigatória</v>
          </cell>
          <cell r="D4684" t="str">
            <v>BCB 2015A</v>
          </cell>
        </row>
        <row r="4685">
          <cell r="A4685" t="str">
            <v>NHT3012-13</v>
          </cell>
          <cell r="C4685" t="str">
            <v>Obrigatória</v>
          </cell>
          <cell r="D4685" t="str">
            <v>BCB 2015A</v>
          </cell>
        </row>
        <row r="4686">
          <cell r="A4686" t="str">
            <v>NHT4002-15</v>
          </cell>
          <cell r="C4686" t="str">
            <v>Opção Limitada</v>
          </cell>
          <cell r="D4686" t="str">
            <v>BCB 2015A</v>
          </cell>
        </row>
        <row r="4687">
          <cell r="A4687" t="str">
            <v>NHZ1003-15</v>
          </cell>
          <cell r="C4687" t="str">
            <v>Opção Limitada</v>
          </cell>
          <cell r="D4687" t="str">
            <v>BCB 2015A</v>
          </cell>
        </row>
        <row r="4688">
          <cell r="A4688" t="str">
            <v>NHZ1008-15</v>
          </cell>
          <cell r="C4688" t="str">
            <v>Opção Limitada</v>
          </cell>
          <cell r="D4688" t="str">
            <v>BCB 2015A</v>
          </cell>
        </row>
        <row r="4689">
          <cell r="A4689" t="str">
            <v>NHZ1009-15</v>
          </cell>
          <cell r="C4689" t="str">
            <v>Opção Limitada</v>
          </cell>
          <cell r="D4689" t="str">
            <v>BCB 2015A</v>
          </cell>
        </row>
        <row r="4690">
          <cell r="A4690" t="str">
            <v>NHZ1014-15</v>
          </cell>
          <cell r="C4690" t="str">
            <v>Opção Limitada</v>
          </cell>
          <cell r="D4690" t="str">
            <v>BCB 2015A</v>
          </cell>
        </row>
        <row r="4691">
          <cell r="A4691" t="str">
            <v>NHZ1015-15</v>
          </cell>
          <cell r="C4691" t="str">
            <v>Opção Limitada</v>
          </cell>
          <cell r="D4691" t="str">
            <v>BCB 2015A</v>
          </cell>
        </row>
        <row r="4692">
          <cell r="A4692" t="str">
            <v>NHZ1016-15</v>
          </cell>
          <cell r="C4692" t="str">
            <v>Opção Limitada</v>
          </cell>
          <cell r="D4692" t="str">
            <v>BCB 2015A</v>
          </cell>
        </row>
        <row r="4693">
          <cell r="A4693" t="str">
            <v>NHZ1024-15</v>
          </cell>
          <cell r="C4693" t="str">
            <v>Opção Limitada</v>
          </cell>
          <cell r="D4693" t="str">
            <v>BCB 2015A</v>
          </cell>
        </row>
        <row r="4694">
          <cell r="A4694" t="str">
            <v>NHZ1026-15</v>
          </cell>
          <cell r="C4694" t="str">
            <v>Opção Limitada</v>
          </cell>
          <cell r="D4694" t="str">
            <v>BCB 2015A</v>
          </cell>
        </row>
        <row r="4695">
          <cell r="A4695" t="str">
            <v>NHZ1027-15</v>
          </cell>
          <cell r="C4695" t="str">
            <v>Opção Limitada</v>
          </cell>
          <cell r="D4695" t="str">
            <v>BCB 2015A</v>
          </cell>
        </row>
        <row r="4696">
          <cell r="A4696" t="str">
            <v>NHZ1031-15</v>
          </cell>
          <cell r="C4696" t="str">
            <v>Opção Limitada</v>
          </cell>
          <cell r="D4696" t="str">
            <v>BCB 2015A</v>
          </cell>
        </row>
        <row r="4697">
          <cell r="A4697" t="str">
            <v>NHZ1037-15</v>
          </cell>
          <cell r="C4697" t="str">
            <v>Opção Limitada</v>
          </cell>
          <cell r="D4697" t="str">
            <v>BCB 2015A</v>
          </cell>
        </row>
        <row r="4698">
          <cell r="A4698" t="str">
            <v>NHZ1042-15</v>
          </cell>
          <cell r="C4698" t="str">
            <v>Opção Limitada</v>
          </cell>
          <cell r="D4698" t="str">
            <v>BCB 2015A</v>
          </cell>
        </row>
        <row r="4699">
          <cell r="A4699" t="str">
            <v>NHZ1043-15</v>
          </cell>
          <cell r="C4699" t="str">
            <v>Opção Limitada</v>
          </cell>
          <cell r="D4699" t="str">
            <v>BCB 2015A</v>
          </cell>
        </row>
        <row r="4700">
          <cell r="A4700" t="str">
            <v>NHZ1050-15</v>
          </cell>
          <cell r="C4700" t="str">
            <v>Opção Limitada</v>
          </cell>
          <cell r="D4700" t="str">
            <v>BCB 2015A</v>
          </cell>
        </row>
        <row r="4701">
          <cell r="A4701" t="str">
            <v>NHZ1051-13</v>
          </cell>
          <cell r="C4701" t="str">
            <v>Opção Limitada</v>
          </cell>
          <cell r="D4701" t="str">
            <v>BCB 2015A</v>
          </cell>
        </row>
        <row r="4702">
          <cell r="A4702" t="str">
            <v>NHZ1074-15</v>
          </cell>
          <cell r="C4702" t="str">
            <v>Opção Limitada</v>
          </cell>
          <cell r="D4702" t="str">
            <v>BCB 2015A</v>
          </cell>
        </row>
        <row r="4703">
          <cell r="A4703" t="str">
            <v>NHZ1076-15</v>
          </cell>
          <cell r="C4703" t="str">
            <v>Opção Limitada</v>
          </cell>
          <cell r="D4703" t="str">
            <v>BCB 2015A</v>
          </cell>
        </row>
        <row r="4704">
          <cell r="A4704" t="str">
            <v>NHZ1077-15</v>
          </cell>
          <cell r="C4704" t="str">
            <v>Opção Limitada</v>
          </cell>
          <cell r="D4704" t="str">
            <v>BCB 2015A</v>
          </cell>
        </row>
        <row r="4705">
          <cell r="A4705" t="str">
            <v>NHZ1078-15</v>
          </cell>
          <cell r="C4705" t="str">
            <v>Opção Limitada</v>
          </cell>
          <cell r="D4705" t="str">
            <v>BCB 2015A</v>
          </cell>
        </row>
        <row r="4706">
          <cell r="A4706" t="str">
            <v>NHZ1079-15</v>
          </cell>
          <cell r="C4706" t="str">
            <v>Opção Limitada</v>
          </cell>
          <cell r="D4706" t="str">
            <v>BCB 2015A</v>
          </cell>
        </row>
        <row r="4707">
          <cell r="A4707" t="str">
            <v>NHZ1080-15</v>
          </cell>
          <cell r="C4707" t="str">
            <v>Opção Limitada</v>
          </cell>
          <cell r="D4707" t="str">
            <v>BCB 2015A</v>
          </cell>
        </row>
        <row r="4708">
          <cell r="A4708" t="str">
            <v>NHZ1081-13</v>
          </cell>
          <cell r="C4708" t="str">
            <v>Opção Limitada</v>
          </cell>
          <cell r="D4708" t="str">
            <v>BCB 2015A</v>
          </cell>
        </row>
        <row r="4709">
          <cell r="A4709" t="str">
            <v>NHZ1082-15</v>
          </cell>
          <cell r="C4709" t="str">
            <v>Opção Limitada</v>
          </cell>
          <cell r="D4709" t="str">
            <v>BCB 2015A</v>
          </cell>
        </row>
        <row r="4710">
          <cell r="A4710" t="str">
            <v>NHZ1090-15</v>
          </cell>
          <cell r="C4710" t="str">
            <v>Opção Limitada</v>
          </cell>
          <cell r="D4710" t="str">
            <v>BCB 2015A</v>
          </cell>
        </row>
        <row r="4711">
          <cell r="A4711" t="str">
            <v>NHZ3003-15</v>
          </cell>
          <cell r="C4711" t="str">
            <v>Opção Limitada</v>
          </cell>
          <cell r="D4711" t="str">
            <v>BCB 2015A</v>
          </cell>
        </row>
        <row r="4712">
          <cell r="A4712" t="str">
            <v>NHZ3021-15</v>
          </cell>
          <cell r="C4712" t="str">
            <v>Opção Limitada</v>
          </cell>
          <cell r="D4712" t="str">
            <v>BCB 2015A</v>
          </cell>
        </row>
        <row r="4713">
          <cell r="A4713" t="str">
            <v>BCJ0203-15</v>
          </cell>
          <cell r="C4713" t="str">
            <v>OBRIGATÓRIA</v>
          </cell>
          <cell r="D4713" t="str">
            <v>BCB 2015N</v>
          </cell>
        </row>
        <row r="4714">
          <cell r="A4714" t="str">
            <v>BCJ0204-15</v>
          </cell>
          <cell r="C4714" t="str">
            <v>OBRIGATÓRIA</v>
          </cell>
          <cell r="D4714" t="str">
            <v>BCB 2015N</v>
          </cell>
        </row>
        <row r="4715">
          <cell r="A4715" t="str">
            <v>BCJ0205-15</v>
          </cell>
          <cell r="C4715" t="str">
            <v>OBRIGATÓRIA</v>
          </cell>
          <cell r="D4715" t="str">
            <v>BCB 2015N</v>
          </cell>
        </row>
        <row r="4716">
          <cell r="A4716" t="str">
            <v>BCK0103-15</v>
          </cell>
          <cell r="C4716" t="str">
            <v>OBRIGATÓRIA</v>
          </cell>
          <cell r="D4716" t="str">
            <v>BCB 2015N</v>
          </cell>
        </row>
        <row r="4717">
          <cell r="A4717" t="str">
            <v>BCK0104-15</v>
          </cell>
          <cell r="C4717" t="str">
            <v>OBRIGATÓRIA</v>
          </cell>
          <cell r="D4717" t="str">
            <v>BCB 2015N</v>
          </cell>
        </row>
        <row r="4718">
          <cell r="A4718" t="str">
            <v>BCL0306-15</v>
          </cell>
          <cell r="C4718" t="str">
            <v>OBRIGATÓRIA</v>
          </cell>
          <cell r="D4718" t="str">
            <v>BCB 2015N</v>
          </cell>
        </row>
        <row r="4719">
          <cell r="A4719" t="str">
            <v>BCL0307-15</v>
          </cell>
          <cell r="C4719" t="str">
            <v>OBRIGATÓRIA</v>
          </cell>
          <cell r="D4719" t="str">
            <v>BCB 2015N</v>
          </cell>
        </row>
        <row r="4720">
          <cell r="A4720" t="str">
            <v>BCL0308-15</v>
          </cell>
          <cell r="C4720" t="str">
            <v>OBRIGATÓRIA</v>
          </cell>
          <cell r="D4720" t="str">
            <v>BCB 2015N</v>
          </cell>
        </row>
        <row r="4721">
          <cell r="A4721" t="str">
            <v>BCM0504-15</v>
          </cell>
          <cell r="C4721" t="str">
            <v>OBRIGATÓRIA</v>
          </cell>
          <cell r="D4721" t="str">
            <v>BCB 2015N</v>
          </cell>
        </row>
        <row r="4722">
          <cell r="A4722" t="str">
            <v>BCM0505-15</v>
          </cell>
          <cell r="C4722" t="str">
            <v>OBRIGATÓRIA</v>
          </cell>
          <cell r="D4722" t="str">
            <v>BCB 2015N</v>
          </cell>
        </row>
        <row r="4723">
          <cell r="A4723" t="str">
            <v>BCM0506-15</v>
          </cell>
          <cell r="C4723" t="str">
            <v>OBRIGATÓRIA</v>
          </cell>
          <cell r="D4723" t="str">
            <v>BCB 2015N</v>
          </cell>
        </row>
        <row r="4724">
          <cell r="A4724" t="str">
            <v>BCN0402-15</v>
          </cell>
          <cell r="C4724" t="str">
            <v>OBRIGATÓRIA</v>
          </cell>
          <cell r="D4724" t="str">
            <v>BCB 2015N</v>
          </cell>
        </row>
        <row r="4725">
          <cell r="A4725" t="str">
            <v>BCN0404-15</v>
          </cell>
          <cell r="C4725" t="str">
            <v>OBRIGATÓRIA</v>
          </cell>
          <cell r="D4725" t="str">
            <v>BCB 2015N</v>
          </cell>
        </row>
        <row r="4726">
          <cell r="A4726" t="str">
            <v>BCN0405-15</v>
          </cell>
          <cell r="C4726" t="str">
            <v>OBRIGATÓRIA</v>
          </cell>
          <cell r="D4726" t="str">
            <v>BCB 2015N</v>
          </cell>
        </row>
        <row r="4727">
          <cell r="A4727" t="str">
            <v>BCN0407-15</v>
          </cell>
          <cell r="C4727" t="str">
            <v>OBRIGATÓRIA</v>
          </cell>
          <cell r="D4727" t="str">
            <v>BCB 2015N</v>
          </cell>
        </row>
        <row r="4728">
          <cell r="A4728" t="str">
            <v>BCS0001-15</v>
          </cell>
          <cell r="C4728" t="str">
            <v>OBRIGATÓRIA</v>
          </cell>
          <cell r="D4728" t="str">
            <v>BCB 2015N</v>
          </cell>
        </row>
        <row r="4729">
          <cell r="A4729" t="str">
            <v>BCS0002-15</v>
          </cell>
          <cell r="C4729" t="str">
            <v>OBRIGATÓRIA</v>
          </cell>
          <cell r="D4729" t="str">
            <v>BCB 2015N</v>
          </cell>
        </row>
        <row r="4730">
          <cell r="A4730" t="str">
            <v>BIJ0207-15</v>
          </cell>
          <cell r="C4730" t="str">
            <v>OBRIGATÓRIA</v>
          </cell>
          <cell r="D4730" t="str">
            <v>BCB 2015N</v>
          </cell>
        </row>
        <row r="4731">
          <cell r="A4731" t="str">
            <v>BIK0102-15</v>
          </cell>
          <cell r="C4731" t="str">
            <v>OBRIGATÓRIA</v>
          </cell>
          <cell r="D4731" t="str">
            <v>BCB 2015N</v>
          </cell>
        </row>
        <row r="4732">
          <cell r="A4732" t="str">
            <v>BIL0304-15</v>
          </cell>
          <cell r="C4732" t="str">
            <v>OBRIGATÓRIA</v>
          </cell>
          <cell r="D4732" t="str">
            <v>BCB 2015N</v>
          </cell>
        </row>
        <row r="4733">
          <cell r="A4733" t="str">
            <v>BIN0406-15</v>
          </cell>
          <cell r="C4733" t="str">
            <v>OBRIGATÓRIA</v>
          </cell>
          <cell r="D4733" t="str">
            <v>BCB 2015N</v>
          </cell>
        </row>
        <row r="4734">
          <cell r="A4734" t="str">
            <v>BIQ0602-15</v>
          </cell>
          <cell r="C4734" t="str">
            <v>OBRIGATÓRIA</v>
          </cell>
          <cell r="D4734" t="str">
            <v>BCB 2015N</v>
          </cell>
        </row>
        <row r="4735">
          <cell r="A4735" t="str">
            <v>BIR0004-15</v>
          </cell>
          <cell r="C4735" t="str">
            <v>OBRIGATÓRIA</v>
          </cell>
          <cell r="D4735" t="str">
            <v>BCB 2015N</v>
          </cell>
        </row>
        <row r="4736">
          <cell r="A4736" t="str">
            <v>BIR0603-15</v>
          </cell>
          <cell r="C4736" t="str">
            <v>OBRIGATÓRIA</v>
          </cell>
          <cell r="D4736" t="str">
            <v>BCB 2015N</v>
          </cell>
        </row>
        <row r="4737">
          <cell r="A4737" t="str">
            <v>BIS0003-15</v>
          </cell>
          <cell r="C4737" t="str">
            <v>OBRIGATÓRIA</v>
          </cell>
          <cell r="D4737" t="str">
            <v>BCB 2015N</v>
          </cell>
        </row>
        <row r="4738">
          <cell r="A4738" t="str">
            <v>BIS0005-15</v>
          </cell>
          <cell r="C4738" t="str">
            <v>OBRIGATÓRIA</v>
          </cell>
          <cell r="D4738" t="str">
            <v>BCB 2015N</v>
          </cell>
        </row>
        <row r="4739">
          <cell r="A4739" t="str">
            <v>ESTB015-13</v>
          </cell>
          <cell r="C4739" t="str">
            <v>Opção Limitada</v>
          </cell>
          <cell r="D4739" t="str">
            <v>BCB 2015N</v>
          </cell>
        </row>
        <row r="4740">
          <cell r="A4740" t="str">
            <v>ESTB017-13</v>
          </cell>
          <cell r="C4740" t="str">
            <v>Opção Limitada</v>
          </cell>
          <cell r="D4740" t="str">
            <v>BCB 2015N</v>
          </cell>
        </row>
        <row r="4741">
          <cell r="A4741" t="str">
            <v>ESTG004-13</v>
          </cell>
          <cell r="C4741" t="str">
            <v>Opção Limitada</v>
          </cell>
          <cell r="D4741" t="str">
            <v>BCB 2015N</v>
          </cell>
        </row>
        <row r="4742">
          <cell r="A4742" t="str">
            <v>ESTM004-13</v>
          </cell>
          <cell r="C4742" t="str">
            <v>Opção Limitada</v>
          </cell>
          <cell r="D4742" t="str">
            <v>BCB 2015N</v>
          </cell>
        </row>
        <row r="4743">
          <cell r="A4743" t="str">
            <v>ESTU010-13</v>
          </cell>
          <cell r="C4743" t="str">
            <v>Opção Limitada</v>
          </cell>
          <cell r="D4743" t="str">
            <v>BCB 2015N</v>
          </cell>
        </row>
        <row r="4744">
          <cell r="A4744" t="str">
            <v>ESTU013-13</v>
          </cell>
          <cell r="C4744" t="str">
            <v>Opção Limitada</v>
          </cell>
          <cell r="D4744" t="str">
            <v>BCB 2015N</v>
          </cell>
        </row>
        <row r="4745">
          <cell r="A4745" t="str">
            <v>ESTU018-13</v>
          </cell>
          <cell r="C4745" t="str">
            <v>Opção Limitada</v>
          </cell>
          <cell r="D4745" t="str">
            <v>BCB 2015N</v>
          </cell>
        </row>
        <row r="4746">
          <cell r="A4746" t="str">
            <v>ESTU023-13</v>
          </cell>
          <cell r="C4746" t="str">
            <v>Opção Limitada</v>
          </cell>
          <cell r="D4746" t="str">
            <v>BCB 2015N</v>
          </cell>
        </row>
        <row r="4747">
          <cell r="A4747" t="str">
            <v>ESZB002-13</v>
          </cell>
          <cell r="C4747" t="str">
            <v>Opção Limitada</v>
          </cell>
          <cell r="D4747" t="str">
            <v>BCB 2015N</v>
          </cell>
        </row>
        <row r="4748">
          <cell r="A4748" t="str">
            <v>ESZB005-13</v>
          </cell>
          <cell r="C4748" t="str">
            <v>Opção Limitada</v>
          </cell>
          <cell r="D4748" t="str">
            <v>BCB 2015N</v>
          </cell>
        </row>
        <row r="4749">
          <cell r="A4749" t="str">
            <v>ESZB006-13</v>
          </cell>
          <cell r="C4749" t="str">
            <v>Opção Limitada</v>
          </cell>
          <cell r="D4749" t="str">
            <v>BCB 2015N</v>
          </cell>
        </row>
        <row r="4750">
          <cell r="A4750" t="str">
            <v>ESZB015-13</v>
          </cell>
          <cell r="C4750" t="str">
            <v>Opção Limitada</v>
          </cell>
          <cell r="D4750" t="str">
            <v>BCB 2015N</v>
          </cell>
        </row>
        <row r="4751">
          <cell r="A4751" t="str">
            <v>ESZB022-13</v>
          </cell>
          <cell r="C4751" t="str">
            <v>Opção Limitada</v>
          </cell>
          <cell r="D4751" t="str">
            <v>BCB 2015N</v>
          </cell>
        </row>
        <row r="4752">
          <cell r="A4752" t="str">
            <v>ESZE039-13</v>
          </cell>
          <cell r="C4752" t="str">
            <v>Opção Limitada</v>
          </cell>
          <cell r="D4752" t="str">
            <v>BCB 2015N</v>
          </cell>
        </row>
        <row r="4753">
          <cell r="A4753" t="str">
            <v>ESZU016-13</v>
          </cell>
          <cell r="C4753" t="str">
            <v>Opção Limitada</v>
          </cell>
          <cell r="D4753" t="str">
            <v>BCB 2015N</v>
          </cell>
        </row>
        <row r="4754">
          <cell r="A4754" t="str">
            <v>ESZU021-13</v>
          </cell>
          <cell r="C4754" t="str">
            <v>Opção Limitada</v>
          </cell>
          <cell r="D4754" t="str">
            <v>BCB 2015N</v>
          </cell>
        </row>
        <row r="4755">
          <cell r="A4755" t="str">
            <v>ESZU025-13</v>
          </cell>
          <cell r="C4755" t="str">
            <v>Opção Limitada</v>
          </cell>
          <cell r="D4755" t="str">
            <v>BCB 2015N</v>
          </cell>
        </row>
        <row r="4756">
          <cell r="A4756" t="str">
            <v>MCTC002-15</v>
          </cell>
          <cell r="C4756" t="str">
            <v>Opção Limitada</v>
          </cell>
          <cell r="D4756" t="str">
            <v>BCB 2015N</v>
          </cell>
        </row>
        <row r="4757">
          <cell r="A4757" t="str">
            <v>MCTC006-13</v>
          </cell>
          <cell r="C4757" t="str">
            <v>Opção Limitada</v>
          </cell>
          <cell r="D4757" t="str">
            <v>BCB 2015N</v>
          </cell>
        </row>
        <row r="4758">
          <cell r="A4758" t="str">
            <v>MCTC014-13</v>
          </cell>
          <cell r="C4758" t="str">
            <v>Opção Limitada</v>
          </cell>
          <cell r="D4758" t="str">
            <v>BCB 2015N</v>
          </cell>
        </row>
        <row r="4759">
          <cell r="A4759" t="str">
            <v>MCZC001-15</v>
          </cell>
          <cell r="C4759" t="str">
            <v>Opção Limitada</v>
          </cell>
          <cell r="D4759" t="str">
            <v>BCB 2015N</v>
          </cell>
        </row>
        <row r="4760">
          <cell r="A4760" t="str">
            <v>MCZC004-13</v>
          </cell>
          <cell r="C4760" t="str">
            <v>Opção Limitada</v>
          </cell>
          <cell r="D4760" t="str">
            <v>BCB 2015N</v>
          </cell>
        </row>
        <row r="4761">
          <cell r="A4761" t="str">
            <v>NHI5015-15</v>
          </cell>
          <cell r="C4761" t="str">
            <v>Opção Limitada</v>
          </cell>
          <cell r="D4761" t="str">
            <v>BCB 2015N</v>
          </cell>
        </row>
        <row r="4762">
          <cell r="A4762" t="str">
            <v>NHT1002-15</v>
          </cell>
          <cell r="C4762" t="str">
            <v>OBRIGATÓRIA</v>
          </cell>
          <cell r="D4762" t="str">
            <v>BCB 2015N</v>
          </cell>
        </row>
        <row r="4763">
          <cell r="A4763" t="str">
            <v>NHT1013-15</v>
          </cell>
          <cell r="C4763" t="str">
            <v>OBRIGATÓRIA</v>
          </cell>
          <cell r="D4763" t="str">
            <v>BCB 2015N</v>
          </cell>
        </row>
        <row r="4764">
          <cell r="A4764" t="str">
            <v>NHT1030-15</v>
          </cell>
          <cell r="C4764" t="str">
            <v>OBRIGATÓRIA</v>
          </cell>
          <cell r="D4764" t="str">
            <v>BCB 2015N</v>
          </cell>
        </row>
        <row r="4765">
          <cell r="A4765" t="str">
            <v>NHT1048-15</v>
          </cell>
          <cell r="C4765" t="str">
            <v>OBRIGATÓRIA</v>
          </cell>
          <cell r="D4765" t="str">
            <v>BCB 2015N</v>
          </cell>
        </row>
        <row r="4766">
          <cell r="A4766" t="str">
            <v>NHT1049-15</v>
          </cell>
          <cell r="C4766" t="str">
            <v>OBRIGATÓRIA</v>
          </cell>
          <cell r="D4766" t="str">
            <v>BCB 2015N</v>
          </cell>
        </row>
        <row r="4767">
          <cell r="A4767" t="str">
            <v>NHT1053-15</v>
          </cell>
          <cell r="C4767" t="str">
            <v>OBRIGATÓRIA</v>
          </cell>
          <cell r="D4767" t="str">
            <v>BCB 2015N</v>
          </cell>
        </row>
        <row r="4768">
          <cell r="A4768" t="str">
            <v>NHT1054-15</v>
          </cell>
          <cell r="C4768" t="str">
            <v>OBRIGATÓRIA</v>
          </cell>
          <cell r="D4768" t="str">
            <v>BCB 2015N</v>
          </cell>
        </row>
        <row r="4769">
          <cell r="A4769" t="str">
            <v>NHT1055-15</v>
          </cell>
          <cell r="C4769" t="str">
            <v>OBRIGATÓRIA</v>
          </cell>
          <cell r="D4769" t="str">
            <v>BCB 2015N</v>
          </cell>
        </row>
        <row r="4770">
          <cell r="A4770" t="str">
            <v>NHT1056-15</v>
          </cell>
          <cell r="C4770" t="str">
            <v>OBRIGATÓRIA</v>
          </cell>
          <cell r="D4770" t="str">
            <v>BCB 2015N</v>
          </cell>
        </row>
        <row r="4771">
          <cell r="A4771" t="str">
            <v>NHT1057-15</v>
          </cell>
          <cell r="C4771" t="str">
            <v>OBRIGATÓRIA</v>
          </cell>
          <cell r="D4771" t="str">
            <v>BCB 2015N</v>
          </cell>
        </row>
        <row r="4772">
          <cell r="A4772" t="str">
            <v>NHT1058-15</v>
          </cell>
          <cell r="C4772" t="str">
            <v>OBRIGATÓRIA</v>
          </cell>
          <cell r="D4772" t="str">
            <v>BCB 2015N</v>
          </cell>
        </row>
        <row r="4773">
          <cell r="A4773" t="str">
            <v>NHT1059-15</v>
          </cell>
          <cell r="C4773" t="str">
            <v>OBRIGATÓRIA</v>
          </cell>
          <cell r="D4773" t="str">
            <v>BCB 2015N</v>
          </cell>
        </row>
        <row r="4774">
          <cell r="A4774" t="str">
            <v>NHT1060-15</v>
          </cell>
          <cell r="C4774" t="str">
            <v>OBRIGATÓRIA</v>
          </cell>
          <cell r="D4774" t="str">
            <v>BCB 2015N</v>
          </cell>
        </row>
        <row r="4775">
          <cell r="A4775" t="str">
            <v>NHT1061-15</v>
          </cell>
          <cell r="C4775" t="str">
            <v>OBRIGATÓRIA</v>
          </cell>
          <cell r="D4775" t="str">
            <v>BCB 2015N</v>
          </cell>
        </row>
        <row r="4776">
          <cell r="A4776" t="str">
            <v>NHT1062-15</v>
          </cell>
          <cell r="C4776" t="str">
            <v>OBRIGATÓRIA</v>
          </cell>
          <cell r="D4776" t="str">
            <v>BCB 2015N</v>
          </cell>
        </row>
        <row r="4777">
          <cell r="A4777" t="str">
            <v>NHT1063-15</v>
          </cell>
          <cell r="C4777" t="str">
            <v>OBRIGATÓRIA</v>
          </cell>
          <cell r="D4777" t="str">
            <v>BCB 2015N</v>
          </cell>
        </row>
        <row r="4778">
          <cell r="A4778" t="str">
            <v>NHT1064-15</v>
          </cell>
          <cell r="C4778" t="str">
            <v>OBRIGATÓRIA</v>
          </cell>
          <cell r="D4778" t="str">
            <v>BCB 2015N</v>
          </cell>
        </row>
        <row r="4779">
          <cell r="A4779" t="str">
            <v>NHT1065-15</v>
          </cell>
          <cell r="C4779" t="str">
            <v>OBRIGATÓRIA</v>
          </cell>
          <cell r="D4779" t="str">
            <v>BCB 2015N</v>
          </cell>
        </row>
        <row r="4780">
          <cell r="A4780" t="str">
            <v>NHT1066-15</v>
          </cell>
          <cell r="C4780" t="str">
            <v>OBRIGATÓRIA</v>
          </cell>
          <cell r="D4780" t="str">
            <v>BCB 2015N</v>
          </cell>
        </row>
        <row r="4781">
          <cell r="A4781" t="str">
            <v>NHT1067-15</v>
          </cell>
          <cell r="C4781" t="str">
            <v>OBRIGATÓRIA</v>
          </cell>
          <cell r="D4781" t="str">
            <v>BCB 2015N</v>
          </cell>
        </row>
        <row r="4782">
          <cell r="A4782" t="str">
            <v>NHT1068-15</v>
          </cell>
          <cell r="C4782" t="str">
            <v>OBRIGATÓRIA</v>
          </cell>
          <cell r="D4782" t="str">
            <v>BCB 2015N</v>
          </cell>
        </row>
        <row r="4783">
          <cell r="A4783" t="str">
            <v>NHT1069-15</v>
          </cell>
          <cell r="C4783" t="str">
            <v>OBRIGATÓRIA</v>
          </cell>
          <cell r="D4783" t="str">
            <v>BCB 2015N</v>
          </cell>
        </row>
        <row r="4784">
          <cell r="A4784" t="str">
            <v>NHT1070-15</v>
          </cell>
          <cell r="C4784" t="str">
            <v>OBRIGATÓRIA</v>
          </cell>
          <cell r="D4784" t="str">
            <v>BCB 2015N</v>
          </cell>
        </row>
        <row r="4785">
          <cell r="A4785" t="str">
            <v>NHT1071-15</v>
          </cell>
          <cell r="C4785" t="str">
            <v>OBRIGATÓRIA</v>
          </cell>
          <cell r="D4785" t="str">
            <v>BCB 2015N</v>
          </cell>
        </row>
        <row r="4786">
          <cell r="A4786" t="str">
            <v>NHT1072-15</v>
          </cell>
          <cell r="C4786" t="str">
            <v>OBRIGATÓRIA</v>
          </cell>
          <cell r="D4786" t="str">
            <v>BCB 2015N</v>
          </cell>
        </row>
        <row r="4787">
          <cell r="A4787" t="str">
            <v>NHT1073-15</v>
          </cell>
          <cell r="C4787" t="str">
            <v>OBRIGATÓRIA</v>
          </cell>
          <cell r="D4787" t="str">
            <v>BCB 2015N</v>
          </cell>
        </row>
        <row r="4788">
          <cell r="A4788" t="str">
            <v>NHT4002-15</v>
          </cell>
          <cell r="C4788" t="str">
            <v>Opção Limitada</v>
          </cell>
          <cell r="D4788" t="str">
            <v>BCB 2015N</v>
          </cell>
        </row>
        <row r="4789">
          <cell r="A4789" t="str">
            <v>NHZ1003-15</v>
          </cell>
          <cell r="C4789" t="str">
            <v>Opção Limitada</v>
          </cell>
          <cell r="D4789" t="str">
            <v>BCB 2015N</v>
          </cell>
        </row>
        <row r="4790">
          <cell r="A4790" t="str">
            <v>NHZ1008-15</v>
          </cell>
          <cell r="C4790" t="str">
            <v>Opção Limitada</v>
          </cell>
          <cell r="D4790" t="str">
            <v>BCB 2015N</v>
          </cell>
        </row>
        <row r="4791">
          <cell r="A4791" t="str">
            <v>NHZ1009-15</v>
          </cell>
          <cell r="C4791" t="str">
            <v>Opção Limitada</v>
          </cell>
          <cell r="D4791" t="str">
            <v>BCB 2015N</v>
          </cell>
        </row>
        <row r="4792">
          <cell r="A4792" t="str">
            <v>NHZ1014-15</v>
          </cell>
          <cell r="C4792" t="str">
            <v>Opção Limitada</v>
          </cell>
          <cell r="D4792" t="str">
            <v>BCB 2015N</v>
          </cell>
        </row>
        <row r="4793">
          <cell r="A4793" t="str">
            <v>NHZ1015-15</v>
          </cell>
          <cell r="C4793" t="str">
            <v>Opção Limitada</v>
          </cell>
          <cell r="D4793" t="str">
            <v>BCB 2015N</v>
          </cell>
        </row>
        <row r="4794">
          <cell r="A4794" t="str">
            <v>NHZ1016-15</v>
          </cell>
          <cell r="C4794" t="str">
            <v>Opção Limitada</v>
          </cell>
          <cell r="D4794" t="str">
            <v>BCB 2015N</v>
          </cell>
        </row>
        <row r="4795">
          <cell r="A4795" t="str">
            <v>NHZ1024-15</v>
          </cell>
          <cell r="C4795" t="str">
            <v>Opção Limitada</v>
          </cell>
          <cell r="D4795" t="str">
            <v>BCB 2015N</v>
          </cell>
        </row>
        <row r="4796">
          <cell r="A4796" t="str">
            <v>NHZ1026-15</v>
          </cell>
          <cell r="C4796" t="str">
            <v>Opção Limitada</v>
          </cell>
          <cell r="D4796" t="str">
            <v>BCB 2015N</v>
          </cell>
        </row>
        <row r="4797">
          <cell r="A4797" t="str">
            <v>NHZ1027-15</v>
          </cell>
          <cell r="C4797" t="str">
            <v>Opção Limitada</v>
          </cell>
          <cell r="D4797" t="str">
            <v>BCB 2015N</v>
          </cell>
        </row>
        <row r="4798">
          <cell r="A4798" t="str">
            <v>NHZ1031-15</v>
          </cell>
          <cell r="C4798" t="str">
            <v>Opção Limitada</v>
          </cell>
          <cell r="D4798" t="str">
            <v>BCB 2015N</v>
          </cell>
        </row>
        <row r="4799">
          <cell r="A4799" t="str">
            <v>NHZ1037-15</v>
          </cell>
          <cell r="C4799" t="str">
            <v>Opção Limitada</v>
          </cell>
          <cell r="D4799" t="str">
            <v>BCB 2015N</v>
          </cell>
        </row>
        <row r="4800">
          <cell r="A4800" t="str">
            <v>NHZ1042-15</v>
          </cell>
          <cell r="C4800" t="str">
            <v>Opção Limitada</v>
          </cell>
          <cell r="D4800" t="str">
            <v>BCB 2015N</v>
          </cell>
        </row>
        <row r="4801">
          <cell r="A4801" t="str">
            <v>NHZ1043-15</v>
          </cell>
          <cell r="C4801" t="str">
            <v>Opção Limitada</v>
          </cell>
          <cell r="D4801" t="str">
            <v>BCB 2015N</v>
          </cell>
        </row>
        <row r="4802">
          <cell r="A4802" t="str">
            <v>NHZ1050-15</v>
          </cell>
          <cell r="C4802" t="str">
            <v>Opção Limitada</v>
          </cell>
          <cell r="D4802" t="str">
            <v>BCB 2015N</v>
          </cell>
        </row>
        <row r="4803">
          <cell r="A4803" t="str">
            <v>NHZ1051-13</v>
          </cell>
          <cell r="C4803" t="str">
            <v>Opção Limitada</v>
          </cell>
          <cell r="D4803" t="str">
            <v>BCB 2015N</v>
          </cell>
        </row>
        <row r="4804">
          <cell r="A4804" t="str">
            <v>NHZ1074-15</v>
          </cell>
          <cell r="C4804" t="str">
            <v>Opção Limitada</v>
          </cell>
          <cell r="D4804" t="str">
            <v>BCB 2015N</v>
          </cell>
        </row>
        <row r="4805">
          <cell r="A4805" t="str">
            <v>NHZ1076-15</v>
          </cell>
          <cell r="C4805" t="str">
            <v>Opção Limitada</v>
          </cell>
          <cell r="D4805" t="str">
            <v>BCB 2015N</v>
          </cell>
        </row>
        <row r="4806">
          <cell r="A4806" t="str">
            <v>NHZ1077-15</v>
          </cell>
          <cell r="C4806" t="str">
            <v>Opção Limitada</v>
          </cell>
          <cell r="D4806" t="str">
            <v>BCB 2015N</v>
          </cell>
        </row>
        <row r="4807">
          <cell r="A4807" t="str">
            <v>NHZ1078-15</v>
          </cell>
          <cell r="C4807" t="str">
            <v>Opção Limitada</v>
          </cell>
          <cell r="D4807" t="str">
            <v>BCB 2015N</v>
          </cell>
        </row>
        <row r="4808">
          <cell r="A4808" t="str">
            <v>NHZ1079-15</v>
          </cell>
          <cell r="C4808" t="str">
            <v>Opção Limitada</v>
          </cell>
          <cell r="D4808" t="str">
            <v>BCB 2015N</v>
          </cell>
        </row>
        <row r="4809">
          <cell r="A4809" t="str">
            <v>NHZ1080-15</v>
          </cell>
          <cell r="C4809" t="str">
            <v>Opção Limitada</v>
          </cell>
          <cell r="D4809" t="str">
            <v>BCB 2015N</v>
          </cell>
        </row>
        <row r="4810">
          <cell r="A4810" t="str">
            <v>NHZ1081-13</v>
          </cell>
          <cell r="C4810" t="str">
            <v>Opção Limitada</v>
          </cell>
          <cell r="D4810" t="str">
            <v>BCB 2015N</v>
          </cell>
        </row>
        <row r="4811">
          <cell r="A4811" t="str">
            <v>NHZ1082-15</v>
          </cell>
          <cell r="C4811" t="str">
            <v>Opção Limitada</v>
          </cell>
          <cell r="D4811" t="str">
            <v>BCB 2015N</v>
          </cell>
        </row>
        <row r="4812">
          <cell r="A4812" t="str">
            <v>NHZ1090-15</v>
          </cell>
          <cell r="C4812" t="str">
            <v>Opção Limitada</v>
          </cell>
          <cell r="D4812" t="str">
            <v>BCB 2015N</v>
          </cell>
        </row>
        <row r="4813">
          <cell r="A4813" t="str">
            <v>NHZ3003-15</v>
          </cell>
          <cell r="C4813" t="str">
            <v>Opção Limitada</v>
          </cell>
          <cell r="D4813" t="str">
            <v>BCB 2015N</v>
          </cell>
        </row>
        <row r="4814">
          <cell r="A4814" t="str">
            <v>NHZ3021-15</v>
          </cell>
          <cell r="C4814" t="str">
            <v>Opção Limitada</v>
          </cell>
          <cell r="D4814" t="str">
            <v>BCB 2015N</v>
          </cell>
        </row>
        <row r="4815">
          <cell r="A4815" t="str">
            <v>BCJ0205-13</v>
          </cell>
          <cell r="C4815" t="str">
            <v>Obrigatória</v>
          </cell>
          <cell r="D4815" t="str">
            <v>BCC 2009A</v>
          </cell>
        </row>
        <row r="4816">
          <cell r="A4816" t="str">
            <v>BCJ0208-13</v>
          </cell>
          <cell r="C4816" t="str">
            <v>Obrigatória</v>
          </cell>
          <cell r="D4816" t="str">
            <v>BCC 2009A</v>
          </cell>
        </row>
        <row r="4817">
          <cell r="A4817" t="str">
            <v>BCJ0209-13</v>
          </cell>
          <cell r="C4817" t="str">
            <v>Obrigatória</v>
          </cell>
          <cell r="D4817" t="str">
            <v>BCC 2009A</v>
          </cell>
        </row>
        <row r="4818">
          <cell r="A4818" t="str">
            <v>BCK0103-13</v>
          </cell>
          <cell r="C4818" t="str">
            <v>Obrigatória</v>
          </cell>
          <cell r="D4818" t="str">
            <v>BCC 2009A</v>
          </cell>
        </row>
        <row r="4819">
          <cell r="A4819" t="str">
            <v>BCK0104-13</v>
          </cell>
          <cell r="C4819" t="str">
            <v>Opção Limitada</v>
          </cell>
          <cell r="D4819" t="str">
            <v>BCC 2009A</v>
          </cell>
        </row>
        <row r="4820">
          <cell r="A4820" t="str">
            <v>BCL0306-13</v>
          </cell>
          <cell r="C4820" t="str">
            <v>Opção Limitada</v>
          </cell>
          <cell r="D4820" t="str">
            <v>BCC 2009A</v>
          </cell>
        </row>
        <row r="4821">
          <cell r="A4821" t="str">
            <v>BCL0307-13</v>
          </cell>
          <cell r="C4821" t="str">
            <v>Obrigatória</v>
          </cell>
          <cell r="D4821" t="str">
            <v>BCC 2009A</v>
          </cell>
        </row>
        <row r="4822">
          <cell r="A4822" t="str">
            <v>BCL0308-13</v>
          </cell>
          <cell r="C4822" t="str">
            <v>Obrigatória</v>
          </cell>
          <cell r="D4822" t="str">
            <v>BCC 2009A</v>
          </cell>
        </row>
        <row r="4823">
          <cell r="A4823" t="str">
            <v>BCM0504-13</v>
          </cell>
          <cell r="C4823" t="str">
            <v>Obrigatória</v>
          </cell>
          <cell r="D4823" t="str">
            <v>BCC 2009A</v>
          </cell>
        </row>
        <row r="4824">
          <cell r="A4824" t="str">
            <v>BCM0505-13</v>
          </cell>
          <cell r="C4824" t="str">
            <v>Obrigatória</v>
          </cell>
          <cell r="D4824" t="str">
            <v>BCC 2009A</v>
          </cell>
        </row>
        <row r="4825">
          <cell r="A4825" t="str">
            <v>BCM0506-13</v>
          </cell>
          <cell r="C4825" t="str">
            <v>Opção Limitada</v>
          </cell>
          <cell r="D4825" t="str">
            <v>BCC 2009A</v>
          </cell>
        </row>
        <row r="4826">
          <cell r="A4826" t="str">
            <v>BCN0402-08</v>
          </cell>
          <cell r="C4826" t="str">
            <v>Obrigatória</v>
          </cell>
          <cell r="D4826" t="str">
            <v>BCC 2009A</v>
          </cell>
        </row>
        <row r="4827">
          <cell r="A4827" t="str">
            <v>BCN0404-13</v>
          </cell>
          <cell r="C4827" t="str">
            <v>Opção Limitada</v>
          </cell>
          <cell r="D4827" t="str">
            <v>BCC 2009A</v>
          </cell>
        </row>
        <row r="4828">
          <cell r="A4828" t="str">
            <v>BCN0405-13</v>
          </cell>
          <cell r="C4828" t="str">
            <v>Obrigatória</v>
          </cell>
          <cell r="D4828" t="str">
            <v>BCC 2009A</v>
          </cell>
        </row>
        <row r="4829">
          <cell r="A4829" t="str">
            <v>BCN0407-06</v>
          </cell>
          <cell r="C4829" t="str">
            <v>Obrigatória</v>
          </cell>
          <cell r="D4829" t="str">
            <v>BCC 2009A</v>
          </cell>
        </row>
        <row r="4830">
          <cell r="A4830" t="str">
            <v>BCS0001-13</v>
          </cell>
          <cell r="C4830" t="str">
            <v>Obrigatória</v>
          </cell>
          <cell r="D4830" t="str">
            <v>BCC 2009A</v>
          </cell>
        </row>
        <row r="4831">
          <cell r="A4831" t="str">
            <v>BIJ0207-13</v>
          </cell>
          <cell r="C4831" t="str">
            <v>Opção Limitada</v>
          </cell>
          <cell r="D4831" t="str">
            <v>BCC 2009A</v>
          </cell>
        </row>
        <row r="4832">
          <cell r="A4832" t="str">
            <v>BIK0102-13</v>
          </cell>
          <cell r="C4832" t="str">
            <v>Opção Limitada</v>
          </cell>
          <cell r="D4832" t="str">
            <v>BCC 2009A</v>
          </cell>
        </row>
        <row r="4833">
          <cell r="A4833" t="str">
            <v>BIL0304-13</v>
          </cell>
          <cell r="C4833" t="str">
            <v>Opção Limitada</v>
          </cell>
          <cell r="D4833" t="str">
            <v>BCC 2009A</v>
          </cell>
        </row>
        <row r="4834">
          <cell r="A4834" t="str">
            <v>BIM0005-13</v>
          </cell>
          <cell r="C4834" t="str">
            <v>Opção Limitada</v>
          </cell>
          <cell r="D4834" t="str">
            <v>BCC 2009A</v>
          </cell>
        </row>
        <row r="4835">
          <cell r="A4835" t="str">
            <v>BIN0003-13</v>
          </cell>
          <cell r="C4835" t="str">
            <v>Opção Limitada</v>
          </cell>
          <cell r="D4835" t="str">
            <v>BCC 2009A</v>
          </cell>
        </row>
        <row r="4836">
          <cell r="A4836" t="str">
            <v>BIN0406-13</v>
          </cell>
          <cell r="C4836" t="str">
            <v>Obrigatória</v>
          </cell>
          <cell r="D4836" t="str">
            <v>BCC 2009A</v>
          </cell>
        </row>
        <row r="4837">
          <cell r="A4837" t="str">
            <v>BIQ0602-13</v>
          </cell>
          <cell r="C4837" t="str">
            <v>Obrigatória</v>
          </cell>
          <cell r="D4837" t="str">
            <v>BCC 2009A</v>
          </cell>
        </row>
        <row r="4838">
          <cell r="A4838" t="str">
            <v>BIR0004-13</v>
          </cell>
          <cell r="C4838" t="str">
            <v>Obrigatória</v>
          </cell>
          <cell r="D4838" t="str">
            <v>BCC 2009A</v>
          </cell>
        </row>
        <row r="4839">
          <cell r="A4839" t="str">
            <v>BIR0603-13</v>
          </cell>
          <cell r="C4839" t="str">
            <v>Obrigatória</v>
          </cell>
          <cell r="D4839" t="str">
            <v>BCC 2009A</v>
          </cell>
        </row>
        <row r="4840">
          <cell r="A4840" t="str">
            <v>BIS0002-13</v>
          </cell>
          <cell r="C4840" t="str">
            <v>Obrigatória</v>
          </cell>
          <cell r="D4840" t="str">
            <v>BCC 2009A</v>
          </cell>
        </row>
        <row r="4841">
          <cell r="A4841" t="str">
            <v>ESZB022-13</v>
          </cell>
          <cell r="C4841" t="str">
            <v>Opção Limitada</v>
          </cell>
          <cell r="D4841" t="str">
            <v>BCC 2009A</v>
          </cell>
        </row>
        <row r="4842">
          <cell r="A4842" t="str">
            <v>MC3310</v>
          </cell>
          <cell r="C4842" t="str">
            <v>Obrigatória</v>
          </cell>
          <cell r="D4842" t="str">
            <v>BCC 2009A</v>
          </cell>
        </row>
        <row r="4843">
          <cell r="A4843" t="str">
            <v>MCTA001-13</v>
          </cell>
          <cell r="C4843" t="str">
            <v>Obrigatória</v>
          </cell>
          <cell r="D4843" t="str">
            <v>BCC 2009A</v>
          </cell>
        </row>
        <row r="4844">
          <cell r="A4844" t="str">
            <v>MCTA002-13</v>
          </cell>
          <cell r="C4844" t="str">
            <v>Obrigatória</v>
          </cell>
          <cell r="D4844" t="str">
            <v>BCC 2009A</v>
          </cell>
        </row>
        <row r="4845">
          <cell r="A4845" t="str">
            <v>MCTA003-13</v>
          </cell>
          <cell r="C4845" t="str">
            <v>Obrigatória</v>
          </cell>
          <cell r="D4845" t="str">
            <v>BCC 2009A</v>
          </cell>
        </row>
        <row r="4846">
          <cell r="A4846" t="str">
            <v>MCTA004-13</v>
          </cell>
          <cell r="C4846" t="str">
            <v>Obrigatória</v>
          </cell>
          <cell r="D4846" t="str">
            <v>BCC 2009A</v>
          </cell>
        </row>
        <row r="4847">
          <cell r="A4847" t="str">
            <v>MCTA006-13</v>
          </cell>
          <cell r="C4847" t="str">
            <v>Obrigatória</v>
          </cell>
          <cell r="D4847" t="str">
            <v>BCC 2009A</v>
          </cell>
        </row>
        <row r="4848">
          <cell r="A4848" t="str">
            <v>MCTA007-13</v>
          </cell>
          <cell r="C4848" t="str">
            <v>Obrigatória</v>
          </cell>
          <cell r="D4848" t="str">
            <v>BCC 2009A</v>
          </cell>
        </row>
        <row r="4849">
          <cell r="A4849" t="str">
            <v>MCTA008-13</v>
          </cell>
          <cell r="C4849" t="str">
            <v>Obrigatória</v>
          </cell>
          <cell r="D4849" t="str">
            <v>BCC 2009A</v>
          </cell>
        </row>
        <row r="4850">
          <cell r="A4850" t="str">
            <v>MCTA009-13</v>
          </cell>
          <cell r="C4850" t="str">
            <v>Obrigatória</v>
          </cell>
          <cell r="D4850" t="str">
            <v>BCC 2009A</v>
          </cell>
        </row>
        <row r="4851">
          <cell r="A4851" t="str">
            <v>MCTA010-13</v>
          </cell>
          <cell r="C4851" t="str">
            <v>Obrigatória</v>
          </cell>
          <cell r="D4851" t="str">
            <v>BCC 2009A</v>
          </cell>
        </row>
        <row r="4852">
          <cell r="A4852" t="str">
            <v>MCTA011-13</v>
          </cell>
          <cell r="C4852" t="str">
            <v>Obrigatória</v>
          </cell>
          <cell r="D4852" t="str">
            <v>BCC 2009A</v>
          </cell>
        </row>
        <row r="4853">
          <cell r="A4853" t="str">
            <v>MCTA012-13</v>
          </cell>
          <cell r="C4853" t="str">
            <v>Obrigatória</v>
          </cell>
          <cell r="D4853" t="str">
            <v>BCC 2009A</v>
          </cell>
        </row>
        <row r="4854">
          <cell r="A4854" t="str">
            <v>MCTA013-13</v>
          </cell>
          <cell r="C4854" t="str">
            <v>Obrigatória</v>
          </cell>
          <cell r="D4854" t="str">
            <v>BCC 2009A</v>
          </cell>
        </row>
        <row r="4855">
          <cell r="A4855" t="str">
            <v>MCTA014-13</v>
          </cell>
          <cell r="C4855" t="str">
            <v>Obrigatória</v>
          </cell>
          <cell r="D4855" t="str">
            <v>BCC 2009A</v>
          </cell>
        </row>
        <row r="4856">
          <cell r="A4856" t="str">
            <v>MCTA015-13</v>
          </cell>
          <cell r="C4856" t="str">
            <v>Obrigatória</v>
          </cell>
          <cell r="D4856" t="str">
            <v>BCC 2009A</v>
          </cell>
        </row>
        <row r="4857">
          <cell r="A4857" t="str">
            <v>MCTA016-13</v>
          </cell>
          <cell r="C4857" t="str">
            <v>Obrigatória</v>
          </cell>
          <cell r="D4857" t="str">
            <v>BCC 2009A</v>
          </cell>
        </row>
        <row r="4858">
          <cell r="A4858" t="str">
            <v>MCTA017-13</v>
          </cell>
          <cell r="C4858" t="str">
            <v>Obrigatória</v>
          </cell>
          <cell r="D4858" t="str">
            <v>BCC 2009A</v>
          </cell>
        </row>
        <row r="4859">
          <cell r="A4859" t="str">
            <v>MCTA018-13</v>
          </cell>
          <cell r="C4859" t="str">
            <v>Obrigatória</v>
          </cell>
          <cell r="D4859" t="str">
            <v>BCC 2009A</v>
          </cell>
        </row>
        <row r="4860">
          <cell r="A4860" t="str">
            <v>MCTA019-13</v>
          </cell>
          <cell r="C4860" t="str">
            <v>Obrigatória</v>
          </cell>
          <cell r="D4860" t="str">
            <v>BCC 2009A</v>
          </cell>
        </row>
        <row r="4861">
          <cell r="A4861" t="str">
            <v>MCTA020-13</v>
          </cell>
          <cell r="C4861" t="str">
            <v>Obrigatória</v>
          </cell>
          <cell r="D4861" t="str">
            <v>BCC 2009A</v>
          </cell>
        </row>
        <row r="4862">
          <cell r="A4862" t="str">
            <v>MCTA021-13</v>
          </cell>
          <cell r="C4862" t="str">
            <v>Obrigatória</v>
          </cell>
          <cell r="D4862" t="str">
            <v>BCC 2009A</v>
          </cell>
        </row>
        <row r="4863">
          <cell r="A4863" t="str">
            <v>MCTA022-13</v>
          </cell>
          <cell r="C4863" t="str">
            <v>Obrigatória</v>
          </cell>
          <cell r="D4863" t="str">
            <v>BCC 2009A</v>
          </cell>
        </row>
        <row r="4864">
          <cell r="A4864" t="str">
            <v>MCTA023-13</v>
          </cell>
          <cell r="C4864" t="str">
            <v>Obrigatória</v>
          </cell>
          <cell r="D4864" t="str">
            <v>BCC 2009A</v>
          </cell>
        </row>
        <row r="4865">
          <cell r="A4865" t="str">
            <v>MCTA024-13</v>
          </cell>
          <cell r="C4865" t="str">
            <v>Obrigatória</v>
          </cell>
          <cell r="D4865" t="str">
            <v>BCC 2009A</v>
          </cell>
        </row>
        <row r="4866">
          <cell r="A4866" t="str">
            <v>MCTA025-13</v>
          </cell>
          <cell r="C4866" t="str">
            <v>Obrigatória</v>
          </cell>
          <cell r="D4866" t="str">
            <v>BCC 2009A</v>
          </cell>
        </row>
        <row r="4867">
          <cell r="A4867" t="str">
            <v>MCTA026-13</v>
          </cell>
          <cell r="C4867" t="str">
            <v>Obrigatória</v>
          </cell>
          <cell r="D4867" t="str">
            <v>BCC 2009A</v>
          </cell>
        </row>
        <row r="4868">
          <cell r="A4868" t="str">
            <v>MCTA027-13</v>
          </cell>
          <cell r="C4868" t="str">
            <v>Obrigatória</v>
          </cell>
          <cell r="D4868" t="str">
            <v>BCC 2009A</v>
          </cell>
        </row>
        <row r="4869">
          <cell r="A4869" t="str">
            <v>MCTB001-13</v>
          </cell>
          <cell r="C4869" t="str">
            <v>Obrigatória</v>
          </cell>
          <cell r="D4869" t="str">
            <v>BCC 2009A</v>
          </cell>
        </row>
        <row r="4870">
          <cell r="A4870" t="str">
            <v>MCTB009-13</v>
          </cell>
          <cell r="C4870" t="str">
            <v>Opção Limitada</v>
          </cell>
          <cell r="D4870" t="str">
            <v>BCC 2009A</v>
          </cell>
        </row>
        <row r="4871">
          <cell r="A4871" t="str">
            <v>MCTC003-13</v>
          </cell>
          <cell r="C4871" t="str">
            <v>Opção Limitada</v>
          </cell>
          <cell r="D4871" t="str">
            <v>BCC 2009A</v>
          </cell>
        </row>
        <row r="4872">
          <cell r="A4872" t="str">
            <v>MCTX023-13</v>
          </cell>
          <cell r="C4872" t="str">
            <v>Obrigatória</v>
          </cell>
          <cell r="D4872" t="str">
            <v>BCC 2009A</v>
          </cell>
        </row>
        <row r="4873">
          <cell r="A4873" t="str">
            <v>MCZA001-13</v>
          </cell>
          <cell r="C4873" t="str">
            <v>Opção Limitada</v>
          </cell>
          <cell r="D4873" t="str">
            <v>BCC 2009A</v>
          </cell>
        </row>
        <row r="4874">
          <cell r="A4874" t="str">
            <v>MCZA002-13</v>
          </cell>
          <cell r="C4874" t="str">
            <v>Opção Limitada</v>
          </cell>
          <cell r="D4874" t="str">
            <v>BCC 2009A</v>
          </cell>
        </row>
        <row r="4875">
          <cell r="A4875" t="str">
            <v>MCZA003-13</v>
          </cell>
          <cell r="C4875" t="str">
            <v>Opção Limitada</v>
          </cell>
          <cell r="D4875" t="str">
            <v>BCC 2009A</v>
          </cell>
        </row>
        <row r="4876">
          <cell r="A4876" t="str">
            <v>MCZA004-13</v>
          </cell>
          <cell r="C4876" t="str">
            <v>Opção Limitada</v>
          </cell>
          <cell r="D4876" t="str">
            <v>BCC 2009A</v>
          </cell>
        </row>
        <row r="4877">
          <cell r="A4877" t="str">
            <v>MCZA005-13</v>
          </cell>
          <cell r="C4877" t="str">
            <v>Opção Limitada</v>
          </cell>
          <cell r="D4877" t="str">
            <v>BCC 2009A</v>
          </cell>
        </row>
        <row r="4878">
          <cell r="A4878" t="str">
            <v>MCZA006-13</v>
          </cell>
          <cell r="C4878" t="str">
            <v>Opção Limitada</v>
          </cell>
          <cell r="D4878" t="str">
            <v>BCC 2009A</v>
          </cell>
        </row>
        <row r="4879">
          <cell r="A4879" t="str">
            <v>MCZA007-13</v>
          </cell>
          <cell r="C4879" t="str">
            <v>Opção Limitada</v>
          </cell>
          <cell r="D4879" t="str">
            <v>BCC 2009A</v>
          </cell>
        </row>
        <row r="4880">
          <cell r="A4880" t="str">
            <v>MCZA008-13</v>
          </cell>
          <cell r="C4880" t="str">
            <v>Opção Limitada</v>
          </cell>
          <cell r="D4880" t="str">
            <v>BCC 2009A</v>
          </cell>
        </row>
        <row r="4881">
          <cell r="A4881" t="str">
            <v>MCZA010-13</v>
          </cell>
          <cell r="C4881" t="str">
            <v>Opção Limitada</v>
          </cell>
          <cell r="D4881" t="str">
            <v>BCC 2009A</v>
          </cell>
        </row>
        <row r="4882">
          <cell r="A4882" t="str">
            <v>MCZA011-13</v>
          </cell>
          <cell r="C4882" t="str">
            <v>Opção Limitada</v>
          </cell>
          <cell r="D4882" t="str">
            <v>BCC 2009A</v>
          </cell>
        </row>
        <row r="4883">
          <cell r="A4883" t="str">
            <v>MCZA012-13</v>
          </cell>
          <cell r="C4883" t="str">
            <v>Opção Limitada</v>
          </cell>
          <cell r="D4883" t="str">
            <v>BCC 2009A</v>
          </cell>
        </row>
        <row r="4884">
          <cell r="A4884" t="str">
            <v>MCZA013-13</v>
          </cell>
          <cell r="C4884" t="str">
            <v>Opção Limitada</v>
          </cell>
          <cell r="D4884" t="str">
            <v>BCC 2009A</v>
          </cell>
        </row>
        <row r="4885">
          <cell r="A4885" t="str">
            <v>MCZA014-13</v>
          </cell>
          <cell r="C4885" t="str">
            <v>Opção Limitada</v>
          </cell>
          <cell r="D4885" t="str">
            <v>BCC 2009A</v>
          </cell>
        </row>
        <row r="4886">
          <cell r="A4886" t="str">
            <v>MCZA015-13</v>
          </cell>
          <cell r="C4886" t="str">
            <v>Opção Limitada</v>
          </cell>
          <cell r="D4886" t="str">
            <v>BCC 2009A</v>
          </cell>
        </row>
        <row r="4887">
          <cell r="A4887" t="str">
            <v>MCZA016-13</v>
          </cell>
          <cell r="C4887" t="str">
            <v>Opção Limitada</v>
          </cell>
          <cell r="D4887" t="str">
            <v>BCC 2009A</v>
          </cell>
        </row>
        <row r="4888">
          <cell r="A4888" t="str">
            <v>MCZA017-13</v>
          </cell>
          <cell r="C4888" t="str">
            <v>Opção Limitada</v>
          </cell>
          <cell r="D4888" t="str">
            <v>BCC 2009A</v>
          </cell>
        </row>
        <row r="4889">
          <cell r="A4889" t="str">
            <v>MCZA019-13</v>
          </cell>
          <cell r="C4889" t="str">
            <v>Opção Limitada</v>
          </cell>
          <cell r="D4889" t="str">
            <v>BCC 2009A</v>
          </cell>
        </row>
        <row r="4890">
          <cell r="A4890" t="str">
            <v>MCZA020-13</v>
          </cell>
          <cell r="C4890" t="str">
            <v>Opção Limitada</v>
          </cell>
          <cell r="D4890" t="str">
            <v>BCC 2009A</v>
          </cell>
        </row>
        <row r="4891">
          <cell r="A4891" t="str">
            <v>MCZA021-13</v>
          </cell>
          <cell r="C4891" t="str">
            <v>Opção Limitada</v>
          </cell>
          <cell r="D4891" t="str">
            <v>BCC 2009A</v>
          </cell>
        </row>
        <row r="4892">
          <cell r="A4892" t="str">
            <v>MCZA022-13</v>
          </cell>
          <cell r="C4892" t="str">
            <v>Opção Limitada</v>
          </cell>
          <cell r="D4892" t="str">
            <v>BCC 2009A</v>
          </cell>
        </row>
        <row r="4893">
          <cell r="A4893" t="str">
            <v>MCZA023-13</v>
          </cell>
          <cell r="C4893" t="str">
            <v>Opção Limitada</v>
          </cell>
          <cell r="D4893" t="str">
            <v>BCC 2009A</v>
          </cell>
        </row>
        <row r="4894">
          <cell r="A4894" t="str">
            <v>MCZA024-13</v>
          </cell>
          <cell r="C4894" t="str">
            <v>Opção Limitada</v>
          </cell>
          <cell r="D4894" t="str">
            <v>BCC 2009A</v>
          </cell>
        </row>
        <row r="4895">
          <cell r="A4895" t="str">
            <v>MCZA025-13</v>
          </cell>
          <cell r="C4895" t="str">
            <v>Opção Limitada</v>
          </cell>
          <cell r="D4895" t="str">
            <v>BCC 2009A</v>
          </cell>
        </row>
        <row r="4896">
          <cell r="A4896" t="str">
            <v>MCZA026-13</v>
          </cell>
          <cell r="C4896" t="str">
            <v>Opção Limitada</v>
          </cell>
          <cell r="D4896" t="str">
            <v>BCC 2009A</v>
          </cell>
        </row>
        <row r="4897">
          <cell r="A4897" t="str">
            <v>MCZA027-13</v>
          </cell>
          <cell r="C4897" t="str">
            <v>Opção Limitada</v>
          </cell>
          <cell r="D4897" t="str">
            <v>BCC 2009A</v>
          </cell>
        </row>
        <row r="4898">
          <cell r="A4898" t="str">
            <v>MCZA028-13</v>
          </cell>
          <cell r="C4898" t="str">
            <v>Opção Limitada</v>
          </cell>
          <cell r="D4898" t="str">
            <v>BCC 2009A</v>
          </cell>
        </row>
        <row r="4899">
          <cell r="A4899" t="str">
            <v>MCZA029-13</v>
          </cell>
          <cell r="C4899" t="str">
            <v>Opção Limitada</v>
          </cell>
          <cell r="D4899" t="str">
            <v>BCC 2009A</v>
          </cell>
        </row>
        <row r="4900">
          <cell r="A4900" t="str">
            <v>MCZA030-13</v>
          </cell>
          <cell r="C4900" t="str">
            <v>Opção Limitada</v>
          </cell>
          <cell r="D4900" t="str">
            <v>BCC 2009A</v>
          </cell>
        </row>
        <row r="4901">
          <cell r="A4901" t="str">
            <v>MCZA031-13</v>
          </cell>
          <cell r="C4901" t="str">
            <v>Opção Limitada</v>
          </cell>
          <cell r="D4901" t="str">
            <v>BCC 2009A</v>
          </cell>
        </row>
        <row r="4902">
          <cell r="A4902" t="str">
            <v>MCZA033-14</v>
          </cell>
          <cell r="C4902" t="str">
            <v>Opção Limitada</v>
          </cell>
          <cell r="D4902" t="str">
            <v>BCC 2009A</v>
          </cell>
        </row>
        <row r="4903">
          <cell r="A4903" t="str">
            <v>MCZB018-13</v>
          </cell>
          <cell r="C4903" t="str">
            <v>Opção Limitada</v>
          </cell>
          <cell r="D4903" t="str">
            <v>BCC 2009A</v>
          </cell>
        </row>
        <row r="4904">
          <cell r="A4904" t="str">
            <v>MCZB027-13</v>
          </cell>
          <cell r="C4904" t="str">
            <v>Opção Limitada</v>
          </cell>
          <cell r="D4904" t="str">
            <v>BCC 2009A</v>
          </cell>
        </row>
        <row r="4905">
          <cell r="A4905" t="str">
            <v>MCZX001-13</v>
          </cell>
          <cell r="C4905" t="str">
            <v>Opção Limitada</v>
          </cell>
          <cell r="D4905" t="str">
            <v>BCC 2009A</v>
          </cell>
        </row>
        <row r="4906">
          <cell r="A4906" t="str">
            <v>MCZX002-13</v>
          </cell>
          <cell r="C4906" t="str">
            <v>Opção Limitada</v>
          </cell>
          <cell r="D4906" t="str">
            <v>BCC 2009A</v>
          </cell>
        </row>
        <row r="4907">
          <cell r="A4907" t="str">
            <v>MCZX003-13</v>
          </cell>
          <cell r="C4907" t="str">
            <v>Opção Limitada</v>
          </cell>
          <cell r="D4907" t="str">
            <v>BCC 2009A</v>
          </cell>
        </row>
        <row r="4908">
          <cell r="A4908" t="str">
            <v>MCZX006-13</v>
          </cell>
          <cell r="C4908" t="str">
            <v>Opção Limitada</v>
          </cell>
          <cell r="D4908" t="str">
            <v>BCC 2009A</v>
          </cell>
        </row>
        <row r="4909">
          <cell r="A4909" t="str">
            <v>MCZX012-13</v>
          </cell>
          <cell r="C4909" t="str">
            <v>Opção Limitada</v>
          </cell>
          <cell r="D4909" t="str">
            <v>BCC 2009A</v>
          </cell>
        </row>
        <row r="4910">
          <cell r="A4910" t="str">
            <v>NHI2049-13</v>
          </cell>
          <cell r="C4910" t="str">
            <v>Obrigatória</v>
          </cell>
          <cell r="D4910" t="str">
            <v>BCC 2009A</v>
          </cell>
        </row>
        <row r="4911">
          <cell r="A4911" t="str">
            <v>NHT3012-13</v>
          </cell>
          <cell r="C4911" t="str">
            <v>Obrigatória</v>
          </cell>
          <cell r="D4911" t="str">
            <v>BCC 2009A</v>
          </cell>
        </row>
        <row r="4912">
          <cell r="A4912" t="str">
            <v>BCJ0205-13</v>
          </cell>
          <cell r="C4912" t="str">
            <v>Obrigatória</v>
          </cell>
          <cell r="D4912" t="str">
            <v>BCC 2009N</v>
          </cell>
        </row>
        <row r="4913">
          <cell r="A4913" t="str">
            <v>BCJ0208-13</v>
          </cell>
          <cell r="C4913" t="str">
            <v>Obrigatória</v>
          </cell>
          <cell r="D4913" t="str">
            <v>BCC 2009N</v>
          </cell>
        </row>
        <row r="4914">
          <cell r="A4914" t="str">
            <v>BCJ0209-13</v>
          </cell>
          <cell r="C4914" t="str">
            <v>Obrigatória</v>
          </cell>
          <cell r="D4914" t="str">
            <v>BCC 2009N</v>
          </cell>
        </row>
        <row r="4915">
          <cell r="A4915" t="str">
            <v>BCK0103-13</v>
          </cell>
          <cell r="C4915" t="str">
            <v>Obrigatória</v>
          </cell>
          <cell r="D4915" t="str">
            <v>BCC 2009N</v>
          </cell>
        </row>
        <row r="4916">
          <cell r="A4916" t="str">
            <v>BCK0104-13</v>
          </cell>
          <cell r="C4916" t="str">
            <v>Obrigatória</v>
          </cell>
          <cell r="D4916" t="str">
            <v>BCC 2009N</v>
          </cell>
        </row>
        <row r="4917">
          <cell r="A4917" t="str">
            <v>BCL0306-13</v>
          </cell>
          <cell r="C4917" t="str">
            <v>Obrigatória</v>
          </cell>
          <cell r="D4917" t="str">
            <v>BCC 2009N</v>
          </cell>
        </row>
        <row r="4918">
          <cell r="A4918" t="str">
            <v>BCL0307-13</v>
          </cell>
          <cell r="C4918" t="str">
            <v>Obrigatória</v>
          </cell>
          <cell r="D4918" t="str">
            <v>BCC 2009N</v>
          </cell>
        </row>
        <row r="4919">
          <cell r="A4919" t="str">
            <v>BCL0308-13</v>
          </cell>
          <cell r="C4919" t="str">
            <v>Obrigatória</v>
          </cell>
          <cell r="D4919" t="str">
            <v>BCC 2009N</v>
          </cell>
        </row>
        <row r="4920">
          <cell r="A4920" t="str">
            <v>BCM0504-13</v>
          </cell>
          <cell r="C4920" t="str">
            <v>Obrigatória</v>
          </cell>
          <cell r="D4920" t="str">
            <v>BCC 2009N</v>
          </cell>
        </row>
        <row r="4921">
          <cell r="A4921" t="str">
            <v>BCM0505-13</v>
          </cell>
          <cell r="C4921" t="str">
            <v>Obrigatória</v>
          </cell>
          <cell r="D4921" t="str">
            <v>BCC 2009N</v>
          </cell>
        </row>
        <row r="4922">
          <cell r="A4922" t="str">
            <v>BCM0506-13</v>
          </cell>
          <cell r="C4922" t="str">
            <v>Obrigatória</v>
          </cell>
          <cell r="D4922" t="str">
            <v>BCC 2009N</v>
          </cell>
        </row>
        <row r="4923">
          <cell r="A4923" t="str">
            <v>BCN0402-13</v>
          </cell>
          <cell r="C4923" t="str">
            <v>Obrigatória</v>
          </cell>
          <cell r="D4923" t="str">
            <v>BCC 2009N</v>
          </cell>
        </row>
        <row r="4924">
          <cell r="A4924" t="str">
            <v>BCN0404-13</v>
          </cell>
          <cell r="C4924" t="str">
            <v>Obrigatória</v>
          </cell>
          <cell r="D4924" t="str">
            <v>BCC 2009N</v>
          </cell>
        </row>
        <row r="4925">
          <cell r="A4925" t="str">
            <v>BCN0405-13</v>
          </cell>
          <cell r="C4925" t="str">
            <v>Obrigatória</v>
          </cell>
          <cell r="D4925" t="str">
            <v>BCC 2009N</v>
          </cell>
        </row>
        <row r="4926">
          <cell r="A4926" t="str">
            <v>BCN0407-13</v>
          </cell>
          <cell r="C4926" t="str">
            <v>Obrigatória</v>
          </cell>
          <cell r="D4926" t="str">
            <v>BCC 2009N</v>
          </cell>
        </row>
        <row r="4927">
          <cell r="A4927" t="str">
            <v>BCS0001-13</v>
          </cell>
          <cell r="C4927" t="str">
            <v>Obrigatória</v>
          </cell>
          <cell r="D4927" t="str">
            <v>BCC 2009N</v>
          </cell>
        </row>
        <row r="4928">
          <cell r="A4928" t="str">
            <v>BIJ0207-13</v>
          </cell>
          <cell r="C4928" t="str">
            <v>Obrigatória</v>
          </cell>
          <cell r="D4928" t="str">
            <v>BCC 2009N</v>
          </cell>
        </row>
        <row r="4929">
          <cell r="A4929" t="str">
            <v>BIK0102-13</v>
          </cell>
          <cell r="C4929" t="str">
            <v>Obrigatória</v>
          </cell>
          <cell r="D4929" t="str">
            <v>BCC 2009N</v>
          </cell>
        </row>
        <row r="4930">
          <cell r="A4930" t="str">
            <v>BIL0304-13</v>
          </cell>
          <cell r="C4930" t="str">
            <v>Obrigatória</v>
          </cell>
          <cell r="D4930" t="str">
            <v>BCC 2009N</v>
          </cell>
        </row>
        <row r="4931">
          <cell r="A4931" t="str">
            <v>BIM0005-13</v>
          </cell>
          <cell r="C4931" t="str">
            <v>Obrigatória</v>
          </cell>
          <cell r="D4931" t="str">
            <v>BCC 2009N</v>
          </cell>
        </row>
        <row r="4932">
          <cell r="A4932" t="str">
            <v>BIN0003-13</v>
          </cell>
          <cell r="C4932" t="str">
            <v>Obrigatória</v>
          </cell>
          <cell r="D4932" t="str">
            <v>BCC 2009N</v>
          </cell>
        </row>
        <row r="4933">
          <cell r="A4933" t="str">
            <v>BIN0406-13</v>
          </cell>
          <cell r="C4933" t="str">
            <v>Obrigatória</v>
          </cell>
          <cell r="D4933" t="str">
            <v>BCC 2009N</v>
          </cell>
        </row>
        <row r="4934">
          <cell r="A4934" t="str">
            <v>BIQ0602-13</v>
          </cell>
          <cell r="C4934" t="str">
            <v>Obrigatória</v>
          </cell>
          <cell r="D4934" t="str">
            <v>BCC 2009N</v>
          </cell>
        </row>
        <row r="4935">
          <cell r="A4935" t="str">
            <v>BIR0004-13</v>
          </cell>
          <cell r="C4935" t="str">
            <v>Obrigatória</v>
          </cell>
          <cell r="D4935" t="str">
            <v>BCC 2009N</v>
          </cell>
        </row>
        <row r="4936">
          <cell r="A4936" t="str">
            <v>BIR0603-13</v>
          </cell>
          <cell r="C4936" t="str">
            <v>Obrigatória</v>
          </cell>
          <cell r="D4936" t="str">
            <v>BCC 2009N</v>
          </cell>
        </row>
        <row r="4937">
          <cell r="A4937" t="str">
            <v>BIS0002-13</v>
          </cell>
          <cell r="C4937" t="str">
            <v>Obrigatória</v>
          </cell>
          <cell r="D4937" t="str">
            <v>BCC 2009N</v>
          </cell>
        </row>
        <row r="4938">
          <cell r="A4938" t="str">
            <v>ESZB022-13</v>
          </cell>
          <cell r="C4938" t="str">
            <v>Opção Limitada</v>
          </cell>
          <cell r="D4938" t="str">
            <v>BCC 2009N</v>
          </cell>
        </row>
        <row r="4939">
          <cell r="A4939" t="str">
            <v>MC3310</v>
          </cell>
          <cell r="C4939" t="str">
            <v>Obrigatória</v>
          </cell>
          <cell r="D4939" t="str">
            <v>BCC 2009N</v>
          </cell>
        </row>
        <row r="4940">
          <cell r="A4940" t="str">
            <v>MCTA001-13</v>
          </cell>
          <cell r="C4940" t="str">
            <v>Obrigatória</v>
          </cell>
          <cell r="D4940" t="str">
            <v>BCC 2009N</v>
          </cell>
        </row>
        <row r="4941">
          <cell r="A4941" t="str">
            <v>MCTA002-13</v>
          </cell>
          <cell r="C4941" t="str">
            <v>Obrigatória</v>
          </cell>
          <cell r="D4941" t="str">
            <v>BCC 2009N</v>
          </cell>
        </row>
        <row r="4942">
          <cell r="A4942" t="str">
            <v>MCTA003-13</v>
          </cell>
          <cell r="C4942" t="str">
            <v>Obrigatória</v>
          </cell>
          <cell r="D4942" t="str">
            <v>BCC 2009N</v>
          </cell>
        </row>
        <row r="4943">
          <cell r="A4943" t="str">
            <v>MCTA004-13</v>
          </cell>
          <cell r="C4943" t="str">
            <v>Obrigatória</v>
          </cell>
          <cell r="D4943" t="str">
            <v>BCC 2009N</v>
          </cell>
        </row>
        <row r="4944">
          <cell r="A4944" t="str">
            <v>MCTA006-13</v>
          </cell>
          <cell r="C4944" t="str">
            <v>Obrigatória</v>
          </cell>
          <cell r="D4944" t="str">
            <v>BCC 2009N</v>
          </cell>
        </row>
        <row r="4945">
          <cell r="A4945" t="str">
            <v>MCTA007-13</v>
          </cell>
          <cell r="C4945" t="str">
            <v>Obrigatória</v>
          </cell>
          <cell r="D4945" t="str">
            <v>BCC 2009N</v>
          </cell>
        </row>
        <row r="4946">
          <cell r="A4946" t="str">
            <v>MCTA008-13</v>
          </cell>
          <cell r="C4946" t="str">
            <v>Obrigatória</v>
          </cell>
          <cell r="D4946" t="str">
            <v>BCC 2009N</v>
          </cell>
        </row>
        <row r="4947">
          <cell r="A4947" t="str">
            <v>MCTA009-13</v>
          </cell>
          <cell r="C4947" t="str">
            <v>Obrigatória</v>
          </cell>
          <cell r="D4947" t="str">
            <v>BCC 2009N</v>
          </cell>
        </row>
        <row r="4948">
          <cell r="A4948" t="str">
            <v>MCTA010-13</v>
          </cell>
          <cell r="C4948" t="str">
            <v>Obrigatória</v>
          </cell>
          <cell r="D4948" t="str">
            <v>BCC 2009N</v>
          </cell>
        </row>
        <row r="4949">
          <cell r="A4949" t="str">
            <v>MCTA011-13</v>
          </cell>
          <cell r="C4949" t="str">
            <v>Obrigatória</v>
          </cell>
          <cell r="D4949" t="str">
            <v>BCC 2009N</v>
          </cell>
        </row>
        <row r="4950">
          <cell r="A4950" t="str">
            <v>MCTA012-13</v>
          </cell>
          <cell r="C4950" t="str">
            <v>Obrigatória</v>
          </cell>
          <cell r="D4950" t="str">
            <v>BCC 2009N</v>
          </cell>
        </row>
        <row r="4951">
          <cell r="A4951" t="str">
            <v>MCTA013-13</v>
          </cell>
          <cell r="C4951" t="str">
            <v>Obrigatória</v>
          </cell>
          <cell r="D4951" t="str">
            <v>BCC 2009N</v>
          </cell>
        </row>
        <row r="4952">
          <cell r="A4952" t="str">
            <v>MCTA014-13</v>
          </cell>
          <cell r="C4952" t="str">
            <v>Obrigatória</v>
          </cell>
          <cell r="D4952" t="str">
            <v>BCC 2009N</v>
          </cell>
        </row>
        <row r="4953">
          <cell r="A4953" t="str">
            <v>MCTA015-13</v>
          </cell>
          <cell r="C4953" t="str">
            <v>Obrigatória</v>
          </cell>
          <cell r="D4953" t="str">
            <v>BCC 2009N</v>
          </cell>
        </row>
        <row r="4954">
          <cell r="A4954" t="str">
            <v>MCTA016-13</v>
          </cell>
          <cell r="C4954" t="str">
            <v>Obrigatória</v>
          </cell>
          <cell r="D4954" t="str">
            <v>BCC 2009N</v>
          </cell>
        </row>
        <row r="4955">
          <cell r="A4955" t="str">
            <v>MCTA017-13</v>
          </cell>
          <cell r="C4955" t="str">
            <v>Obrigatória</v>
          </cell>
          <cell r="D4955" t="str">
            <v>BCC 2009N</v>
          </cell>
        </row>
        <row r="4956">
          <cell r="A4956" t="str">
            <v>MCTA018-13</v>
          </cell>
          <cell r="C4956" t="str">
            <v>Obrigatória</v>
          </cell>
          <cell r="D4956" t="str">
            <v>BCC 2009N</v>
          </cell>
        </row>
        <row r="4957">
          <cell r="A4957" t="str">
            <v>MCTA019-13</v>
          </cell>
          <cell r="C4957" t="str">
            <v>Obrigatória</v>
          </cell>
          <cell r="D4957" t="str">
            <v>BCC 2009N</v>
          </cell>
        </row>
        <row r="4958">
          <cell r="A4958" t="str">
            <v>MCTA020-13</v>
          </cell>
          <cell r="C4958" t="str">
            <v>Obrigatória</v>
          </cell>
          <cell r="D4958" t="str">
            <v>BCC 2009N</v>
          </cell>
        </row>
        <row r="4959">
          <cell r="A4959" t="str">
            <v>MCTA021-13</v>
          </cell>
          <cell r="C4959" t="str">
            <v>Obrigatória</v>
          </cell>
          <cell r="D4959" t="str">
            <v>BCC 2009N</v>
          </cell>
        </row>
        <row r="4960">
          <cell r="A4960" t="str">
            <v>MCTA022-13</v>
          </cell>
          <cell r="C4960" t="str">
            <v>Obrigatória</v>
          </cell>
          <cell r="D4960" t="str">
            <v>BCC 2009N</v>
          </cell>
        </row>
        <row r="4961">
          <cell r="A4961" t="str">
            <v>MCTA023-13</v>
          </cell>
          <cell r="C4961" t="str">
            <v>Obrigatória</v>
          </cell>
          <cell r="D4961" t="str">
            <v>BCC 2009N</v>
          </cell>
        </row>
        <row r="4962">
          <cell r="A4962" t="str">
            <v>MCTA024-13</v>
          </cell>
          <cell r="C4962" t="str">
            <v>Obrigatória</v>
          </cell>
          <cell r="D4962" t="str">
            <v>BCC 2009N</v>
          </cell>
        </row>
        <row r="4963">
          <cell r="A4963" t="str">
            <v>MCTA025-13</v>
          </cell>
          <cell r="C4963" t="str">
            <v>Obrigatória</v>
          </cell>
          <cell r="D4963" t="str">
            <v>BCC 2009N</v>
          </cell>
        </row>
        <row r="4964">
          <cell r="A4964" t="str">
            <v>MCTA026-13</v>
          </cell>
          <cell r="C4964" t="str">
            <v>Obrigatória</v>
          </cell>
          <cell r="D4964" t="str">
            <v>BCC 2009N</v>
          </cell>
        </row>
        <row r="4965">
          <cell r="A4965" t="str">
            <v>MCTA027-13</v>
          </cell>
          <cell r="C4965" t="str">
            <v>Obrigatória</v>
          </cell>
          <cell r="D4965" t="str">
            <v>BCC 2009N</v>
          </cell>
        </row>
        <row r="4966">
          <cell r="A4966" t="str">
            <v>MCTB001-13</v>
          </cell>
          <cell r="C4966" t="str">
            <v>Obrigatória</v>
          </cell>
          <cell r="D4966" t="str">
            <v>BCC 2009N</v>
          </cell>
        </row>
        <row r="4967">
          <cell r="A4967" t="str">
            <v>MCTB009-13</v>
          </cell>
          <cell r="C4967" t="str">
            <v>Opção Limitada</v>
          </cell>
          <cell r="D4967" t="str">
            <v>BCC 2009N</v>
          </cell>
        </row>
        <row r="4968">
          <cell r="A4968" t="str">
            <v>MCTC003-13</v>
          </cell>
          <cell r="C4968" t="str">
            <v>Opção Limitada</v>
          </cell>
          <cell r="D4968" t="str">
            <v>BCC 2009N</v>
          </cell>
        </row>
        <row r="4969">
          <cell r="A4969" t="str">
            <v>MCTX023-13</v>
          </cell>
          <cell r="C4969" t="str">
            <v>Obrigatória</v>
          </cell>
          <cell r="D4969" t="str">
            <v>BCC 2009N</v>
          </cell>
        </row>
        <row r="4970">
          <cell r="A4970" t="str">
            <v>MCZA001-13</v>
          </cell>
          <cell r="C4970" t="str">
            <v>Opção Limitada</v>
          </cell>
          <cell r="D4970" t="str">
            <v>BCC 2009N</v>
          </cell>
        </row>
        <row r="4971">
          <cell r="A4971" t="str">
            <v>MCZA002-13</v>
          </cell>
          <cell r="C4971" t="str">
            <v>Opção Limitada</v>
          </cell>
          <cell r="D4971" t="str">
            <v>BCC 2009N</v>
          </cell>
        </row>
        <row r="4972">
          <cell r="A4972" t="str">
            <v>MCZA003-13</v>
          </cell>
          <cell r="C4972" t="str">
            <v>Opção Limitada</v>
          </cell>
          <cell r="D4972" t="str">
            <v>BCC 2009N</v>
          </cell>
        </row>
        <row r="4973">
          <cell r="A4973" t="str">
            <v>MCZA004-13</v>
          </cell>
          <cell r="C4973" t="str">
            <v>Opção Limitada</v>
          </cell>
          <cell r="D4973" t="str">
            <v>BCC 2009N</v>
          </cell>
        </row>
        <row r="4974">
          <cell r="A4974" t="str">
            <v>MCZA005-13</v>
          </cell>
          <cell r="C4974" t="str">
            <v>Opção Limitada</v>
          </cell>
          <cell r="D4974" t="str">
            <v>BCC 2009N</v>
          </cell>
        </row>
        <row r="4975">
          <cell r="A4975" t="str">
            <v>MCZA006-13</v>
          </cell>
          <cell r="C4975" t="str">
            <v>Opção Limitada</v>
          </cell>
          <cell r="D4975" t="str">
            <v>BCC 2009N</v>
          </cell>
        </row>
        <row r="4976">
          <cell r="A4976" t="str">
            <v>MCZA007-13</v>
          </cell>
          <cell r="C4976" t="str">
            <v>Opção Limitada</v>
          </cell>
          <cell r="D4976" t="str">
            <v>BCC 2009N</v>
          </cell>
        </row>
        <row r="4977">
          <cell r="A4977" t="str">
            <v>MCZA008-13</v>
          </cell>
          <cell r="C4977" t="str">
            <v>Opção Limitada</v>
          </cell>
          <cell r="D4977" t="str">
            <v>BCC 2009N</v>
          </cell>
        </row>
        <row r="4978">
          <cell r="A4978" t="str">
            <v>MCZA010-13</v>
          </cell>
          <cell r="C4978" t="str">
            <v>Opção Limitada</v>
          </cell>
          <cell r="D4978" t="str">
            <v>BCC 2009N</v>
          </cell>
        </row>
        <row r="4979">
          <cell r="A4979" t="str">
            <v>MCZA011-13</v>
          </cell>
          <cell r="C4979" t="str">
            <v>Opção Limitada</v>
          </cell>
          <cell r="D4979" t="str">
            <v>BCC 2009N</v>
          </cell>
        </row>
        <row r="4980">
          <cell r="A4980" t="str">
            <v>MCZA012-13</v>
          </cell>
          <cell r="C4980" t="str">
            <v>Opção Limitada</v>
          </cell>
          <cell r="D4980" t="str">
            <v>BCC 2009N</v>
          </cell>
        </row>
        <row r="4981">
          <cell r="A4981" t="str">
            <v>MCZA013-13</v>
          </cell>
          <cell r="C4981" t="str">
            <v>Opção Limitada</v>
          </cell>
          <cell r="D4981" t="str">
            <v>BCC 2009N</v>
          </cell>
        </row>
        <row r="4982">
          <cell r="A4982" t="str">
            <v>MCZA014-13</v>
          </cell>
          <cell r="C4982" t="str">
            <v>Opção Limitada</v>
          </cell>
          <cell r="D4982" t="str">
            <v>BCC 2009N</v>
          </cell>
        </row>
        <row r="4983">
          <cell r="A4983" t="str">
            <v>MCZA015-13</v>
          </cell>
          <cell r="C4983" t="str">
            <v>Opção Limitada</v>
          </cell>
          <cell r="D4983" t="str">
            <v>BCC 2009N</v>
          </cell>
        </row>
        <row r="4984">
          <cell r="A4984" t="str">
            <v>MCZA016-13</v>
          </cell>
          <cell r="C4984" t="str">
            <v>Opção Limitada</v>
          </cell>
          <cell r="D4984" t="str">
            <v>BCC 2009N</v>
          </cell>
        </row>
        <row r="4985">
          <cell r="A4985" t="str">
            <v>MCZA017-13</v>
          </cell>
          <cell r="C4985" t="str">
            <v>Opção Limitada</v>
          </cell>
          <cell r="D4985" t="str">
            <v>BCC 2009N</v>
          </cell>
        </row>
        <row r="4986">
          <cell r="A4986" t="str">
            <v>MCZA018-13</v>
          </cell>
          <cell r="C4986" t="str">
            <v>Opção Limitada</v>
          </cell>
          <cell r="D4986" t="str">
            <v>BCC 2009N</v>
          </cell>
        </row>
        <row r="4987">
          <cell r="A4987" t="str">
            <v>MCZA019-13</v>
          </cell>
          <cell r="C4987" t="str">
            <v>Opção Limitada</v>
          </cell>
          <cell r="D4987" t="str">
            <v>BCC 2009N</v>
          </cell>
        </row>
        <row r="4988">
          <cell r="A4988" t="str">
            <v>MCZA020-13</v>
          </cell>
          <cell r="C4988" t="str">
            <v>Opção Limitada</v>
          </cell>
          <cell r="D4988" t="str">
            <v>BCC 2009N</v>
          </cell>
        </row>
        <row r="4989">
          <cell r="A4989" t="str">
            <v>MCZA021-13</v>
          </cell>
          <cell r="C4989" t="str">
            <v>Opção Limitada</v>
          </cell>
          <cell r="D4989" t="str">
            <v>BCC 2009N</v>
          </cell>
        </row>
        <row r="4990">
          <cell r="A4990" t="str">
            <v>MCZA022-13</v>
          </cell>
          <cell r="C4990" t="str">
            <v>Opção Limitada</v>
          </cell>
          <cell r="D4990" t="str">
            <v>BCC 2009N</v>
          </cell>
        </row>
        <row r="4991">
          <cell r="A4991" t="str">
            <v>MCZA023-13</v>
          </cell>
          <cell r="C4991" t="str">
            <v>Opção Limitada</v>
          </cell>
          <cell r="D4991" t="str">
            <v>BCC 2009N</v>
          </cell>
        </row>
        <row r="4992">
          <cell r="A4992" t="str">
            <v>MCZA024-13</v>
          </cell>
          <cell r="C4992" t="str">
            <v>Opção Limitada</v>
          </cell>
          <cell r="D4992" t="str">
            <v>BCC 2009N</v>
          </cell>
        </row>
        <row r="4993">
          <cell r="A4993" t="str">
            <v>MCZA025-13</v>
          </cell>
          <cell r="C4993" t="str">
            <v>Opção Limitada</v>
          </cell>
          <cell r="D4993" t="str">
            <v>BCC 2009N</v>
          </cell>
        </row>
        <row r="4994">
          <cell r="A4994" t="str">
            <v>MCZA026-13</v>
          </cell>
          <cell r="C4994" t="str">
            <v>Opção Limitada</v>
          </cell>
          <cell r="D4994" t="str">
            <v>BCC 2009N</v>
          </cell>
        </row>
        <row r="4995">
          <cell r="A4995" t="str">
            <v>MCZA027-13</v>
          </cell>
          <cell r="C4995" t="str">
            <v>Opção Limitada</v>
          </cell>
          <cell r="D4995" t="str">
            <v>BCC 2009N</v>
          </cell>
        </row>
        <row r="4996">
          <cell r="A4996" t="str">
            <v>MCZA028-13</v>
          </cell>
          <cell r="C4996" t="str">
            <v>Opção Limitada</v>
          </cell>
          <cell r="D4996" t="str">
            <v>BCC 2009N</v>
          </cell>
        </row>
        <row r="4997">
          <cell r="A4997" t="str">
            <v>MCZA029-13</v>
          </cell>
          <cell r="C4997" t="str">
            <v>Opção Limitada</v>
          </cell>
          <cell r="D4997" t="str">
            <v>BCC 2009N</v>
          </cell>
        </row>
        <row r="4998">
          <cell r="A4998" t="str">
            <v>MCZA030-13</v>
          </cell>
          <cell r="C4998" t="str">
            <v>Opção Limitada</v>
          </cell>
          <cell r="D4998" t="str">
            <v>BCC 2009N</v>
          </cell>
        </row>
        <row r="4999">
          <cell r="A4999" t="str">
            <v>MCZA031-13</v>
          </cell>
          <cell r="C4999" t="str">
            <v>Opção Limitada</v>
          </cell>
          <cell r="D4999" t="str">
            <v>BCC 2009N</v>
          </cell>
        </row>
        <row r="5000">
          <cell r="A5000" t="str">
            <v>MCZA033-14</v>
          </cell>
          <cell r="C5000" t="str">
            <v>Opção Limitada</v>
          </cell>
          <cell r="D5000" t="str">
            <v>BCC 2009N</v>
          </cell>
        </row>
        <row r="5001">
          <cell r="A5001" t="str">
            <v>MCZB018-13</v>
          </cell>
          <cell r="C5001" t="str">
            <v>Opção Limitada</v>
          </cell>
          <cell r="D5001" t="str">
            <v>BCC 2009N</v>
          </cell>
        </row>
        <row r="5002">
          <cell r="A5002" t="str">
            <v>MCZB027-13</v>
          </cell>
          <cell r="C5002" t="str">
            <v>Opção Limitada</v>
          </cell>
          <cell r="D5002" t="str">
            <v>BCC 2009N</v>
          </cell>
        </row>
        <row r="5003">
          <cell r="A5003" t="str">
            <v>MCZX001-13</v>
          </cell>
          <cell r="C5003" t="str">
            <v>Opção Limitada</v>
          </cell>
          <cell r="D5003" t="str">
            <v>BCC 2009N</v>
          </cell>
        </row>
        <row r="5004">
          <cell r="A5004" t="str">
            <v>MCZX002-13</v>
          </cell>
          <cell r="C5004" t="str">
            <v>Opção Limitada</v>
          </cell>
          <cell r="D5004" t="str">
            <v>BCC 2009N</v>
          </cell>
        </row>
        <row r="5005">
          <cell r="A5005" t="str">
            <v>MCZX003-13</v>
          </cell>
          <cell r="C5005" t="str">
            <v>Opção Limitada</v>
          </cell>
          <cell r="D5005" t="str">
            <v>BCC 2009N</v>
          </cell>
        </row>
        <row r="5006">
          <cell r="A5006" t="str">
            <v>MCZX012-13</v>
          </cell>
          <cell r="C5006" t="str">
            <v>Opção Limitada</v>
          </cell>
          <cell r="D5006" t="str">
            <v>BCC 2009N</v>
          </cell>
        </row>
        <row r="5007">
          <cell r="A5007" t="str">
            <v>NHI2049-13</v>
          </cell>
          <cell r="C5007" t="str">
            <v>Obrigatória</v>
          </cell>
          <cell r="D5007" t="str">
            <v>BCC 2009N</v>
          </cell>
        </row>
        <row r="5008">
          <cell r="A5008" t="str">
            <v>BCJ0203-15</v>
          </cell>
          <cell r="C5008" t="str">
            <v>Obrigatória</v>
          </cell>
          <cell r="D5008" t="str">
            <v>BCC 2015A</v>
          </cell>
        </row>
        <row r="5009">
          <cell r="A5009" t="str">
            <v>BCJ0204-15</v>
          </cell>
          <cell r="C5009" t="str">
            <v>Obrigatória</v>
          </cell>
          <cell r="D5009" t="str">
            <v>BCC 2015A</v>
          </cell>
        </row>
        <row r="5010">
          <cell r="A5010" t="str">
            <v>BCJ0205-15</v>
          </cell>
          <cell r="C5010" t="str">
            <v>Obrigatória</v>
          </cell>
          <cell r="D5010" t="str">
            <v>BCC 2015A</v>
          </cell>
        </row>
        <row r="5011">
          <cell r="A5011" t="str">
            <v>BCK0103-15</v>
          </cell>
          <cell r="C5011" t="str">
            <v>Obrigatória</v>
          </cell>
          <cell r="D5011" t="str">
            <v>BCC 2015A</v>
          </cell>
        </row>
        <row r="5012">
          <cell r="A5012" t="str">
            <v>BCK0104-15</v>
          </cell>
          <cell r="C5012" t="str">
            <v>Opção Limitada</v>
          </cell>
          <cell r="D5012" t="str">
            <v>BCC 2015A</v>
          </cell>
        </row>
        <row r="5013">
          <cell r="A5013" t="str">
            <v>BCL0306-15</v>
          </cell>
          <cell r="C5013" t="str">
            <v>Opção Limitada</v>
          </cell>
          <cell r="D5013" t="str">
            <v>BCC 2015A</v>
          </cell>
        </row>
        <row r="5014">
          <cell r="A5014" t="str">
            <v>BCL0307-15</v>
          </cell>
          <cell r="C5014" t="str">
            <v>Obrigatória</v>
          </cell>
          <cell r="D5014" t="str">
            <v>BCC 2015A</v>
          </cell>
        </row>
        <row r="5015">
          <cell r="A5015" t="str">
            <v>BCL0308-15</v>
          </cell>
          <cell r="C5015" t="str">
            <v>Obrigatória</v>
          </cell>
          <cell r="D5015" t="str">
            <v>BCC 2015A</v>
          </cell>
        </row>
        <row r="5016">
          <cell r="A5016" t="str">
            <v>BCM0504-15</v>
          </cell>
          <cell r="C5016" t="str">
            <v>Obrigatória</v>
          </cell>
          <cell r="D5016" t="str">
            <v>BCC 2015A</v>
          </cell>
        </row>
        <row r="5017">
          <cell r="A5017" t="str">
            <v>BCM0505-15</v>
          </cell>
          <cell r="C5017" t="str">
            <v>Obrigatória</v>
          </cell>
          <cell r="D5017" t="str">
            <v>BCC 2015A</v>
          </cell>
        </row>
        <row r="5018">
          <cell r="A5018" t="str">
            <v>BCM0506-15</v>
          </cell>
          <cell r="C5018" t="str">
            <v>Opção Limitada</v>
          </cell>
          <cell r="D5018" t="str">
            <v>BCC 2015A</v>
          </cell>
        </row>
        <row r="5019">
          <cell r="A5019" t="str">
            <v>BCN0402-08</v>
          </cell>
          <cell r="C5019" t="str">
            <v>Obrigatória</v>
          </cell>
          <cell r="D5019" t="str">
            <v>BCC 2015A</v>
          </cell>
        </row>
        <row r="5020">
          <cell r="A5020" t="str">
            <v>BCN0404-15</v>
          </cell>
          <cell r="C5020" t="str">
            <v>Opção Limitada</v>
          </cell>
          <cell r="D5020" t="str">
            <v>BCC 2015A</v>
          </cell>
        </row>
        <row r="5021">
          <cell r="A5021" t="str">
            <v>BCN0405-15</v>
          </cell>
          <cell r="C5021" t="str">
            <v>Obrigatória</v>
          </cell>
          <cell r="D5021" t="str">
            <v>BCC 2015A</v>
          </cell>
        </row>
        <row r="5022">
          <cell r="A5022" t="str">
            <v>BCN0407-06</v>
          </cell>
          <cell r="C5022" t="str">
            <v>Obrigatória</v>
          </cell>
          <cell r="D5022" t="str">
            <v>BCC 2015A</v>
          </cell>
        </row>
        <row r="5023">
          <cell r="A5023" t="str">
            <v>BCS0001-15</v>
          </cell>
          <cell r="C5023" t="str">
            <v>Obrigatória</v>
          </cell>
          <cell r="D5023" t="str">
            <v>BCC 2015A</v>
          </cell>
        </row>
        <row r="5024">
          <cell r="A5024" t="str">
            <v>BCS0002-15</v>
          </cell>
          <cell r="C5024" t="str">
            <v>Obrigatória</v>
          </cell>
          <cell r="D5024" t="str">
            <v>BCC 2015A</v>
          </cell>
        </row>
        <row r="5025">
          <cell r="A5025" t="str">
            <v>BIJ0207-15</v>
          </cell>
          <cell r="C5025" t="str">
            <v>Opção Limitada</v>
          </cell>
          <cell r="D5025" t="str">
            <v>BCC 2015A</v>
          </cell>
        </row>
        <row r="5026">
          <cell r="A5026" t="str">
            <v>BIK0102-15</v>
          </cell>
          <cell r="C5026" t="str">
            <v>Opção Limitada</v>
          </cell>
          <cell r="D5026" t="str">
            <v>BCC 2015A</v>
          </cell>
        </row>
        <row r="5027">
          <cell r="A5027" t="str">
            <v>BIL0304-15</v>
          </cell>
          <cell r="C5027" t="str">
            <v>Opção Limitada</v>
          </cell>
          <cell r="D5027" t="str">
            <v>BCC 2015A</v>
          </cell>
        </row>
        <row r="5028">
          <cell r="A5028" t="str">
            <v>BIN0406-15</v>
          </cell>
          <cell r="C5028" t="str">
            <v>Obrigatória</v>
          </cell>
          <cell r="D5028" t="str">
            <v>BCC 2015A</v>
          </cell>
        </row>
        <row r="5029">
          <cell r="A5029" t="str">
            <v>BIQ0602-15</v>
          </cell>
          <cell r="C5029" t="str">
            <v>Obrigatória</v>
          </cell>
          <cell r="D5029" t="str">
            <v>BCC 2015A</v>
          </cell>
        </row>
        <row r="5030">
          <cell r="A5030" t="str">
            <v>BIR0004-15</v>
          </cell>
          <cell r="C5030" t="str">
            <v>Obrigatória</v>
          </cell>
          <cell r="D5030" t="str">
            <v>BCC 2015A</v>
          </cell>
        </row>
        <row r="5031">
          <cell r="A5031" t="str">
            <v>BIR0603-15</v>
          </cell>
          <cell r="C5031" t="str">
            <v>Obrigatória</v>
          </cell>
          <cell r="D5031" t="str">
            <v>BCC 2015A</v>
          </cell>
        </row>
        <row r="5032">
          <cell r="A5032" t="str">
            <v>BIS0003-15</v>
          </cell>
          <cell r="C5032" t="str">
            <v>Opção Limitada</v>
          </cell>
          <cell r="D5032" t="str">
            <v>BCC 2015A</v>
          </cell>
        </row>
        <row r="5033">
          <cell r="A5033" t="str">
            <v>BIS0005-15</v>
          </cell>
          <cell r="C5033" t="str">
            <v>Opção Limitada</v>
          </cell>
          <cell r="D5033" t="str">
            <v>BCC 2015A</v>
          </cell>
        </row>
        <row r="5034">
          <cell r="A5034" t="str">
            <v>ESTG013-13</v>
          </cell>
          <cell r="C5034" t="str">
            <v>Opção Limitada</v>
          </cell>
          <cell r="D5034" t="str">
            <v>BCC 2015A</v>
          </cell>
        </row>
        <row r="5035">
          <cell r="A5035" t="str">
            <v>ESZA019-13</v>
          </cell>
          <cell r="C5035" t="str">
            <v>Opção Limitada</v>
          </cell>
          <cell r="D5035" t="str">
            <v>BCC 2015A</v>
          </cell>
        </row>
        <row r="5036">
          <cell r="A5036" t="str">
            <v>ESZB022-13</v>
          </cell>
          <cell r="C5036" t="str">
            <v>Opção Limitada</v>
          </cell>
          <cell r="D5036" t="str">
            <v>BCC 2015A</v>
          </cell>
        </row>
        <row r="5037">
          <cell r="A5037" t="str">
            <v>ESZG013-13</v>
          </cell>
          <cell r="C5037" t="str">
            <v>Opção Limitada</v>
          </cell>
          <cell r="D5037" t="str">
            <v>BCC 2015A</v>
          </cell>
        </row>
        <row r="5038">
          <cell r="A5038" t="str">
            <v>ESZG019-13</v>
          </cell>
          <cell r="C5038" t="str">
            <v>Opção Limitada</v>
          </cell>
          <cell r="D5038" t="str">
            <v>BCC 2015A</v>
          </cell>
        </row>
        <row r="5039">
          <cell r="A5039" t="str">
            <v>ESZI005-13</v>
          </cell>
          <cell r="C5039" t="str">
            <v>Opção Limitada</v>
          </cell>
          <cell r="D5039" t="str">
            <v>BCC 2015A</v>
          </cell>
        </row>
        <row r="5040">
          <cell r="A5040" t="str">
            <v>ESZI007-13</v>
          </cell>
          <cell r="C5040" t="str">
            <v>Opção Limitada</v>
          </cell>
          <cell r="D5040" t="str">
            <v>BCC 2015A</v>
          </cell>
        </row>
        <row r="5041">
          <cell r="A5041" t="str">
            <v>ESZI011-13</v>
          </cell>
          <cell r="C5041" t="str">
            <v>Opção Limitada</v>
          </cell>
          <cell r="D5041" t="str">
            <v>BCC 2015A</v>
          </cell>
        </row>
        <row r="5042">
          <cell r="A5042" t="str">
            <v>ESZI012-13</v>
          </cell>
          <cell r="C5042" t="str">
            <v>Opção Limitada</v>
          </cell>
          <cell r="D5042" t="str">
            <v>BCC 2015A</v>
          </cell>
        </row>
        <row r="5043">
          <cell r="A5043" t="str">
            <v>ESZI013-13</v>
          </cell>
          <cell r="C5043" t="str">
            <v>Opção Limitada</v>
          </cell>
          <cell r="D5043" t="str">
            <v>BCC 2015A</v>
          </cell>
        </row>
        <row r="5044">
          <cell r="A5044" t="str">
            <v>ESZI014-13</v>
          </cell>
          <cell r="C5044" t="str">
            <v>Opção Limitada</v>
          </cell>
          <cell r="D5044" t="str">
            <v>BCC 2015A</v>
          </cell>
        </row>
        <row r="5045">
          <cell r="A5045" t="str">
            <v>ESZI022-13</v>
          </cell>
          <cell r="C5045" t="str">
            <v>Opção Limitada</v>
          </cell>
          <cell r="D5045" t="str">
            <v>BCC 2015A</v>
          </cell>
        </row>
        <row r="5046">
          <cell r="A5046" t="str">
            <v>MCTA001-15</v>
          </cell>
          <cell r="C5046" t="str">
            <v>Obrigatória</v>
          </cell>
          <cell r="D5046" t="str">
            <v>BCC 2015A</v>
          </cell>
        </row>
        <row r="5047">
          <cell r="A5047" t="str">
            <v>MCTA002-13</v>
          </cell>
          <cell r="C5047" t="str">
            <v>Obrigatória</v>
          </cell>
          <cell r="D5047" t="str">
            <v>BCC 2015A</v>
          </cell>
        </row>
        <row r="5048">
          <cell r="A5048" t="str">
            <v>MCTA003-13</v>
          </cell>
          <cell r="C5048" t="str">
            <v>Obrigatória</v>
          </cell>
          <cell r="D5048" t="str">
            <v>BCC 2015A</v>
          </cell>
        </row>
        <row r="5049">
          <cell r="A5049" t="str">
            <v>MCTA004-13</v>
          </cell>
          <cell r="C5049" t="str">
            <v>Obrigatória</v>
          </cell>
          <cell r="D5049" t="str">
            <v>BCC 2015A</v>
          </cell>
        </row>
        <row r="5050">
          <cell r="A5050" t="str">
            <v>MCTA006-13</v>
          </cell>
          <cell r="C5050" t="str">
            <v>Obrigatória</v>
          </cell>
          <cell r="D5050" t="str">
            <v>BCC 2015A</v>
          </cell>
        </row>
        <row r="5051">
          <cell r="A5051" t="str">
            <v>MCTA007-13</v>
          </cell>
          <cell r="C5051" t="str">
            <v>Obrigatória</v>
          </cell>
          <cell r="D5051" t="str">
            <v>BCC 2015A</v>
          </cell>
        </row>
        <row r="5052">
          <cell r="A5052" t="str">
            <v>MCTA008-13</v>
          </cell>
          <cell r="C5052" t="str">
            <v>Obrigatória</v>
          </cell>
          <cell r="D5052" t="str">
            <v>BCC 2015A</v>
          </cell>
        </row>
        <row r="5053">
          <cell r="A5053" t="str">
            <v>MCTA009-13</v>
          </cell>
          <cell r="C5053" t="str">
            <v>Obrigatória</v>
          </cell>
          <cell r="D5053" t="str">
            <v>BCC 2015A</v>
          </cell>
        </row>
        <row r="5054">
          <cell r="A5054" t="str">
            <v>MCTA014-15</v>
          </cell>
          <cell r="C5054" t="str">
            <v>Obrigatória</v>
          </cell>
          <cell r="D5054" t="str">
            <v>BCC 2015A</v>
          </cell>
        </row>
        <row r="5055">
          <cell r="A5055" t="str">
            <v>MCTA015-13</v>
          </cell>
          <cell r="C5055" t="str">
            <v>Obrigatória</v>
          </cell>
          <cell r="D5055" t="str">
            <v>BCC 2015A</v>
          </cell>
        </row>
        <row r="5056">
          <cell r="A5056" t="str">
            <v>MCTA016-13</v>
          </cell>
          <cell r="C5056" t="str">
            <v>Obrigatória</v>
          </cell>
          <cell r="D5056" t="str">
            <v>BCC 2015A</v>
          </cell>
        </row>
        <row r="5057">
          <cell r="A5057" t="str">
            <v>MCTA017-17</v>
          </cell>
          <cell r="C5057" t="str">
            <v>Obrigatória</v>
          </cell>
          <cell r="D5057" t="str">
            <v>BCC 2015A</v>
          </cell>
        </row>
        <row r="5058">
          <cell r="A5058" t="str">
            <v>MCTA018-13</v>
          </cell>
          <cell r="C5058" t="str">
            <v>Obrigatória</v>
          </cell>
          <cell r="D5058" t="str">
            <v>BCC 2015A</v>
          </cell>
        </row>
        <row r="5059">
          <cell r="A5059" t="str">
            <v>MCTA019-13</v>
          </cell>
          <cell r="C5059" t="str">
            <v>Obrigatória</v>
          </cell>
          <cell r="D5059" t="str">
            <v>BCC 2015A</v>
          </cell>
        </row>
        <row r="5060">
          <cell r="A5060" t="str">
            <v>MCTA020-13</v>
          </cell>
          <cell r="C5060" t="str">
            <v>Obrigatória</v>
          </cell>
          <cell r="D5060" t="str">
            <v>BCC 2015A</v>
          </cell>
        </row>
        <row r="5061">
          <cell r="A5061" t="str">
            <v>MCTA021-13</v>
          </cell>
          <cell r="C5061" t="str">
            <v>Obrigatória</v>
          </cell>
          <cell r="D5061" t="str">
            <v>BCC 2015A</v>
          </cell>
        </row>
        <row r="5062">
          <cell r="A5062" t="str">
            <v>MCTA022-13</v>
          </cell>
          <cell r="C5062" t="str">
            <v>Obrigatória</v>
          </cell>
          <cell r="D5062" t="str">
            <v>BCC 2015A</v>
          </cell>
        </row>
        <row r="5063">
          <cell r="A5063" t="str">
            <v>MCTA023-13</v>
          </cell>
          <cell r="C5063" t="str">
            <v>Obrigatória</v>
          </cell>
          <cell r="D5063" t="str">
            <v>BCC 2015A</v>
          </cell>
        </row>
        <row r="5064">
          <cell r="A5064" t="str">
            <v>MCTA024-13</v>
          </cell>
          <cell r="C5064" t="str">
            <v>Obrigatória</v>
          </cell>
          <cell r="D5064" t="str">
            <v>BCC 2015A</v>
          </cell>
        </row>
        <row r="5065">
          <cell r="A5065" t="str">
            <v>MCTA025-13</v>
          </cell>
          <cell r="C5065" t="str">
            <v>Obrigatória</v>
          </cell>
          <cell r="D5065" t="str">
            <v>BCC 2015A</v>
          </cell>
        </row>
        <row r="5066">
          <cell r="A5066" t="str">
            <v>MCTA026-13</v>
          </cell>
          <cell r="C5066" t="str">
            <v>Obrigatória</v>
          </cell>
          <cell r="D5066" t="str">
            <v>BCC 2015A</v>
          </cell>
        </row>
        <row r="5067">
          <cell r="A5067" t="str">
            <v>MCTA027-15</v>
          </cell>
          <cell r="C5067" t="str">
            <v>Obrigatória</v>
          </cell>
          <cell r="D5067" t="str">
            <v>BCC 2015A</v>
          </cell>
        </row>
        <row r="5068">
          <cell r="A5068" t="str">
            <v>MCTA028-15</v>
          </cell>
          <cell r="C5068" t="str">
            <v>Obrigatória</v>
          </cell>
          <cell r="D5068" t="str">
            <v>BCC 2015A</v>
          </cell>
        </row>
        <row r="5069">
          <cell r="A5069" t="str">
            <v>MCTA032-15</v>
          </cell>
          <cell r="C5069" t="str">
            <v>Obrigatória</v>
          </cell>
          <cell r="D5069" t="str">
            <v>BCC 2015A</v>
          </cell>
        </row>
        <row r="5070">
          <cell r="A5070" t="str">
            <v>MCTA033-15</v>
          </cell>
          <cell r="C5070" t="str">
            <v>Obrigatória</v>
          </cell>
          <cell r="D5070" t="str">
            <v>BCC 2015A</v>
          </cell>
        </row>
        <row r="5071">
          <cell r="A5071" t="str">
            <v>MCTA034-15</v>
          </cell>
          <cell r="C5071" t="str">
            <v>Obrigatória</v>
          </cell>
          <cell r="D5071" t="str">
            <v>BCC 2015A</v>
          </cell>
        </row>
        <row r="5072">
          <cell r="A5072" t="str">
            <v>MCTA035-15</v>
          </cell>
          <cell r="C5072" t="str">
            <v>Obrigatória</v>
          </cell>
          <cell r="D5072" t="str">
            <v>BCC 2015A</v>
          </cell>
        </row>
        <row r="5073">
          <cell r="A5073" t="str">
            <v>MCTA036-15</v>
          </cell>
          <cell r="C5073" t="str">
            <v>Obrigatória</v>
          </cell>
          <cell r="D5073" t="str">
            <v>BCC 2015A</v>
          </cell>
        </row>
        <row r="5074">
          <cell r="A5074" t="str">
            <v>MCTB001-13</v>
          </cell>
          <cell r="C5074" t="str">
            <v>Obrigatória</v>
          </cell>
          <cell r="D5074" t="str">
            <v>BCC 2015A</v>
          </cell>
        </row>
        <row r="5075">
          <cell r="A5075" t="str">
            <v>MCTB007-13</v>
          </cell>
          <cell r="C5075" t="str">
            <v>Opção Limitada</v>
          </cell>
          <cell r="D5075" t="str">
            <v>BCC 2015A</v>
          </cell>
        </row>
        <row r="5076">
          <cell r="A5076" t="str">
            <v>MCTB009-13</v>
          </cell>
          <cell r="C5076" t="str">
            <v>Opção Limitada</v>
          </cell>
          <cell r="D5076" t="str">
            <v>BCC 2015A</v>
          </cell>
        </row>
        <row r="5077">
          <cell r="A5077" t="str">
            <v>MCTB018-13</v>
          </cell>
          <cell r="C5077" t="str">
            <v>Opção Limitada</v>
          </cell>
          <cell r="D5077" t="str">
            <v>BCC 2015A</v>
          </cell>
        </row>
        <row r="5078">
          <cell r="A5078" t="str">
            <v>MCTB019-13</v>
          </cell>
          <cell r="C5078" t="str">
            <v>Obrigatória</v>
          </cell>
          <cell r="D5078" t="str">
            <v>BCC 2015A</v>
          </cell>
        </row>
        <row r="5079">
          <cell r="A5079" t="str">
            <v>MCTC021-15</v>
          </cell>
          <cell r="C5079" t="str">
            <v>Opção Limitada</v>
          </cell>
          <cell r="D5079" t="str">
            <v>BCC 2015A</v>
          </cell>
        </row>
        <row r="5080">
          <cell r="A5080" t="str">
            <v>MCZA001-13</v>
          </cell>
          <cell r="C5080" t="str">
            <v>Opção Limitada</v>
          </cell>
          <cell r="D5080" t="str">
            <v>BCC 2015A</v>
          </cell>
        </row>
        <row r="5081">
          <cell r="A5081" t="str">
            <v>MCZA002-13</v>
          </cell>
          <cell r="C5081" t="str">
            <v>Opção Limitada</v>
          </cell>
          <cell r="D5081" t="str">
            <v>BCC 2015A</v>
          </cell>
        </row>
        <row r="5082">
          <cell r="A5082" t="str">
            <v>MCZA003-13</v>
          </cell>
          <cell r="C5082" t="str">
            <v>Opção Limitada</v>
          </cell>
          <cell r="D5082" t="str">
            <v>BCC 2015A</v>
          </cell>
        </row>
        <row r="5083">
          <cell r="A5083" t="str">
            <v>MCZA004-13</v>
          </cell>
          <cell r="C5083" t="str">
            <v>Opção Limitada</v>
          </cell>
          <cell r="D5083" t="str">
            <v>BCC 2015A</v>
          </cell>
        </row>
        <row r="5084">
          <cell r="A5084" t="str">
            <v>MCZA005-13</v>
          </cell>
          <cell r="C5084" t="str">
            <v>Opção Limitada</v>
          </cell>
          <cell r="D5084" t="str">
            <v>BCC 2015A</v>
          </cell>
        </row>
        <row r="5085">
          <cell r="A5085" t="str">
            <v>MCZA006-13</v>
          </cell>
          <cell r="C5085" t="str">
            <v>Opção Limitada</v>
          </cell>
          <cell r="D5085" t="str">
            <v>BCC 2015A</v>
          </cell>
        </row>
        <row r="5086">
          <cell r="A5086" t="str">
            <v>MCZA007-13</v>
          </cell>
          <cell r="C5086" t="str">
            <v>Opção Limitada</v>
          </cell>
          <cell r="D5086" t="str">
            <v>BCC 2015A</v>
          </cell>
        </row>
        <row r="5087">
          <cell r="A5087" t="str">
            <v>MCZA008-15</v>
          </cell>
          <cell r="C5087" t="str">
            <v>Opção Limitada</v>
          </cell>
          <cell r="D5087" t="str">
            <v>BCC 2015A</v>
          </cell>
        </row>
        <row r="5088">
          <cell r="A5088" t="str">
            <v>MCZA010-13</v>
          </cell>
          <cell r="C5088" t="str">
            <v>Opção Limitada</v>
          </cell>
          <cell r="D5088" t="str">
            <v>BCC 2015A</v>
          </cell>
        </row>
        <row r="5089">
          <cell r="A5089" t="str">
            <v>MCZA011-13</v>
          </cell>
          <cell r="C5089" t="str">
            <v>Opção Limitada</v>
          </cell>
          <cell r="D5089" t="str">
            <v>BCC 2015A</v>
          </cell>
        </row>
        <row r="5090">
          <cell r="A5090" t="str">
            <v>MCZA012-13</v>
          </cell>
          <cell r="C5090" t="str">
            <v>Opção Limitada</v>
          </cell>
          <cell r="D5090" t="str">
            <v>BCC 2015A</v>
          </cell>
        </row>
        <row r="5091">
          <cell r="A5091" t="str">
            <v>MCZA013-13</v>
          </cell>
          <cell r="C5091" t="str">
            <v>Opção Limitada</v>
          </cell>
          <cell r="D5091" t="str">
            <v>BCC 2015A</v>
          </cell>
        </row>
        <row r="5092">
          <cell r="A5092" t="str">
            <v>MCZA014-13</v>
          </cell>
          <cell r="C5092" t="str">
            <v>Opção Limitada</v>
          </cell>
          <cell r="D5092" t="str">
            <v>BCC 2015A</v>
          </cell>
        </row>
        <row r="5093">
          <cell r="A5093" t="str">
            <v>MCZA015-13</v>
          </cell>
          <cell r="C5093" t="str">
            <v>Opção Limitada</v>
          </cell>
          <cell r="D5093" t="str">
            <v>BCC 2015A</v>
          </cell>
        </row>
        <row r="5094">
          <cell r="A5094" t="str">
            <v>MCZA016-13</v>
          </cell>
          <cell r="C5094" t="str">
            <v>Opção Limitada</v>
          </cell>
          <cell r="D5094" t="str">
            <v>BCC 2015A</v>
          </cell>
        </row>
        <row r="5095">
          <cell r="A5095" t="str">
            <v>MCZA017-13</v>
          </cell>
          <cell r="C5095" t="str">
            <v>Opção Limitada</v>
          </cell>
          <cell r="D5095" t="str">
            <v>BCC 2015A</v>
          </cell>
        </row>
        <row r="5096">
          <cell r="A5096" t="str">
            <v>MCZA018-13</v>
          </cell>
          <cell r="C5096" t="str">
            <v>Opção Limitada</v>
          </cell>
          <cell r="D5096" t="str">
            <v>BCC 2015A</v>
          </cell>
        </row>
        <row r="5097">
          <cell r="A5097" t="str">
            <v>MCZA019-13</v>
          </cell>
          <cell r="C5097" t="str">
            <v>Opção Limitada</v>
          </cell>
          <cell r="D5097" t="str">
            <v>BCC 2015A</v>
          </cell>
        </row>
        <row r="5098">
          <cell r="A5098" t="str">
            <v>MCZA020-13</v>
          </cell>
          <cell r="C5098" t="str">
            <v>Opção Limitada</v>
          </cell>
          <cell r="D5098" t="str">
            <v>BCC 2015A</v>
          </cell>
        </row>
        <row r="5099">
          <cell r="A5099" t="str">
            <v>MCZA021-13</v>
          </cell>
          <cell r="C5099" t="str">
            <v>Opção Limitada</v>
          </cell>
          <cell r="D5099" t="str">
            <v>BCC 2015A</v>
          </cell>
        </row>
        <row r="5100">
          <cell r="A5100" t="str">
            <v>MCZA022-13</v>
          </cell>
          <cell r="C5100" t="str">
            <v>Opção Limitada</v>
          </cell>
          <cell r="D5100" t="str">
            <v>BCC 2015A</v>
          </cell>
        </row>
        <row r="5101">
          <cell r="A5101" t="str">
            <v>MCZA023-13</v>
          </cell>
          <cell r="C5101" t="str">
            <v>Opção Limitada</v>
          </cell>
          <cell r="D5101" t="str">
            <v>BCC 2015A</v>
          </cell>
        </row>
        <row r="5102">
          <cell r="A5102" t="str">
            <v>MCZA024-13</v>
          </cell>
          <cell r="C5102" t="str">
            <v>Opção Limitada</v>
          </cell>
          <cell r="D5102" t="str">
            <v>BCC 2015A</v>
          </cell>
        </row>
        <row r="5103">
          <cell r="A5103" t="str">
            <v>MCZA025-13</v>
          </cell>
          <cell r="C5103" t="str">
            <v>Opção Limitada</v>
          </cell>
          <cell r="D5103" t="str">
            <v>BCC 2015A</v>
          </cell>
        </row>
        <row r="5104">
          <cell r="A5104" t="str">
            <v>MCZA026-13</v>
          </cell>
          <cell r="C5104" t="str">
            <v>Opção Limitada</v>
          </cell>
          <cell r="D5104" t="str">
            <v>BCC 2015A</v>
          </cell>
        </row>
        <row r="5105">
          <cell r="A5105" t="str">
            <v>MCZA027-13</v>
          </cell>
          <cell r="C5105" t="str">
            <v>Opção Limitada</v>
          </cell>
          <cell r="D5105" t="str">
            <v>BCC 2015A</v>
          </cell>
        </row>
        <row r="5106">
          <cell r="A5106" t="str">
            <v>MCZA028-13</v>
          </cell>
          <cell r="C5106" t="str">
            <v>Opção Limitada</v>
          </cell>
          <cell r="D5106" t="str">
            <v>BCC 2015A</v>
          </cell>
        </row>
        <row r="5107">
          <cell r="A5107" t="str">
            <v>MCZA029-13</v>
          </cell>
          <cell r="C5107" t="str">
            <v>Opção Limitada</v>
          </cell>
          <cell r="D5107" t="str">
            <v>BCC 2015A</v>
          </cell>
        </row>
        <row r="5108">
          <cell r="A5108" t="str">
            <v>MCZA030-13</v>
          </cell>
          <cell r="C5108" t="str">
            <v>Opção Limitada</v>
          </cell>
          <cell r="D5108" t="str">
            <v>BCC 2015A</v>
          </cell>
        </row>
        <row r="5109">
          <cell r="A5109" t="str">
            <v>MCZA031-13</v>
          </cell>
          <cell r="C5109" t="str">
            <v>Opção Limitada</v>
          </cell>
          <cell r="D5109" t="str">
            <v>BCC 2015A</v>
          </cell>
        </row>
        <row r="5110">
          <cell r="A5110" t="str">
            <v>MCZA032-14</v>
          </cell>
          <cell r="C5110" t="str">
            <v>Opção Limitada</v>
          </cell>
          <cell r="D5110" t="str">
            <v>BCC 2015A</v>
          </cell>
        </row>
        <row r="5111">
          <cell r="A5111" t="str">
            <v>MCZA033-14</v>
          </cell>
          <cell r="C5111" t="str">
            <v>Opção Limitada</v>
          </cell>
          <cell r="D5111" t="str">
            <v>BCC 2015A</v>
          </cell>
        </row>
        <row r="5112">
          <cell r="A5112" t="str">
            <v>MCZA034-14</v>
          </cell>
          <cell r="C5112" t="str">
            <v>Opção Limitada</v>
          </cell>
          <cell r="D5112" t="str">
            <v>BCC 2015A</v>
          </cell>
        </row>
        <row r="5113">
          <cell r="A5113" t="str">
            <v>MCZA035-14</v>
          </cell>
          <cell r="C5113" t="str">
            <v>Opção Limitada</v>
          </cell>
          <cell r="D5113" t="str">
            <v>BCC 2015A</v>
          </cell>
        </row>
        <row r="5114">
          <cell r="A5114" t="str">
            <v>MCZA036-14</v>
          </cell>
          <cell r="C5114" t="str">
            <v>Opção Limitada</v>
          </cell>
          <cell r="D5114" t="str">
            <v>BCC 2015A</v>
          </cell>
        </row>
        <row r="5115">
          <cell r="A5115" t="str">
            <v>MCZA037-14</v>
          </cell>
          <cell r="C5115" t="str">
            <v>Opção Limitada</v>
          </cell>
          <cell r="D5115" t="str">
            <v>BCC 2015A</v>
          </cell>
        </row>
        <row r="5116">
          <cell r="A5116" t="str">
            <v>MCZA038-14</v>
          </cell>
          <cell r="C5116" t="str">
            <v>Opção Limitada</v>
          </cell>
          <cell r="D5116" t="str">
            <v>BCC 2015A</v>
          </cell>
        </row>
        <row r="5117">
          <cell r="A5117" t="str">
            <v>MCZA039-14</v>
          </cell>
          <cell r="C5117" t="str">
            <v>Opção Limitada</v>
          </cell>
          <cell r="D5117" t="str">
            <v>BCC 2015A</v>
          </cell>
        </row>
        <row r="5118">
          <cell r="A5118" t="str">
            <v>MCZA040-14</v>
          </cell>
          <cell r="C5118" t="str">
            <v>Opção Limitada</v>
          </cell>
          <cell r="D5118" t="str">
            <v>BCC 2015A</v>
          </cell>
        </row>
        <row r="5119">
          <cell r="A5119" t="str">
            <v>MCZA041-14</v>
          </cell>
          <cell r="C5119" t="str">
            <v>Opção Limitada</v>
          </cell>
          <cell r="D5119" t="str">
            <v>BCC 2015A</v>
          </cell>
        </row>
        <row r="5120">
          <cell r="A5120" t="str">
            <v>MCZA042-14</v>
          </cell>
          <cell r="C5120" t="str">
            <v>Opção Limitada</v>
          </cell>
          <cell r="D5120" t="str">
            <v>BCC 2015A</v>
          </cell>
        </row>
        <row r="5121">
          <cell r="A5121" t="str">
            <v>MCZA044-14</v>
          </cell>
          <cell r="C5121" t="str">
            <v>Opção Limitada</v>
          </cell>
          <cell r="D5121" t="str">
            <v>BCC 2015A</v>
          </cell>
        </row>
        <row r="5122">
          <cell r="A5122" t="str">
            <v>MCZA045-14</v>
          </cell>
          <cell r="C5122" t="str">
            <v>Opção Limitada</v>
          </cell>
          <cell r="D5122" t="str">
            <v>BCC 2015A</v>
          </cell>
        </row>
        <row r="5123">
          <cell r="A5123" t="str">
            <v>MCZA046-14</v>
          </cell>
          <cell r="C5123" t="str">
            <v>Opção Limitada</v>
          </cell>
          <cell r="D5123" t="str">
            <v>BCC 2015A</v>
          </cell>
        </row>
        <row r="5124">
          <cell r="A5124" t="str">
            <v>MCZA047-14</v>
          </cell>
          <cell r="C5124" t="str">
            <v>Opção Limitada</v>
          </cell>
          <cell r="D5124" t="str">
            <v>BCC 2015A</v>
          </cell>
        </row>
        <row r="5125">
          <cell r="A5125" t="str">
            <v>MCZA048-14</v>
          </cell>
          <cell r="C5125" t="str">
            <v>Opção Limitada</v>
          </cell>
          <cell r="D5125" t="str">
            <v>BCC 2015A</v>
          </cell>
        </row>
        <row r="5126">
          <cell r="A5126" t="str">
            <v>MCZA049-14</v>
          </cell>
          <cell r="C5126" t="str">
            <v>Opção Limitada</v>
          </cell>
          <cell r="D5126" t="str">
            <v>BCC 2015A</v>
          </cell>
        </row>
        <row r="5127">
          <cell r="A5127" t="str">
            <v>MCZA050-15</v>
          </cell>
          <cell r="C5127" t="str">
            <v>Opção Limitada</v>
          </cell>
          <cell r="D5127" t="str">
            <v>BCC 2015A</v>
          </cell>
        </row>
        <row r="5128">
          <cell r="A5128" t="str">
            <v>MCZB012-13</v>
          </cell>
          <cell r="C5128" t="str">
            <v>Opção Limitada</v>
          </cell>
          <cell r="D5128" t="str">
            <v>BCC 2015A</v>
          </cell>
        </row>
        <row r="5129">
          <cell r="A5129" t="str">
            <v>MCZB015-13</v>
          </cell>
          <cell r="C5129" t="str">
            <v>Opção Limitada</v>
          </cell>
          <cell r="D5129" t="str">
            <v>BCC 2015A</v>
          </cell>
        </row>
        <row r="5130">
          <cell r="A5130" t="str">
            <v>MCZB018-13</v>
          </cell>
          <cell r="C5130" t="str">
            <v>Opção Limitada</v>
          </cell>
          <cell r="D5130" t="str">
            <v>BCC 2015A</v>
          </cell>
        </row>
        <row r="5131">
          <cell r="A5131" t="str">
            <v>MCZB033-13</v>
          </cell>
          <cell r="C5131" t="str">
            <v>Opção Limitada</v>
          </cell>
          <cell r="D5131" t="str">
            <v>BCC 2015A</v>
          </cell>
        </row>
        <row r="5132">
          <cell r="A5132" t="str">
            <v>NHI2049-13</v>
          </cell>
          <cell r="C5132" t="str">
            <v>Obrigatória</v>
          </cell>
          <cell r="D5132" t="str">
            <v>BCC 2015A</v>
          </cell>
        </row>
        <row r="5133">
          <cell r="A5133" t="str">
            <v>NHT3012-13</v>
          </cell>
          <cell r="C5133" t="str">
            <v>Obrigatória</v>
          </cell>
          <cell r="D5133" t="str">
            <v>BCC 2015A</v>
          </cell>
        </row>
        <row r="5134">
          <cell r="A5134" t="str">
            <v>NHZ5003-09</v>
          </cell>
          <cell r="C5134" t="str">
            <v>Opção Limitada</v>
          </cell>
          <cell r="D5134" t="str">
            <v>BCC 2015A</v>
          </cell>
        </row>
        <row r="5135">
          <cell r="A5135" t="str">
            <v>BCJ0203-15</v>
          </cell>
          <cell r="C5135" t="str">
            <v>Obrigatória</v>
          </cell>
          <cell r="D5135" t="str">
            <v>BCC 2015N</v>
          </cell>
        </row>
        <row r="5136">
          <cell r="A5136" t="str">
            <v>BCJ0204-15</v>
          </cell>
          <cell r="C5136" t="str">
            <v>Obrigatória</v>
          </cell>
          <cell r="D5136" t="str">
            <v>BCC 2015N</v>
          </cell>
        </row>
        <row r="5137">
          <cell r="A5137" t="str">
            <v>BCJ0205-15</v>
          </cell>
          <cell r="C5137" t="str">
            <v>Obrigatória</v>
          </cell>
          <cell r="D5137" t="str">
            <v>BCC 2015N</v>
          </cell>
        </row>
        <row r="5138">
          <cell r="A5138" t="str">
            <v>BCK0103-15</v>
          </cell>
          <cell r="C5138" t="str">
            <v>Obrigatória</v>
          </cell>
          <cell r="D5138" t="str">
            <v>BCC 2015N</v>
          </cell>
        </row>
        <row r="5139">
          <cell r="A5139" t="str">
            <v>BCK0104-15</v>
          </cell>
          <cell r="C5139" t="str">
            <v>Obrigatória</v>
          </cell>
          <cell r="D5139" t="str">
            <v>BCC 2015N</v>
          </cell>
        </row>
        <row r="5140">
          <cell r="A5140" t="str">
            <v>BCL0306-15</v>
          </cell>
          <cell r="C5140" t="str">
            <v>Obrigatória</v>
          </cell>
          <cell r="D5140" t="str">
            <v>BCC 2015N</v>
          </cell>
        </row>
        <row r="5141">
          <cell r="A5141" t="str">
            <v>BCL0307-15</v>
          </cell>
          <cell r="C5141" t="str">
            <v>Obrigatória</v>
          </cell>
          <cell r="D5141" t="str">
            <v>BCC 2015N</v>
          </cell>
        </row>
        <row r="5142">
          <cell r="A5142" t="str">
            <v>BCL0308-15</v>
          </cell>
          <cell r="C5142" t="str">
            <v>Obrigatória</v>
          </cell>
          <cell r="D5142" t="str">
            <v>BCC 2015N</v>
          </cell>
        </row>
        <row r="5143">
          <cell r="A5143" t="str">
            <v>BCM0504-15</v>
          </cell>
          <cell r="C5143" t="str">
            <v>Obrigatória</v>
          </cell>
          <cell r="D5143" t="str">
            <v>BCC 2015N</v>
          </cell>
        </row>
        <row r="5144">
          <cell r="A5144" t="str">
            <v>BCM0505-15</v>
          </cell>
          <cell r="C5144" t="str">
            <v>Obrigatória</v>
          </cell>
          <cell r="D5144" t="str">
            <v>BCC 2015N</v>
          </cell>
        </row>
        <row r="5145">
          <cell r="A5145" t="str">
            <v>BCM0506-15</v>
          </cell>
          <cell r="C5145" t="str">
            <v>Obrigatória</v>
          </cell>
          <cell r="D5145" t="str">
            <v>BCC 2015N</v>
          </cell>
        </row>
        <row r="5146">
          <cell r="A5146" t="str">
            <v>BCN0402-15</v>
          </cell>
          <cell r="C5146" t="str">
            <v>Obrigatória</v>
          </cell>
          <cell r="D5146" t="str">
            <v>BCC 2015N</v>
          </cell>
        </row>
        <row r="5147">
          <cell r="A5147" t="str">
            <v>BCN0404-15</v>
          </cell>
          <cell r="C5147" t="str">
            <v>Obrigatória</v>
          </cell>
          <cell r="D5147" t="str">
            <v>BCC 2015N</v>
          </cell>
        </row>
        <row r="5148">
          <cell r="A5148" t="str">
            <v>BCN0405-15</v>
          </cell>
          <cell r="C5148" t="str">
            <v>Obrigatória</v>
          </cell>
          <cell r="D5148" t="str">
            <v>BCC 2015N</v>
          </cell>
        </row>
        <row r="5149">
          <cell r="A5149" t="str">
            <v>BCN0407-15</v>
          </cell>
          <cell r="C5149" t="str">
            <v>Obrigatória</v>
          </cell>
          <cell r="D5149" t="str">
            <v>BCC 2015N</v>
          </cell>
        </row>
        <row r="5150">
          <cell r="A5150" t="str">
            <v>BCS0001-15</v>
          </cell>
          <cell r="C5150" t="str">
            <v>Obrigatória</v>
          </cell>
          <cell r="D5150" t="str">
            <v>BCC 2015N</v>
          </cell>
        </row>
        <row r="5151">
          <cell r="A5151" t="str">
            <v>BCS0002-15</v>
          </cell>
          <cell r="C5151" t="str">
            <v>Obrigatória</v>
          </cell>
          <cell r="D5151" t="str">
            <v>BCC 2015N</v>
          </cell>
        </row>
        <row r="5152">
          <cell r="A5152" t="str">
            <v>BIJ0207-15</v>
          </cell>
          <cell r="C5152" t="str">
            <v>Obrigatória</v>
          </cell>
          <cell r="D5152" t="str">
            <v>BCC 2015N</v>
          </cell>
        </row>
        <row r="5153">
          <cell r="A5153" t="str">
            <v>BIK0102-15</v>
          </cell>
          <cell r="C5153" t="str">
            <v>Obrigatória</v>
          </cell>
          <cell r="D5153" t="str">
            <v>BCC 2015N</v>
          </cell>
        </row>
        <row r="5154">
          <cell r="A5154" t="str">
            <v>BIL0304-15</v>
          </cell>
          <cell r="C5154" t="str">
            <v>Obrigatória</v>
          </cell>
          <cell r="D5154" t="str">
            <v>BCC 2015N</v>
          </cell>
        </row>
        <row r="5155">
          <cell r="A5155" t="str">
            <v>BIN0406-15</v>
          </cell>
          <cell r="C5155" t="str">
            <v>Obrigatória</v>
          </cell>
          <cell r="D5155" t="str">
            <v>BCC 2015N</v>
          </cell>
        </row>
        <row r="5156">
          <cell r="A5156" t="str">
            <v>BIQ0602-15</v>
          </cell>
          <cell r="C5156" t="str">
            <v>Obrigatória</v>
          </cell>
          <cell r="D5156" t="str">
            <v>BCC 2015N</v>
          </cell>
        </row>
        <row r="5157">
          <cell r="A5157" t="str">
            <v>BIR0004-15</v>
          </cell>
          <cell r="C5157" t="str">
            <v>Obrigatória</v>
          </cell>
          <cell r="D5157" t="str">
            <v>BCC 2015N</v>
          </cell>
        </row>
        <row r="5158">
          <cell r="A5158" t="str">
            <v>BIR0603-15</v>
          </cell>
          <cell r="C5158" t="str">
            <v>Obrigatória</v>
          </cell>
          <cell r="D5158" t="str">
            <v>BCC 2015N</v>
          </cell>
        </row>
        <row r="5159">
          <cell r="A5159" t="str">
            <v>BIS0003-15</v>
          </cell>
          <cell r="C5159" t="str">
            <v>Obrigatória</v>
          </cell>
          <cell r="D5159" t="str">
            <v>BCC 2015N</v>
          </cell>
        </row>
        <row r="5160">
          <cell r="A5160" t="str">
            <v>BIS0005-15</v>
          </cell>
          <cell r="C5160" t="str">
            <v>Obrigatória</v>
          </cell>
          <cell r="D5160" t="str">
            <v>BCC 2015N</v>
          </cell>
        </row>
        <row r="5161">
          <cell r="A5161" t="str">
            <v>ESTG013-13</v>
          </cell>
          <cell r="C5161" t="str">
            <v>Opção Limitada</v>
          </cell>
          <cell r="D5161" t="str">
            <v>BCC 2015N</v>
          </cell>
        </row>
        <row r="5162">
          <cell r="A5162" t="str">
            <v>ESZA019-13</v>
          </cell>
          <cell r="C5162" t="str">
            <v>Opção Limitada</v>
          </cell>
          <cell r="D5162" t="str">
            <v>BCC 2015N</v>
          </cell>
        </row>
        <row r="5163">
          <cell r="A5163" t="str">
            <v>ESZB022-13</v>
          </cell>
          <cell r="C5163" t="str">
            <v>Opção Limitada</v>
          </cell>
          <cell r="D5163" t="str">
            <v>BCC 2015N</v>
          </cell>
        </row>
        <row r="5164">
          <cell r="A5164" t="str">
            <v>ESZG013-13</v>
          </cell>
          <cell r="C5164" t="str">
            <v>Opção Limitada</v>
          </cell>
          <cell r="D5164" t="str">
            <v>BCC 2015N</v>
          </cell>
        </row>
        <row r="5165">
          <cell r="A5165" t="str">
            <v>ESZG019-13</v>
          </cell>
          <cell r="C5165" t="str">
            <v>Opção Limitada</v>
          </cell>
          <cell r="D5165" t="str">
            <v>BCC 2015N</v>
          </cell>
        </row>
        <row r="5166">
          <cell r="A5166" t="str">
            <v>ESZI005-13</v>
          </cell>
          <cell r="C5166" t="str">
            <v>Opção Limitada</v>
          </cell>
          <cell r="D5166" t="str">
            <v>BCC 2015N</v>
          </cell>
        </row>
        <row r="5167">
          <cell r="A5167" t="str">
            <v>ESZI007-13</v>
          </cell>
          <cell r="C5167" t="str">
            <v>Opção Limitada</v>
          </cell>
          <cell r="D5167" t="str">
            <v>BCC 2015N</v>
          </cell>
        </row>
        <row r="5168">
          <cell r="A5168" t="str">
            <v>ESZI011-13</v>
          </cell>
          <cell r="C5168" t="str">
            <v>Opção Limitada</v>
          </cell>
          <cell r="D5168" t="str">
            <v>BCC 2015N</v>
          </cell>
        </row>
        <row r="5169">
          <cell r="A5169" t="str">
            <v>ESZI012-13</v>
          </cell>
          <cell r="C5169" t="str">
            <v>Opção Limitada</v>
          </cell>
          <cell r="D5169" t="str">
            <v>BCC 2015N</v>
          </cell>
        </row>
        <row r="5170">
          <cell r="A5170" t="str">
            <v>ESZI013-13</v>
          </cell>
          <cell r="C5170" t="str">
            <v>Opção Limitada</v>
          </cell>
          <cell r="D5170" t="str">
            <v>BCC 2015N</v>
          </cell>
        </row>
        <row r="5171">
          <cell r="A5171" t="str">
            <v>ESZI014-13</v>
          </cell>
          <cell r="C5171" t="str">
            <v>Opção Limitada</v>
          </cell>
          <cell r="D5171" t="str">
            <v>BCC 2015N</v>
          </cell>
        </row>
        <row r="5172">
          <cell r="A5172" t="str">
            <v>ESZI022-13</v>
          </cell>
          <cell r="C5172" t="str">
            <v>Opção Limitada</v>
          </cell>
          <cell r="D5172" t="str">
            <v>BCC 2015N</v>
          </cell>
        </row>
        <row r="5173">
          <cell r="A5173" t="str">
            <v>MCTA001-15</v>
          </cell>
          <cell r="C5173" t="str">
            <v>Obrigatória</v>
          </cell>
          <cell r="D5173" t="str">
            <v>BCC 2015N</v>
          </cell>
        </row>
        <row r="5174">
          <cell r="A5174" t="str">
            <v>MCTA002-13</v>
          </cell>
          <cell r="C5174" t="str">
            <v>Obrigatória</v>
          </cell>
          <cell r="D5174" t="str">
            <v>BCC 2015N</v>
          </cell>
        </row>
        <row r="5175">
          <cell r="A5175" t="str">
            <v>MCTA003-13</v>
          </cell>
          <cell r="C5175" t="str">
            <v>Obrigatória</v>
          </cell>
          <cell r="D5175" t="str">
            <v>BCC 2015N</v>
          </cell>
        </row>
        <row r="5176">
          <cell r="A5176" t="str">
            <v>MCTA004-13</v>
          </cell>
          <cell r="C5176" t="str">
            <v>Obrigatória</v>
          </cell>
          <cell r="D5176" t="str">
            <v>BCC 2015N</v>
          </cell>
        </row>
        <row r="5177">
          <cell r="A5177" t="str">
            <v>MCTA006-13</v>
          </cell>
          <cell r="C5177" t="str">
            <v>Obrigatória</v>
          </cell>
          <cell r="D5177" t="str">
            <v>BCC 2015N</v>
          </cell>
        </row>
        <row r="5178">
          <cell r="A5178" t="str">
            <v>MCTA007-13</v>
          </cell>
          <cell r="C5178" t="str">
            <v>Obrigatória</v>
          </cell>
          <cell r="D5178" t="str">
            <v>BCC 2015N</v>
          </cell>
        </row>
        <row r="5179">
          <cell r="A5179" t="str">
            <v>MCTA008-13</v>
          </cell>
          <cell r="C5179" t="str">
            <v>Obrigatória</v>
          </cell>
          <cell r="D5179" t="str">
            <v>BCC 2015N</v>
          </cell>
        </row>
        <row r="5180">
          <cell r="A5180" t="str">
            <v>MCTA009-13</v>
          </cell>
          <cell r="C5180" t="str">
            <v>Obrigatória</v>
          </cell>
          <cell r="D5180" t="str">
            <v>BCC 2015N</v>
          </cell>
        </row>
        <row r="5181">
          <cell r="A5181" t="str">
            <v>MCTA014-15</v>
          </cell>
          <cell r="C5181" t="str">
            <v>Obrigatória</v>
          </cell>
          <cell r="D5181" t="str">
            <v>BCC 2015N</v>
          </cell>
        </row>
        <row r="5182">
          <cell r="A5182" t="str">
            <v>MCTA015-13</v>
          </cell>
          <cell r="C5182" t="str">
            <v>Obrigatória</v>
          </cell>
          <cell r="D5182" t="str">
            <v>BCC 2015N</v>
          </cell>
        </row>
        <row r="5183">
          <cell r="A5183" t="str">
            <v>MCTA016-13</v>
          </cell>
          <cell r="C5183" t="str">
            <v>Obrigatória</v>
          </cell>
          <cell r="D5183" t="str">
            <v>BCC 2015N</v>
          </cell>
        </row>
        <row r="5184">
          <cell r="A5184" t="str">
            <v>MCTA017-17</v>
          </cell>
          <cell r="C5184" t="str">
            <v>Obrigatória</v>
          </cell>
          <cell r="D5184" t="str">
            <v>BCC 2015N</v>
          </cell>
        </row>
        <row r="5185">
          <cell r="A5185" t="str">
            <v>MCTA018-13</v>
          </cell>
          <cell r="C5185" t="str">
            <v>Obrigatória</v>
          </cell>
          <cell r="D5185" t="str">
            <v>BCC 2015N</v>
          </cell>
        </row>
        <row r="5186">
          <cell r="A5186" t="str">
            <v>MCTA019-13</v>
          </cell>
          <cell r="C5186" t="str">
            <v>Obrigatória</v>
          </cell>
          <cell r="D5186" t="str">
            <v>BCC 2015N</v>
          </cell>
        </row>
        <row r="5187">
          <cell r="A5187" t="str">
            <v>MCTA020-13</v>
          </cell>
          <cell r="C5187" t="str">
            <v>Obrigatória</v>
          </cell>
          <cell r="D5187" t="str">
            <v>BCC 2015N</v>
          </cell>
        </row>
        <row r="5188">
          <cell r="A5188" t="str">
            <v>MCTA021-13</v>
          </cell>
          <cell r="C5188" t="str">
            <v>Obrigatória</v>
          </cell>
          <cell r="D5188" t="str">
            <v>BCC 2015N</v>
          </cell>
        </row>
        <row r="5189">
          <cell r="A5189" t="str">
            <v>MCTA022-13</v>
          </cell>
          <cell r="C5189" t="str">
            <v>Obrigatória</v>
          </cell>
          <cell r="D5189" t="str">
            <v>BCC 2015N</v>
          </cell>
        </row>
        <row r="5190">
          <cell r="A5190" t="str">
            <v>MCTA023-13</v>
          </cell>
          <cell r="C5190" t="str">
            <v>Obrigatória</v>
          </cell>
          <cell r="D5190" t="str">
            <v>BCC 2015N</v>
          </cell>
        </row>
        <row r="5191">
          <cell r="A5191" t="str">
            <v>MCTA024-13</v>
          </cell>
          <cell r="C5191" t="str">
            <v>Obrigatória</v>
          </cell>
          <cell r="D5191" t="str">
            <v>BCC 2015N</v>
          </cell>
        </row>
        <row r="5192">
          <cell r="A5192" t="str">
            <v>MCTA025-13</v>
          </cell>
          <cell r="C5192" t="str">
            <v>Obrigatória</v>
          </cell>
          <cell r="D5192" t="str">
            <v>BCC 2015N</v>
          </cell>
        </row>
        <row r="5193">
          <cell r="A5193" t="str">
            <v>MCTA026-13</v>
          </cell>
          <cell r="C5193" t="str">
            <v>Obrigatória</v>
          </cell>
          <cell r="D5193" t="str">
            <v>BCC 2015N</v>
          </cell>
        </row>
        <row r="5194">
          <cell r="A5194" t="str">
            <v>MCTA027-15</v>
          </cell>
          <cell r="C5194" t="str">
            <v>Obrigatória</v>
          </cell>
          <cell r="D5194" t="str">
            <v>BCC 2015N</v>
          </cell>
        </row>
        <row r="5195">
          <cell r="A5195" t="str">
            <v>MCTA028-15</v>
          </cell>
          <cell r="C5195" t="str">
            <v>Obrigatória</v>
          </cell>
          <cell r="D5195" t="str">
            <v>BCC 2015N</v>
          </cell>
        </row>
        <row r="5196">
          <cell r="A5196" t="str">
            <v>MCTA032-15</v>
          </cell>
          <cell r="C5196" t="str">
            <v>Obrigatória</v>
          </cell>
          <cell r="D5196" t="str">
            <v>BCC 2015N</v>
          </cell>
        </row>
        <row r="5197">
          <cell r="A5197" t="str">
            <v>MCTA033-15</v>
          </cell>
          <cell r="C5197" t="str">
            <v>Obrigatória</v>
          </cell>
          <cell r="D5197" t="str">
            <v>BCC 2015N</v>
          </cell>
        </row>
        <row r="5198">
          <cell r="A5198" t="str">
            <v>MCTA034-15</v>
          </cell>
          <cell r="C5198" t="str">
            <v>Obrigatória</v>
          </cell>
          <cell r="D5198" t="str">
            <v>BCC 2015N</v>
          </cell>
        </row>
        <row r="5199">
          <cell r="A5199" t="str">
            <v>MCTA035-15</v>
          </cell>
          <cell r="C5199" t="str">
            <v>Obrigatória</v>
          </cell>
          <cell r="D5199" t="str">
            <v>BCC 2015N</v>
          </cell>
        </row>
        <row r="5200">
          <cell r="A5200" t="str">
            <v>MCTA036-15</v>
          </cell>
          <cell r="C5200" t="str">
            <v>Obrigatória</v>
          </cell>
          <cell r="D5200" t="str">
            <v>BCC 2015N</v>
          </cell>
        </row>
        <row r="5201">
          <cell r="A5201" t="str">
            <v>MCTB001-13</v>
          </cell>
          <cell r="C5201" t="str">
            <v>Obrigatória</v>
          </cell>
          <cell r="D5201" t="str">
            <v>BCC 2015N</v>
          </cell>
        </row>
        <row r="5202">
          <cell r="A5202" t="str">
            <v>MCTB007-13</v>
          </cell>
          <cell r="C5202" t="str">
            <v>Opção Limitada</v>
          </cell>
          <cell r="D5202" t="str">
            <v>BCC 2015N</v>
          </cell>
        </row>
        <row r="5203">
          <cell r="A5203" t="str">
            <v>MCTB009-13</v>
          </cell>
          <cell r="C5203" t="str">
            <v>Opção Limitada</v>
          </cell>
          <cell r="D5203" t="str">
            <v>BCC 2015N</v>
          </cell>
        </row>
        <row r="5204">
          <cell r="A5204" t="str">
            <v>MCTB018-13</v>
          </cell>
          <cell r="C5204" t="str">
            <v>Opção Limitada</v>
          </cell>
          <cell r="D5204" t="str">
            <v>BCC 2015N</v>
          </cell>
        </row>
        <row r="5205">
          <cell r="A5205" t="str">
            <v>MCTB019-13</v>
          </cell>
          <cell r="C5205" t="str">
            <v>Obrigatória</v>
          </cell>
          <cell r="D5205" t="str">
            <v>BCC 2015N</v>
          </cell>
        </row>
        <row r="5206">
          <cell r="A5206" t="str">
            <v>MCTC021-15</v>
          </cell>
          <cell r="C5206" t="str">
            <v>Opção Limitada</v>
          </cell>
          <cell r="D5206" t="str">
            <v>BCC 2015N</v>
          </cell>
        </row>
        <row r="5207">
          <cell r="A5207" t="str">
            <v>MCZA001-13</v>
          </cell>
          <cell r="C5207" t="str">
            <v>Opção Limitada</v>
          </cell>
          <cell r="D5207" t="str">
            <v>BCC 2015N</v>
          </cell>
        </row>
        <row r="5208">
          <cell r="A5208" t="str">
            <v>MCZA002-13</v>
          </cell>
          <cell r="C5208" t="str">
            <v>Opção Limitada</v>
          </cell>
          <cell r="D5208" t="str">
            <v>BCC 2015N</v>
          </cell>
        </row>
        <row r="5209">
          <cell r="A5209" t="str">
            <v>MCZA003-13</v>
          </cell>
          <cell r="C5209" t="str">
            <v>Opção Limitada</v>
          </cell>
          <cell r="D5209" t="str">
            <v>BCC 2015N</v>
          </cell>
        </row>
        <row r="5210">
          <cell r="A5210" t="str">
            <v>MCZA004-13</v>
          </cell>
          <cell r="C5210" t="str">
            <v>Opção Limitada</v>
          </cell>
          <cell r="D5210" t="str">
            <v>BCC 2015N</v>
          </cell>
        </row>
        <row r="5211">
          <cell r="A5211" t="str">
            <v>MCZA005-13</v>
          </cell>
          <cell r="C5211" t="str">
            <v>Opção Limitada</v>
          </cell>
          <cell r="D5211" t="str">
            <v>BCC 2015N</v>
          </cell>
        </row>
        <row r="5212">
          <cell r="A5212" t="str">
            <v>MCZA006-13</v>
          </cell>
          <cell r="C5212" t="str">
            <v>Opção Limitada</v>
          </cell>
          <cell r="D5212" t="str">
            <v>BCC 2015N</v>
          </cell>
        </row>
        <row r="5213">
          <cell r="A5213" t="str">
            <v>MCZA007-13</v>
          </cell>
          <cell r="C5213" t="str">
            <v>Opção Limitada</v>
          </cell>
          <cell r="D5213" t="str">
            <v>BCC 2015N</v>
          </cell>
        </row>
        <row r="5214">
          <cell r="A5214" t="str">
            <v>MCZA008-15</v>
          </cell>
          <cell r="C5214" t="str">
            <v>Opção Limitada</v>
          </cell>
          <cell r="D5214" t="str">
            <v>BCC 2015N</v>
          </cell>
        </row>
        <row r="5215">
          <cell r="A5215" t="str">
            <v>MCZA010-13</v>
          </cell>
          <cell r="C5215" t="str">
            <v>Opção Limitada</v>
          </cell>
          <cell r="D5215" t="str">
            <v>BCC 2015N</v>
          </cell>
        </row>
        <row r="5216">
          <cell r="A5216" t="str">
            <v>MCZA011-13</v>
          </cell>
          <cell r="C5216" t="str">
            <v>Opção Limitada</v>
          </cell>
          <cell r="D5216" t="str">
            <v>BCC 2015N</v>
          </cell>
        </row>
        <row r="5217">
          <cell r="A5217" t="str">
            <v>MCZA012-13</v>
          </cell>
          <cell r="C5217" t="str">
            <v>Opção Limitada</v>
          </cell>
          <cell r="D5217" t="str">
            <v>BCC 2015N</v>
          </cell>
        </row>
        <row r="5218">
          <cell r="A5218" t="str">
            <v>MCZA013-13</v>
          </cell>
          <cell r="C5218" t="str">
            <v>Opção Limitada</v>
          </cell>
          <cell r="D5218" t="str">
            <v>BCC 2015N</v>
          </cell>
        </row>
        <row r="5219">
          <cell r="A5219" t="str">
            <v>MCZA014-13</v>
          </cell>
          <cell r="C5219" t="str">
            <v>Opção Limitada</v>
          </cell>
          <cell r="D5219" t="str">
            <v>BCC 2015N</v>
          </cell>
        </row>
        <row r="5220">
          <cell r="A5220" t="str">
            <v>MCZA015-13</v>
          </cell>
          <cell r="C5220" t="str">
            <v>Opção Limitada</v>
          </cell>
          <cell r="D5220" t="str">
            <v>BCC 2015N</v>
          </cell>
        </row>
        <row r="5221">
          <cell r="A5221" t="str">
            <v>MCZA016-13</v>
          </cell>
          <cell r="C5221" t="str">
            <v>Opção Limitada</v>
          </cell>
          <cell r="D5221" t="str">
            <v>BCC 2015N</v>
          </cell>
        </row>
        <row r="5222">
          <cell r="A5222" t="str">
            <v>MCZA017-13</v>
          </cell>
          <cell r="C5222" t="str">
            <v>Opção Limitada</v>
          </cell>
          <cell r="D5222" t="str">
            <v>BCC 2015N</v>
          </cell>
        </row>
        <row r="5223">
          <cell r="A5223" t="str">
            <v>MCZA018-13</v>
          </cell>
          <cell r="C5223" t="str">
            <v>Opção Limitada</v>
          </cell>
          <cell r="D5223" t="str">
            <v>BCC 2015N</v>
          </cell>
        </row>
        <row r="5224">
          <cell r="A5224" t="str">
            <v>MCZA019-13</v>
          </cell>
          <cell r="C5224" t="str">
            <v>Opção Limitada</v>
          </cell>
          <cell r="D5224" t="str">
            <v>BCC 2015N</v>
          </cell>
        </row>
        <row r="5225">
          <cell r="A5225" t="str">
            <v>MCZA020-13</v>
          </cell>
          <cell r="C5225" t="str">
            <v>Opção Limitada</v>
          </cell>
          <cell r="D5225" t="str">
            <v>BCC 2015N</v>
          </cell>
        </row>
        <row r="5226">
          <cell r="A5226" t="str">
            <v>MCZA021-13</v>
          </cell>
          <cell r="C5226" t="str">
            <v>Opção Limitada</v>
          </cell>
          <cell r="D5226" t="str">
            <v>BCC 2015N</v>
          </cell>
        </row>
        <row r="5227">
          <cell r="A5227" t="str">
            <v>MCZA022-13</v>
          </cell>
          <cell r="C5227" t="str">
            <v>Opção Limitada</v>
          </cell>
          <cell r="D5227" t="str">
            <v>BCC 2015N</v>
          </cell>
        </row>
        <row r="5228">
          <cell r="A5228" t="str">
            <v>MCZA023-13</v>
          </cell>
          <cell r="C5228" t="str">
            <v>Opção Limitada</v>
          </cell>
          <cell r="D5228" t="str">
            <v>BCC 2015N</v>
          </cell>
        </row>
        <row r="5229">
          <cell r="A5229" t="str">
            <v>MCZA024-13</v>
          </cell>
          <cell r="C5229" t="str">
            <v>Opção Limitada</v>
          </cell>
          <cell r="D5229" t="str">
            <v>BCC 2015N</v>
          </cell>
        </row>
        <row r="5230">
          <cell r="A5230" t="str">
            <v>MCZA025-13</v>
          </cell>
          <cell r="C5230" t="str">
            <v>Opção Limitada</v>
          </cell>
          <cell r="D5230" t="str">
            <v>BCC 2015N</v>
          </cell>
        </row>
        <row r="5231">
          <cell r="A5231" t="str">
            <v>MCZA026-13</v>
          </cell>
          <cell r="C5231" t="str">
            <v>Opção Limitada</v>
          </cell>
          <cell r="D5231" t="str">
            <v>BCC 2015N</v>
          </cell>
        </row>
        <row r="5232">
          <cell r="A5232" t="str">
            <v>MCZA027-13</v>
          </cell>
          <cell r="C5232" t="str">
            <v>Opção Limitada</v>
          </cell>
          <cell r="D5232" t="str">
            <v>BCC 2015N</v>
          </cell>
        </row>
        <row r="5233">
          <cell r="A5233" t="str">
            <v>MCZA028-13</v>
          </cell>
          <cell r="C5233" t="str">
            <v>Opção Limitada</v>
          </cell>
          <cell r="D5233" t="str">
            <v>BCC 2015N</v>
          </cell>
        </row>
        <row r="5234">
          <cell r="A5234" t="str">
            <v>MCZA029-13</v>
          </cell>
          <cell r="C5234" t="str">
            <v>Opção Limitada</v>
          </cell>
          <cell r="D5234" t="str">
            <v>BCC 2015N</v>
          </cell>
        </row>
        <row r="5235">
          <cell r="A5235" t="str">
            <v>MCZA030-13</v>
          </cell>
          <cell r="C5235" t="str">
            <v>Opção Limitada</v>
          </cell>
          <cell r="D5235" t="str">
            <v>BCC 2015N</v>
          </cell>
        </row>
        <row r="5236">
          <cell r="A5236" t="str">
            <v>MCZA031-13</v>
          </cell>
          <cell r="C5236" t="str">
            <v>Opção Limitada</v>
          </cell>
          <cell r="D5236" t="str">
            <v>BCC 2015N</v>
          </cell>
        </row>
        <row r="5237">
          <cell r="A5237" t="str">
            <v>MCZA032-14</v>
          </cell>
          <cell r="C5237" t="str">
            <v>Opção Limitada</v>
          </cell>
          <cell r="D5237" t="str">
            <v>BCC 2015N</v>
          </cell>
        </row>
        <row r="5238">
          <cell r="A5238" t="str">
            <v>MCZA033-14</v>
          </cell>
          <cell r="C5238" t="str">
            <v>Opção Limitada</v>
          </cell>
          <cell r="D5238" t="str">
            <v>BCC 2015N</v>
          </cell>
        </row>
        <row r="5239">
          <cell r="A5239" t="str">
            <v>MCZA034-14</v>
          </cell>
          <cell r="C5239" t="str">
            <v>Opção Limitada</v>
          </cell>
          <cell r="D5239" t="str">
            <v>BCC 2015N</v>
          </cell>
        </row>
        <row r="5240">
          <cell r="A5240" t="str">
            <v>MCZA035-14</v>
          </cell>
          <cell r="C5240" t="str">
            <v>Opção Limitada</v>
          </cell>
          <cell r="D5240" t="str">
            <v>BCC 2015N</v>
          </cell>
        </row>
        <row r="5241">
          <cell r="A5241" t="str">
            <v>MCZA036-14</v>
          </cell>
          <cell r="C5241" t="str">
            <v>Opção Limitada</v>
          </cell>
          <cell r="D5241" t="str">
            <v>BCC 2015N</v>
          </cell>
        </row>
        <row r="5242">
          <cell r="A5242" t="str">
            <v>MCZA037-14</v>
          </cell>
          <cell r="C5242" t="str">
            <v>Opção Limitada</v>
          </cell>
          <cell r="D5242" t="str">
            <v>BCC 2015N</v>
          </cell>
        </row>
        <row r="5243">
          <cell r="A5243" t="str">
            <v>MCZA038-14</v>
          </cell>
          <cell r="C5243" t="str">
            <v>Opção Limitada</v>
          </cell>
          <cell r="D5243" t="str">
            <v>BCC 2015N</v>
          </cell>
        </row>
        <row r="5244">
          <cell r="A5244" t="str">
            <v>MCZA039-14</v>
          </cell>
          <cell r="C5244" t="str">
            <v>Opção Limitada</v>
          </cell>
          <cell r="D5244" t="str">
            <v>BCC 2015N</v>
          </cell>
        </row>
        <row r="5245">
          <cell r="A5245" t="str">
            <v>MCZA040-14</v>
          </cell>
          <cell r="C5245" t="str">
            <v>Opção Limitada</v>
          </cell>
          <cell r="D5245" t="str">
            <v>BCC 2015N</v>
          </cell>
        </row>
        <row r="5246">
          <cell r="A5246" t="str">
            <v>MCZA041-14</v>
          </cell>
          <cell r="C5246" t="str">
            <v>Opção Limitada</v>
          </cell>
          <cell r="D5246" t="str">
            <v>BCC 2015N</v>
          </cell>
        </row>
        <row r="5247">
          <cell r="A5247" t="str">
            <v>MCZA042-14</v>
          </cell>
          <cell r="C5247" t="str">
            <v>Opção Limitada</v>
          </cell>
          <cell r="D5247" t="str">
            <v>BCC 2015N</v>
          </cell>
        </row>
        <row r="5248">
          <cell r="A5248" t="str">
            <v>MCZA044-14</v>
          </cell>
          <cell r="C5248" t="str">
            <v>Opção Limitada</v>
          </cell>
          <cell r="D5248" t="str">
            <v>BCC 2015N</v>
          </cell>
        </row>
        <row r="5249">
          <cell r="A5249" t="str">
            <v>MCZA045-14</v>
          </cell>
          <cell r="C5249" t="str">
            <v>Opção Limitada</v>
          </cell>
          <cell r="D5249" t="str">
            <v>BCC 2015N</v>
          </cell>
        </row>
        <row r="5250">
          <cell r="A5250" t="str">
            <v>MCZA046-14</v>
          </cell>
          <cell r="C5250" t="str">
            <v>Opção Limitada</v>
          </cell>
          <cell r="D5250" t="str">
            <v>BCC 2015N</v>
          </cell>
        </row>
        <row r="5251">
          <cell r="A5251" t="str">
            <v>MCZA047-14</v>
          </cell>
          <cell r="C5251" t="str">
            <v>Opção Limitada</v>
          </cell>
          <cell r="D5251" t="str">
            <v>BCC 2015N</v>
          </cell>
        </row>
        <row r="5252">
          <cell r="A5252" t="str">
            <v>MCZA048-14</v>
          </cell>
          <cell r="C5252" t="str">
            <v>Opção Limitada</v>
          </cell>
          <cell r="D5252" t="str">
            <v>BCC 2015N</v>
          </cell>
        </row>
        <row r="5253">
          <cell r="A5253" t="str">
            <v>MCZA049-14</v>
          </cell>
          <cell r="C5253" t="str">
            <v>Opção Limitada</v>
          </cell>
          <cell r="D5253" t="str">
            <v>BCC 2015N</v>
          </cell>
        </row>
        <row r="5254">
          <cell r="A5254" t="str">
            <v>MCZA050-15</v>
          </cell>
          <cell r="C5254" t="str">
            <v>Opção Limitada</v>
          </cell>
          <cell r="D5254" t="str">
            <v>BCC 2015N</v>
          </cell>
        </row>
        <row r="5255">
          <cell r="A5255" t="str">
            <v>MCZB012-13</v>
          </cell>
          <cell r="C5255" t="str">
            <v>Opção Limitada</v>
          </cell>
          <cell r="D5255" t="str">
            <v>BCC 2015N</v>
          </cell>
        </row>
        <row r="5256">
          <cell r="A5256" t="str">
            <v>MCZB015-13</v>
          </cell>
          <cell r="C5256" t="str">
            <v>Opção Limitada</v>
          </cell>
          <cell r="D5256" t="str">
            <v>BCC 2015N</v>
          </cell>
        </row>
        <row r="5257">
          <cell r="A5257" t="str">
            <v>MCZB018-13</v>
          </cell>
          <cell r="C5257" t="str">
            <v>Opção Limitada</v>
          </cell>
          <cell r="D5257" t="str">
            <v>BCC 2015N</v>
          </cell>
        </row>
        <row r="5258">
          <cell r="A5258" t="str">
            <v>MCZB033-13</v>
          </cell>
          <cell r="C5258" t="str">
            <v>Opção Limitada</v>
          </cell>
          <cell r="D5258" t="str">
            <v>BCC 2015N</v>
          </cell>
        </row>
        <row r="5259">
          <cell r="A5259" t="str">
            <v>NHI2049-13</v>
          </cell>
          <cell r="C5259" t="str">
            <v>Obrigatória</v>
          </cell>
          <cell r="D5259" t="str">
            <v>BCC 2015N</v>
          </cell>
        </row>
        <row r="5260">
          <cell r="A5260" t="str">
            <v>NHZ5003-09</v>
          </cell>
          <cell r="C5260" t="str">
            <v>Opção Limitada</v>
          </cell>
          <cell r="D5260" t="str">
            <v>BCC 2015N</v>
          </cell>
        </row>
        <row r="5261">
          <cell r="A5261" t="str">
            <v>BCJ0203-15</v>
          </cell>
          <cell r="C5261" t="str">
            <v>Obrigatória</v>
          </cell>
          <cell r="D5261" t="str">
            <v>BCC 2017A</v>
          </cell>
        </row>
        <row r="5262">
          <cell r="A5262" t="str">
            <v>BCJ0204-15</v>
          </cell>
          <cell r="C5262" t="str">
            <v>Obrigatória</v>
          </cell>
          <cell r="D5262" t="str">
            <v>BCC 2017A</v>
          </cell>
        </row>
        <row r="5263">
          <cell r="A5263" t="str">
            <v>BCJ0205-15</v>
          </cell>
          <cell r="C5263" t="str">
            <v>Obrigatória</v>
          </cell>
          <cell r="D5263" t="str">
            <v>BCC 2017A</v>
          </cell>
        </row>
        <row r="5264">
          <cell r="A5264" t="str">
            <v>BCK0103-15</v>
          </cell>
          <cell r="C5264" t="str">
            <v>Obrigatória</v>
          </cell>
          <cell r="D5264" t="str">
            <v>BCC 2017A</v>
          </cell>
        </row>
        <row r="5265">
          <cell r="A5265" t="str">
            <v>BCK0104-15</v>
          </cell>
          <cell r="C5265" t="str">
            <v>Opção Limitada</v>
          </cell>
          <cell r="D5265" t="str">
            <v>BCC 2017A</v>
          </cell>
        </row>
        <row r="5266">
          <cell r="A5266" t="str">
            <v>BCL0306-15</v>
          </cell>
          <cell r="C5266" t="str">
            <v>Opção Limitada</v>
          </cell>
          <cell r="D5266" t="str">
            <v>BCC 2017A</v>
          </cell>
        </row>
        <row r="5267">
          <cell r="A5267" t="str">
            <v>BCL0307-15</v>
          </cell>
          <cell r="C5267" t="str">
            <v>Obrigatória</v>
          </cell>
          <cell r="D5267" t="str">
            <v>BCC 2017A</v>
          </cell>
        </row>
        <row r="5268">
          <cell r="A5268" t="str">
            <v>BCL0308-15</v>
          </cell>
          <cell r="C5268" t="str">
            <v>Obrigatória</v>
          </cell>
          <cell r="D5268" t="str">
            <v>BCC 2017A</v>
          </cell>
        </row>
        <row r="5269">
          <cell r="A5269" t="str">
            <v>BCM0504-15</v>
          </cell>
          <cell r="C5269" t="str">
            <v>Obrigatória</v>
          </cell>
          <cell r="D5269" t="str">
            <v>BCC 2017A</v>
          </cell>
        </row>
        <row r="5270">
          <cell r="A5270" t="str">
            <v>BCM0505-15</v>
          </cell>
          <cell r="C5270" t="str">
            <v>Obrigatória</v>
          </cell>
          <cell r="D5270" t="str">
            <v>BCC 2017A</v>
          </cell>
        </row>
        <row r="5271">
          <cell r="A5271" t="str">
            <v>BCM0506-15</v>
          </cell>
          <cell r="C5271" t="str">
            <v>Opção Limitada</v>
          </cell>
          <cell r="D5271" t="str">
            <v>BCC 2017A</v>
          </cell>
        </row>
        <row r="5272">
          <cell r="A5272" t="str">
            <v>BCN0402-08</v>
          </cell>
          <cell r="C5272" t="str">
            <v>Obrigatória</v>
          </cell>
          <cell r="D5272" t="str">
            <v>BCC 2017A</v>
          </cell>
        </row>
        <row r="5273">
          <cell r="A5273" t="str">
            <v>BCN0404-15</v>
          </cell>
          <cell r="C5273" t="str">
            <v>Opção Limitada</v>
          </cell>
          <cell r="D5273" t="str">
            <v>BCC 2017A</v>
          </cell>
        </row>
        <row r="5274">
          <cell r="A5274" t="str">
            <v>BCN0405-15</v>
          </cell>
          <cell r="C5274" t="str">
            <v>Obrigatória</v>
          </cell>
          <cell r="D5274" t="str">
            <v>BCC 2017A</v>
          </cell>
        </row>
        <row r="5275">
          <cell r="A5275" t="str">
            <v>BCN0407-06</v>
          </cell>
          <cell r="C5275" t="str">
            <v>Obrigatória</v>
          </cell>
          <cell r="D5275" t="str">
            <v>BCC 2017A</v>
          </cell>
        </row>
        <row r="5276">
          <cell r="A5276" t="str">
            <v>BCS0001-15</v>
          </cell>
          <cell r="C5276" t="str">
            <v>Obrigatória</v>
          </cell>
          <cell r="D5276" t="str">
            <v>BCC 2017A</v>
          </cell>
        </row>
        <row r="5277">
          <cell r="A5277" t="str">
            <v>BCS0002-15</v>
          </cell>
          <cell r="C5277" t="str">
            <v>Obrigatória</v>
          </cell>
          <cell r="D5277" t="str">
            <v>BCC 2017A</v>
          </cell>
        </row>
        <row r="5278">
          <cell r="A5278" t="str">
            <v>BIJ0207-15</v>
          </cell>
          <cell r="C5278" t="str">
            <v>Opção Limitada</v>
          </cell>
          <cell r="D5278" t="str">
            <v>BCC 2017A</v>
          </cell>
        </row>
        <row r="5279">
          <cell r="A5279" t="str">
            <v>BIK0102-15</v>
          </cell>
          <cell r="C5279" t="str">
            <v>Opção Limitada</v>
          </cell>
          <cell r="D5279" t="str">
            <v>BCC 2017A</v>
          </cell>
        </row>
        <row r="5280">
          <cell r="A5280" t="str">
            <v>BIL0304-15</v>
          </cell>
          <cell r="C5280" t="str">
            <v>Opção Limitada</v>
          </cell>
          <cell r="D5280" t="str">
            <v>BCC 2017A</v>
          </cell>
        </row>
        <row r="5281">
          <cell r="A5281" t="str">
            <v>BIN0406-15</v>
          </cell>
          <cell r="C5281" t="str">
            <v>Obrigatória</v>
          </cell>
          <cell r="D5281" t="str">
            <v>BCC 2017A</v>
          </cell>
        </row>
        <row r="5282">
          <cell r="A5282" t="str">
            <v>BIQ0602-15</v>
          </cell>
          <cell r="C5282" t="str">
            <v>Obrigatória</v>
          </cell>
          <cell r="D5282" t="str">
            <v>BCC 2017A</v>
          </cell>
        </row>
        <row r="5283">
          <cell r="A5283" t="str">
            <v>BIR0004-15</v>
          </cell>
          <cell r="C5283" t="str">
            <v>Obrigatória</v>
          </cell>
          <cell r="D5283" t="str">
            <v>BCC 2017A</v>
          </cell>
        </row>
        <row r="5284">
          <cell r="A5284" t="str">
            <v>BIR0603-15</v>
          </cell>
          <cell r="C5284" t="str">
            <v>Obrigatória</v>
          </cell>
          <cell r="D5284" t="str">
            <v>BCC 2017A</v>
          </cell>
        </row>
        <row r="5285">
          <cell r="A5285" t="str">
            <v>BIS0003-15</v>
          </cell>
          <cell r="C5285" t="str">
            <v>Opção Limitada</v>
          </cell>
          <cell r="D5285" t="str">
            <v>BCC 2017A</v>
          </cell>
        </row>
        <row r="5286">
          <cell r="A5286" t="str">
            <v>BIS0005-15</v>
          </cell>
          <cell r="C5286" t="str">
            <v>Opção Limitada</v>
          </cell>
          <cell r="D5286" t="str">
            <v>BCC 2017A</v>
          </cell>
        </row>
        <row r="5287">
          <cell r="A5287" t="str">
            <v>ESTG013-17</v>
          </cell>
          <cell r="C5287" t="str">
            <v>Opção Limitada</v>
          </cell>
          <cell r="D5287" t="str">
            <v>BCC 2017A</v>
          </cell>
        </row>
        <row r="5288">
          <cell r="A5288" t="str">
            <v>ESZA019-17</v>
          </cell>
          <cell r="C5288" t="str">
            <v>Opção Limitada</v>
          </cell>
          <cell r="D5288" t="str">
            <v>BCC 2017A</v>
          </cell>
        </row>
        <row r="5289">
          <cell r="A5289" t="str">
            <v>ESZB022-17</v>
          </cell>
          <cell r="C5289" t="str">
            <v>Opção Limitada</v>
          </cell>
          <cell r="D5289" t="str">
            <v>BCC 2017A</v>
          </cell>
        </row>
        <row r="5290">
          <cell r="A5290" t="str">
            <v>ESZG013-17</v>
          </cell>
          <cell r="C5290" t="str">
            <v>Opção Limitada</v>
          </cell>
          <cell r="D5290" t="str">
            <v>BCC 2017A</v>
          </cell>
        </row>
        <row r="5291">
          <cell r="A5291" t="str">
            <v>ESZG019-17</v>
          </cell>
          <cell r="C5291" t="str">
            <v>Opção Limitada</v>
          </cell>
          <cell r="D5291" t="str">
            <v>BCC 2017A</v>
          </cell>
        </row>
        <row r="5292">
          <cell r="A5292" t="str">
            <v>ESZI013-17</v>
          </cell>
          <cell r="C5292" t="str">
            <v>Opção Limitada</v>
          </cell>
          <cell r="D5292" t="str">
            <v>BCC 2017A</v>
          </cell>
        </row>
        <row r="5293">
          <cell r="A5293" t="str">
            <v>ESZI014-17</v>
          </cell>
          <cell r="C5293" t="str">
            <v>Opção Limitada</v>
          </cell>
          <cell r="D5293" t="str">
            <v>BCC 2017A</v>
          </cell>
        </row>
        <row r="5294">
          <cell r="A5294" t="str">
            <v>ESZI022-17</v>
          </cell>
          <cell r="C5294" t="str">
            <v>Opção Limitada</v>
          </cell>
          <cell r="D5294" t="str">
            <v>BCC 2017A</v>
          </cell>
        </row>
        <row r="5295">
          <cell r="A5295" t="str">
            <v>ESZI029-17</v>
          </cell>
          <cell r="C5295" t="str">
            <v>Opção Limitada</v>
          </cell>
          <cell r="D5295" t="str">
            <v>BCC 2017A</v>
          </cell>
        </row>
        <row r="5296">
          <cell r="A5296" t="str">
            <v>ESZI030-17</v>
          </cell>
          <cell r="C5296" t="str">
            <v>Opção Limitada</v>
          </cell>
          <cell r="D5296" t="str">
            <v>BCC 2017A</v>
          </cell>
        </row>
        <row r="5297">
          <cell r="A5297" t="str">
            <v>ESZI033-17</v>
          </cell>
          <cell r="C5297" t="str">
            <v>Opção Limitada</v>
          </cell>
          <cell r="D5297" t="str">
            <v>BCC 2017A</v>
          </cell>
        </row>
        <row r="5298">
          <cell r="A5298" t="str">
            <v>ESZI034-17</v>
          </cell>
          <cell r="C5298" t="str">
            <v>Opção Limitada</v>
          </cell>
          <cell r="D5298" t="str">
            <v>BCC 2017A</v>
          </cell>
        </row>
        <row r="5299">
          <cell r="A5299" t="str">
            <v>MCTA001-17</v>
          </cell>
          <cell r="C5299" t="str">
            <v>Obrigatória</v>
          </cell>
          <cell r="D5299" t="str">
            <v>BCC 2017A</v>
          </cell>
        </row>
        <row r="5300">
          <cell r="A5300" t="str">
            <v>MCTA002-17</v>
          </cell>
          <cell r="C5300" t="str">
            <v>Obrigatória</v>
          </cell>
          <cell r="D5300" t="str">
            <v>BCC 2017A</v>
          </cell>
        </row>
        <row r="5301">
          <cell r="A5301" t="str">
            <v>MCTA003-17</v>
          </cell>
          <cell r="C5301" t="str">
            <v>Obrigatória</v>
          </cell>
          <cell r="D5301" t="str">
            <v>BCC 2017A</v>
          </cell>
        </row>
        <row r="5302">
          <cell r="A5302" t="str">
            <v>MCTA004-17</v>
          </cell>
          <cell r="C5302" t="str">
            <v>Obrigatória</v>
          </cell>
          <cell r="D5302" t="str">
            <v>BCC 2017A</v>
          </cell>
        </row>
        <row r="5303">
          <cell r="A5303" t="str">
            <v>MCTA006-17</v>
          </cell>
          <cell r="C5303" t="str">
            <v>Obrigatória</v>
          </cell>
          <cell r="D5303" t="str">
            <v>BCC 2017A</v>
          </cell>
        </row>
        <row r="5304">
          <cell r="A5304" t="str">
            <v>MCTA007-17</v>
          </cell>
          <cell r="C5304" t="str">
            <v>Obrigatória</v>
          </cell>
          <cell r="D5304" t="str">
            <v>BCC 2017A</v>
          </cell>
        </row>
        <row r="5305">
          <cell r="A5305" t="str">
            <v>MCTA008-17</v>
          </cell>
          <cell r="C5305" t="str">
            <v>Obrigatória</v>
          </cell>
          <cell r="D5305" t="str">
            <v>BCC 2017A</v>
          </cell>
        </row>
        <row r="5306">
          <cell r="A5306" t="str">
            <v>MCTA009-13</v>
          </cell>
          <cell r="C5306" t="str">
            <v>Obrigatória</v>
          </cell>
          <cell r="D5306" t="str">
            <v>BCC 2017A</v>
          </cell>
        </row>
        <row r="5307">
          <cell r="A5307" t="str">
            <v>MCTA014-15</v>
          </cell>
          <cell r="C5307" t="str">
            <v>Obrigatória</v>
          </cell>
          <cell r="D5307" t="str">
            <v>BCC 2017A</v>
          </cell>
        </row>
        <row r="5308">
          <cell r="A5308" t="str">
            <v>MCTA015-13</v>
          </cell>
          <cell r="C5308" t="str">
            <v>Obrigatória</v>
          </cell>
          <cell r="D5308" t="str">
            <v>BCC 2017A</v>
          </cell>
        </row>
        <row r="5309">
          <cell r="A5309" t="str">
            <v>MCTA016-13</v>
          </cell>
          <cell r="C5309" t="str">
            <v>Obrigatória</v>
          </cell>
          <cell r="D5309" t="str">
            <v>BCC 2017A</v>
          </cell>
        </row>
        <row r="5310">
          <cell r="A5310" t="str">
            <v>MCTA017-17</v>
          </cell>
          <cell r="C5310" t="str">
            <v>Obrigatória</v>
          </cell>
          <cell r="D5310" t="str">
            <v>BCC 2017A</v>
          </cell>
        </row>
        <row r="5311">
          <cell r="A5311" t="str">
            <v>MCTA018-13</v>
          </cell>
          <cell r="C5311" t="str">
            <v>Obrigatória</v>
          </cell>
          <cell r="D5311" t="str">
            <v>BCC 2017A</v>
          </cell>
        </row>
        <row r="5312">
          <cell r="A5312" t="str">
            <v>MCTA029-17</v>
          </cell>
          <cell r="C5312" t="str">
            <v>Obrigatória</v>
          </cell>
          <cell r="D5312" t="str">
            <v>BCC 2017A</v>
          </cell>
        </row>
        <row r="5313">
          <cell r="A5313" t="str">
            <v>MCTA030-17</v>
          </cell>
          <cell r="C5313" t="str">
            <v>Obrigatória</v>
          </cell>
          <cell r="D5313" t="str">
            <v>BCC 2017A</v>
          </cell>
        </row>
        <row r="5314">
          <cell r="A5314" t="str">
            <v>MCTA031-17</v>
          </cell>
          <cell r="C5314" t="str">
            <v>Obrigatória</v>
          </cell>
          <cell r="D5314" t="str">
            <v>BCC 2017A</v>
          </cell>
        </row>
        <row r="5315">
          <cell r="A5315" t="str">
            <v>MCTA022-17</v>
          </cell>
          <cell r="C5315" t="str">
            <v>Obrigatória</v>
          </cell>
          <cell r="D5315" t="str">
            <v>BCC 2017A</v>
          </cell>
        </row>
        <row r="5316">
          <cell r="A5316" t="str">
            <v>MCTA023-17</v>
          </cell>
          <cell r="C5316" t="str">
            <v>Obrigatória</v>
          </cell>
          <cell r="D5316" t="str">
            <v>BCC 2017A</v>
          </cell>
        </row>
        <row r="5317">
          <cell r="A5317" t="str">
            <v>MCTA024-13</v>
          </cell>
          <cell r="C5317" t="str">
            <v>Obrigatória</v>
          </cell>
          <cell r="D5317" t="str">
            <v>BCC 2017A</v>
          </cell>
        </row>
        <row r="5318">
          <cell r="A5318" t="str">
            <v>MCTA025-13</v>
          </cell>
          <cell r="C5318" t="str">
            <v>Obrigatória</v>
          </cell>
          <cell r="D5318" t="str">
            <v>BCC 2017A</v>
          </cell>
        </row>
        <row r="5319">
          <cell r="A5319" t="str">
            <v>MCTA026-13</v>
          </cell>
          <cell r="C5319" t="str">
            <v>Obrigatória</v>
          </cell>
          <cell r="D5319" t="str">
            <v>BCC 2017A</v>
          </cell>
        </row>
        <row r="5320">
          <cell r="A5320" t="str">
            <v>MCTA027-17</v>
          </cell>
          <cell r="C5320" t="str">
            <v>Obrigatória</v>
          </cell>
          <cell r="D5320" t="str">
            <v>BCC 2017A</v>
          </cell>
        </row>
        <row r="5321">
          <cell r="A5321" t="str">
            <v>MCTA028-15</v>
          </cell>
          <cell r="C5321" t="str">
            <v>Obrigatória</v>
          </cell>
          <cell r="D5321" t="str">
            <v>BCC 2017A</v>
          </cell>
        </row>
        <row r="5322">
          <cell r="A5322" t="str">
            <v>MCTA033-15</v>
          </cell>
          <cell r="C5322" t="str">
            <v>Obrigatória</v>
          </cell>
          <cell r="D5322" t="str">
            <v>BCC 2017A</v>
          </cell>
        </row>
        <row r="5323">
          <cell r="A5323" t="str">
            <v>MCTA037-17</v>
          </cell>
          <cell r="C5323" t="str">
            <v>Obrigatória</v>
          </cell>
          <cell r="D5323" t="str">
            <v>BCC 2017A</v>
          </cell>
        </row>
        <row r="5324">
          <cell r="A5324" t="str">
            <v>MCTB001-17</v>
          </cell>
          <cell r="C5324" t="str">
            <v>Obrigatória</v>
          </cell>
          <cell r="D5324" t="str">
            <v>BCC 2017A</v>
          </cell>
        </row>
        <row r="5325">
          <cell r="A5325" t="str">
            <v>MCTB007-17</v>
          </cell>
          <cell r="C5325" t="str">
            <v>Opção Limitada</v>
          </cell>
          <cell r="D5325" t="str">
            <v>BCC 2017A</v>
          </cell>
        </row>
        <row r="5326">
          <cell r="A5326" t="str">
            <v>MCTB009-17</v>
          </cell>
          <cell r="C5326" t="str">
            <v>Opção Limitada</v>
          </cell>
          <cell r="D5326" t="str">
            <v>BCC 2017A</v>
          </cell>
        </row>
        <row r="5327">
          <cell r="A5327" t="str">
            <v>MCTB018-17</v>
          </cell>
          <cell r="C5327" t="str">
            <v>Opção Limitada</v>
          </cell>
          <cell r="D5327" t="str">
            <v>BCC 2017A</v>
          </cell>
        </row>
        <row r="5328">
          <cell r="A5328" t="str">
            <v>MCTB019-17</v>
          </cell>
          <cell r="C5328" t="str">
            <v>Obrigatória</v>
          </cell>
          <cell r="D5328" t="str">
            <v>BCC 2017A</v>
          </cell>
        </row>
        <row r="5329">
          <cell r="A5329" t="str">
            <v>MCTC021-15</v>
          </cell>
          <cell r="C5329" t="str">
            <v>Opção Limitada</v>
          </cell>
          <cell r="D5329" t="str">
            <v>BCC 2017A</v>
          </cell>
        </row>
        <row r="5330">
          <cell r="A5330" t="str">
            <v>MCTC022-15</v>
          </cell>
          <cell r="C5330" t="str">
            <v>Opção Limitada</v>
          </cell>
          <cell r="D5330" t="str">
            <v>BCC 2017A</v>
          </cell>
        </row>
        <row r="5331">
          <cell r="A5331" t="str">
            <v>MCZA001-13</v>
          </cell>
          <cell r="C5331" t="str">
            <v>Opção Limitada</v>
          </cell>
          <cell r="D5331" t="str">
            <v>BCC 2017A</v>
          </cell>
        </row>
        <row r="5332">
          <cell r="A5332" t="str">
            <v>MCZA002-17</v>
          </cell>
          <cell r="C5332" t="str">
            <v>Opção Limitada</v>
          </cell>
          <cell r="D5332" t="str">
            <v>BCC 2017A</v>
          </cell>
        </row>
        <row r="5333">
          <cell r="A5333" t="str">
            <v>MCZA003-17</v>
          </cell>
          <cell r="C5333" t="str">
            <v>Opção Limitada</v>
          </cell>
          <cell r="D5333" t="str">
            <v>BCC 2017A</v>
          </cell>
        </row>
        <row r="5334">
          <cell r="A5334" t="str">
            <v>MCZA004-13</v>
          </cell>
          <cell r="C5334" t="str">
            <v>Opção Limitada</v>
          </cell>
          <cell r="D5334" t="str">
            <v>BCC 2017A</v>
          </cell>
        </row>
        <row r="5335">
          <cell r="A5335" t="str">
            <v>MCZA005-17</v>
          </cell>
          <cell r="C5335" t="str">
            <v>Opção Limitada</v>
          </cell>
          <cell r="D5335" t="str">
            <v>BCC 2017A</v>
          </cell>
        </row>
        <row r="5336">
          <cell r="A5336" t="str">
            <v>MCZA006-17</v>
          </cell>
          <cell r="C5336" t="str">
            <v>Opção Limitada</v>
          </cell>
          <cell r="D5336" t="str">
            <v>BCC 2017A</v>
          </cell>
        </row>
        <row r="5337">
          <cell r="A5337" t="str">
            <v>MCZA007-13</v>
          </cell>
          <cell r="C5337" t="str">
            <v>Opção Limitada</v>
          </cell>
          <cell r="D5337" t="str">
            <v>BCC 2017A</v>
          </cell>
        </row>
        <row r="5338">
          <cell r="A5338" t="str">
            <v>MCZA008-17</v>
          </cell>
          <cell r="C5338" t="str">
            <v>Opção Limitada</v>
          </cell>
          <cell r="D5338" t="str">
            <v>BCC 2017A</v>
          </cell>
        </row>
        <row r="5339">
          <cell r="A5339" t="str">
            <v>MCZA010-13</v>
          </cell>
          <cell r="C5339" t="str">
            <v>Opção Limitada</v>
          </cell>
          <cell r="D5339" t="str">
            <v>BCC 2017A</v>
          </cell>
        </row>
        <row r="5340">
          <cell r="A5340" t="str">
            <v>MCZA011-17</v>
          </cell>
          <cell r="C5340" t="str">
            <v>Opção Limitada</v>
          </cell>
          <cell r="D5340" t="str">
            <v>BCC 2017A</v>
          </cell>
        </row>
        <row r="5341">
          <cell r="A5341" t="str">
            <v>MCZA012-13</v>
          </cell>
          <cell r="C5341" t="str">
            <v>Opção Limitada</v>
          </cell>
          <cell r="D5341" t="str">
            <v>BCC 2017A</v>
          </cell>
        </row>
        <row r="5342">
          <cell r="A5342" t="str">
            <v>MCZA013-13</v>
          </cell>
          <cell r="C5342" t="str">
            <v>Opção Limitada</v>
          </cell>
          <cell r="D5342" t="str">
            <v>BCC 2017A</v>
          </cell>
        </row>
        <row r="5343">
          <cell r="A5343" t="str">
            <v>MCZA014-17</v>
          </cell>
          <cell r="C5343" t="str">
            <v>Opção Limitada</v>
          </cell>
          <cell r="D5343" t="str">
            <v>BCC 2017A</v>
          </cell>
        </row>
        <row r="5344">
          <cell r="A5344" t="str">
            <v>MCZA015-13</v>
          </cell>
          <cell r="C5344" t="str">
            <v>Opção Limitada</v>
          </cell>
          <cell r="D5344" t="str">
            <v>BCC 2017A</v>
          </cell>
        </row>
        <row r="5345">
          <cell r="A5345" t="str">
            <v>MCZA016-17</v>
          </cell>
          <cell r="C5345" t="str">
            <v>Opção Limitada</v>
          </cell>
          <cell r="D5345" t="str">
            <v>BCC 2017A</v>
          </cell>
        </row>
        <row r="5346">
          <cell r="A5346" t="str">
            <v>MCZA017-13</v>
          </cell>
          <cell r="C5346" t="str">
            <v>Opção Limitada</v>
          </cell>
          <cell r="D5346" t="str">
            <v>BCC 2017A</v>
          </cell>
        </row>
        <row r="5347">
          <cell r="A5347" t="str">
            <v>MCZA018-17</v>
          </cell>
          <cell r="C5347" t="str">
            <v>Opção Limitada</v>
          </cell>
          <cell r="D5347" t="str">
            <v>BCC 2017A</v>
          </cell>
        </row>
        <row r="5348">
          <cell r="A5348" t="str">
            <v>MCZA019-17</v>
          </cell>
          <cell r="C5348" t="str">
            <v>Opção Limitada</v>
          </cell>
          <cell r="D5348" t="str">
            <v>BCC 2017A</v>
          </cell>
        </row>
        <row r="5349">
          <cell r="A5349" t="str">
            <v>MCZA020-13</v>
          </cell>
          <cell r="C5349" t="str">
            <v>Opção Limitada</v>
          </cell>
          <cell r="D5349" t="str">
            <v>BCC 2017A</v>
          </cell>
        </row>
        <row r="5350">
          <cell r="A5350" t="str">
            <v>MCZA021-17</v>
          </cell>
          <cell r="C5350" t="str">
            <v>Opção Limitada</v>
          </cell>
          <cell r="D5350" t="str">
            <v>BCC 2017A</v>
          </cell>
        </row>
        <row r="5351">
          <cell r="A5351" t="str">
            <v>MCZA022-17</v>
          </cell>
          <cell r="C5351" t="str">
            <v>Opção Limitada</v>
          </cell>
          <cell r="D5351" t="str">
            <v>BCC 2017A</v>
          </cell>
        </row>
        <row r="5352">
          <cell r="A5352" t="str">
            <v>MCZA023-17</v>
          </cell>
          <cell r="C5352" t="str">
            <v>Opção Limitada</v>
          </cell>
          <cell r="D5352" t="str">
            <v>BCC 2017A</v>
          </cell>
        </row>
        <row r="5353">
          <cell r="A5353" t="str">
            <v>MCZA024-17</v>
          </cell>
          <cell r="C5353" t="str">
            <v>Opção Limitada</v>
          </cell>
          <cell r="D5353" t="str">
            <v>BCC 2017A</v>
          </cell>
        </row>
        <row r="5354">
          <cell r="A5354" t="str">
            <v>MCZA025-13</v>
          </cell>
          <cell r="C5354" t="str">
            <v>Opção Limitada</v>
          </cell>
          <cell r="D5354" t="str">
            <v>BCC 2017A</v>
          </cell>
        </row>
        <row r="5355">
          <cell r="A5355" t="str">
            <v>MCZA026-17</v>
          </cell>
          <cell r="C5355" t="str">
            <v>Opção Limitada</v>
          </cell>
          <cell r="D5355" t="str">
            <v>BCC 2017A</v>
          </cell>
        </row>
        <row r="5356">
          <cell r="A5356" t="str">
            <v>MCZA027-15</v>
          </cell>
          <cell r="C5356" t="str">
            <v>Opção Limitada</v>
          </cell>
          <cell r="D5356" t="str">
            <v>BCC 2017A</v>
          </cell>
        </row>
        <row r="5357">
          <cell r="A5357" t="str">
            <v>MCZA028-13</v>
          </cell>
          <cell r="C5357" t="str">
            <v>Opção Limitada</v>
          </cell>
          <cell r="D5357" t="str">
            <v>BCC 2017A</v>
          </cell>
        </row>
        <row r="5358">
          <cell r="A5358" t="str">
            <v>MCZA029-13</v>
          </cell>
          <cell r="C5358" t="str">
            <v>Opção Limitada</v>
          </cell>
          <cell r="D5358" t="str">
            <v>BCC 2017A</v>
          </cell>
        </row>
        <row r="5359">
          <cell r="A5359" t="str">
            <v>MCZA030-17</v>
          </cell>
          <cell r="C5359" t="str">
            <v>Opção Limitada</v>
          </cell>
          <cell r="D5359" t="str">
            <v>BCC 2017A</v>
          </cell>
        </row>
        <row r="5360">
          <cell r="A5360" t="str">
            <v>MCZA031-13</v>
          </cell>
          <cell r="C5360" t="str">
            <v>Opção Limitada</v>
          </cell>
          <cell r="D5360" t="str">
            <v>BCC 2017A</v>
          </cell>
        </row>
        <row r="5361">
          <cell r="A5361" t="str">
            <v>MCZA032-14</v>
          </cell>
          <cell r="C5361" t="str">
            <v>Opção Limitada</v>
          </cell>
          <cell r="D5361" t="str">
            <v>BCC 2017A</v>
          </cell>
        </row>
        <row r="5362">
          <cell r="A5362" t="str">
            <v>MCZA033-14</v>
          </cell>
          <cell r="C5362" t="str">
            <v>Opção Limitada</v>
          </cell>
          <cell r="D5362" t="str">
            <v>BCC 2017A</v>
          </cell>
        </row>
        <row r="5363">
          <cell r="A5363" t="str">
            <v>MCZA034-14</v>
          </cell>
          <cell r="C5363" t="str">
            <v>Opção Limitada</v>
          </cell>
          <cell r="D5363" t="str">
            <v>BCC 2017A</v>
          </cell>
        </row>
        <row r="5364">
          <cell r="A5364" t="str">
            <v>MCZA035-14</v>
          </cell>
          <cell r="C5364" t="str">
            <v>Opção Limitada</v>
          </cell>
          <cell r="D5364" t="str">
            <v>BCC 2017A</v>
          </cell>
        </row>
        <row r="5365">
          <cell r="A5365" t="str">
            <v>MCZA036-17</v>
          </cell>
          <cell r="C5365" t="str">
            <v>Opção Limitada</v>
          </cell>
          <cell r="D5365" t="str">
            <v>BCC 2017A</v>
          </cell>
        </row>
        <row r="5366">
          <cell r="A5366" t="str">
            <v>MCZA037-14</v>
          </cell>
          <cell r="C5366" t="str">
            <v>Opção Limitada</v>
          </cell>
          <cell r="D5366" t="str">
            <v>BCC 2017A</v>
          </cell>
        </row>
        <row r="5367">
          <cell r="A5367" t="str">
            <v>MCZA038-17</v>
          </cell>
          <cell r="C5367" t="str">
            <v>Opção Limitada</v>
          </cell>
          <cell r="D5367" t="str">
            <v>BCC 2017A</v>
          </cell>
        </row>
        <row r="5368">
          <cell r="A5368" t="str">
            <v>MCZA039-17</v>
          </cell>
          <cell r="C5368" t="str">
            <v>Opção Limitada</v>
          </cell>
          <cell r="D5368" t="str">
            <v>BCC 2017A</v>
          </cell>
        </row>
        <row r="5369">
          <cell r="A5369" t="str">
            <v>MCZA040-17</v>
          </cell>
          <cell r="C5369" t="str">
            <v>Opção Limitada</v>
          </cell>
          <cell r="D5369" t="str">
            <v>BCC 2017A</v>
          </cell>
        </row>
        <row r="5370">
          <cell r="A5370" t="str">
            <v>MCZA041-14</v>
          </cell>
          <cell r="C5370" t="str">
            <v>Opção Limitada</v>
          </cell>
          <cell r="D5370" t="str">
            <v>BCC 2017A</v>
          </cell>
        </row>
        <row r="5371">
          <cell r="A5371" t="str">
            <v>MCZA042-14</v>
          </cell>
          <cell r="C5371" t="str">
            <v>Opção Limitada</v>
          </cell>
          <cell r="D5371" t="str">
            <v>BCC 2017A</v>
          </cell>
        </row>
        <row r="5372">
          <cell r="A5372" t="str">
            <v>MCZA044-14</v>
          </cell>
          <cell r="C5372" t="str">
            <v>Opção Limitada</v>
          </cell>
          <cell r="D5372" t="str">
            <v>BCC 2017A</v>
          </cell>
        </row>
        <row r="5373">
          <cell r="A5373" t="str">
            <v>MCZA045-14</v>
          </cell>
          <cell r="C5373" t="str">
            <v>Opção Limitada</v>
          </cell>
          <cell r="D5373" t="str">
            <v>BCC 2017A</v>
          </cell>
        </row>
        <row r="5374">
          <cell r="A5374" t="str">
            <v>MCZA046-14</v>
          </cell>
          <cell r="C5374" t="str">
            <v>Opção Limitada</v>
          </cell>
          <cell r="D5374" t="str">
            <v>BCC 2017A</v>
          </cell>
        </row>
        <row r="5375">
          <cell r="A5375" t="str">
            <v>MCZA047-14</v>
          </cell>
          <cell r="C5375" t="str">
            <v>Opção Limitada</v>
          </cell>
          <cell r="D5375" t="str">
            <v>BCC 2017A</v>
          </cell>
        </row>
        <row r="5376">
          <cell r="A5376" t="str">
            <v>MCZA048-17</v>
          </cell>
          <cell r="C5376" t="str">
            <v>Opção Limitada</v>
          </cell>
          <cell r="D5376" t="str">
            <v>BCC 2017A</v>
          </cell>
        </row>
        <row r="5377">
          <cell r="A5377" t="str">
            <v>MCZA049-14</v>
          </cell>
          <cell r="C5377" t="str">
            <v>Opção Limitada</v>
          </cell>
          <cell r="D5377" t="str">
            <v>BCC 2017A</v>
          </cell>
        </row>
        <row r="5378">
          <cell r="A5378" t="str">
            <v>MCZA050-14</v>
          </cell>
          <cell r="C5378" t="str">
            <v>Opção Limitada</v>
          </cell>
          <cell r="D5378" t="str">
            <v>BCC 2017A</v>
          </cell>
        </row>
        <row r="5379">
          <cell r="A5379" t="str">
            <v>MCZA051-17</v>
          </cell>
          <cell r="C5379" t="str">
            <v>Opção Limitada</v>
          </cell>
          <cell r="D5379" t="str">
            <v>BCC 2017A</v>
          </cell>
        </row>
        <row r="5380">
          <cell r="A5380" t="str">
            <v>MCZB012-13</v>
          </cell>
          <cell r="C5380" t="str">
            <v>Opção Limitada</v>
          </cell>
          <cell r="D5380" t="str">
            <v>BCC 2017A</v>
          </cell>
        </row>
        <row r="5381">
          <cell r="A5381" t="str">
            <v>MCZB015-13</v>
          </cell>
          <cell r="C5381" t="str">
            <v>Opção Limitada</v>
          </cell>
          <cell r="D5381" t="str">
            <v>BCC 2017A</v>
          </cell>
        </row>
        <row r="5382">
          <cell r="A5382" t="str">
            <v>MCZB018-13</v>
          </cell>
          <cell r="C5382" t="str">
            <v>Opção Limitada</v>
          </cell>
          <cell r="D5382" t="str">
            <v>BCC 2017A</v>
          </cell>
        </row>
        <row r="5383">
          <cell r="A5383" t="str">
            <v>MCZB033-17</v>
          </cell>
          <cell r="C5383" t="str">
            <v>Opção Limitada</v>
          </cell>
          <cell r="D5383" t="str">
            <v>BCC 2017A</v>
          </cell>
        </row>
        <row r="5384">
          <cell r="A5384" t="str">
            <v>NHI2049-13</v>
          </cell>
          <cell r="C5384" t="str">
            <v>Obrigatória</v>
          </cell>
          <cell r="D5384" t="str">
            <v>BCC 2017A</v>
          </cell>
        </row>
        <row r="5385">
          <cell r="A5385" t="str">
            <v>NHT3012-13</v>
          </cell>
          <cell r="C5385" t="str">
            <v>Obrigatória</v>
          </cell>
          <cell r="D5385" t="str">
            <v>BCC 2017A</v>
          </cell>
        </row>
        <row r="5386">
          <cell r="A5386" t="str">
            <v>NHZ5019-15</v>
          </cell>
          <cell r="C5386" t="str">
            <v>Opção Limitada</v>
          </cell>
          <cell r="D5386" t="str">
            <v>BCC 2017A</v>
          </cell>
        </row>
        <row r="5387">
          <cell r="A5387" t="str">
            <v>BCJ0203-15</v>
          </cell>
          <cell r="C5387" t="str">
            <v>Obrigatória</v>
          </cell>
          <cell r="D5387" t="str">
            <v>BCC 2017N</v>
          </cell>
        </row>
        <row r="5388">
          <cell r="A5388" t="str">
            <v>BCJ0204-15</v>
          </cell>
          <cell r="C5388" t="str">
            <v>Obrigatória</v>
          </cell>
          <cell r="D5388" t="str">
            <v>BCC 2017N</v>
          </cell>
        </row>
        <row r="5389">
          <cell r="A5389" t="str">
            <v>BCJ0205-15</v>
          </cell>
          <cell r="C5389" t="str">
            <v>Obrigatória</v>
          </cell>
          <cell r="D5389" t="str">
            <v>BCC 2017N</v>
          </cell>
        </row>
        <row r="5390">
          <cell r="A5390" t="str">
            <v>BCK0103-15</v>
          </cell>
          <cell r="C5390" t="str">
            <v>Obrigatória</v>
          </cell>
          <cell r="D5390" t="str">
            <v>BCC 2017N</v>
          </cell>
        </row>
        <row r="5391">
          <cell r="A5391" t="str">
            <v>BCK0104-15</v>
          </cell>
          <cell r="C5391" t="str">
            <v>Obrigatória</v>
          </cell>
          <cell r="D5391" t="str">
            <v>BCC 2017N</v>
          </cell>
        </row>
        <row r="5392">
          <cell r="A5392" t="str">
            <v>BCL0306-15</v>
          </cell>
          <cell r="C5392" t="str">
            <v>Obrigatória</v>
          </cell>
          <cell r="D5392" t="str">
            <v>BCC 2017N</v>
          </cell>
        </row>
        <row r="5393">
          <cell r="A5393" t="str">
            <v>BCL0307-15</v>
          </cell>
          <cell r="C5393" t="str">
            <v>Obrigatória</v>
          </cell>
          <cell r="D5393" t="str">
            <v>BCC 2017N</v>
          </cell>
        </row>
        <row r="5394">
          <cell r="A5394" t="str">
            <v>BCL0308-15</v>
          </cell>
          <cell r="C5394" t="str">
            <v>Obrigatória</v>
          </cell>
          <cell r="D5394" t="str">
            <v>BCC 2017N</v>
          </cell>
        </row>
        <row r="5395">
          <cell r="A5395" t="str">
            <v>BCM0504-15</v>
          </cell>
          <cell r="C5395" t="str">
            <v>Obrigatória</v>
          </cell>
          <cell r="D5395" t="str">
            <v>BCC 2017N</v>
          </cell>
        </row>
        <row r="5396">
          <cell r="A5396" t="str">
            <v>BCM0505-15</v>
          </cell>
          <cell r="C5396" t="str">
            <v>Obrigatória</v>
          </cell>
          <cell r="D5396" t="str">
            <v>BCC 2017N</v>
          </cell>
        </row>
        <row r="5397">
          <cell r="A5397" t="str">
            <v>BCM0506-15</v>
          </cell>
          <cell r="C5397" t="str">
            <v>Obrigatória</v>
          </cell>
          <cell r="D5397" t="str">
            <v>BCC 2017N</v>
          </cell>
        </row>
        <row r="5398">
          <cell r="A5398" t="str">
            <v>BCN0402-15</v>
          </cell>
          <cell r="C5398" t="str">
            <v>Obrigatória</v>
          </cell>
          <cell r="D5398" t="str">
            <v>BCC 2017N</v>
          </cell>
        </row>
        <row r="5399">
          <cell r="A5399" t="str">
            <v>BCN0404-15</v>
          </cell>
          <cell r="C5399" t="str">
            <v>Obrigatória</v>
          </cell>
          <cell r="D5399" t="str">
            <v>BCC 2017N</v>
          </cell>
        </row>
        <row r="5400">
          <cell r="A5400" t="str">
            <v>BCN0405-15</v>
          </cell>
          <cell r="C5400" t="str">
            <v>Obrigatória</v>
          </cell>
          <cell r="D5400" t="str">
            <v>BCC 2017N</v>
          </cell>
        </row>
        <row r="5401">
          <cell r="A5401" t="str">
            <v>BCN0407-15</v>
          </cell>
          <cell r="C5401" t="str">
            <v>Obrigatória</v>
          </cell>
          <cell r="D5401" t="str">
            <v>BCC 2017N</v>
          </cell>
        </row>
        <row r="5402">
          <cell r="A5402" t="str">
            <v>BCS0001-15</v>
          </cell>
          <cell r="C5402" t="str">
            <v>Obrigatória</v>
          </cell>
          <cell r="D5402" t="str">
            <v>BCC 2017N</v>
          </cell>
        </row>
        <row r="5403">
          <cell r="A5403" t="str">
            <v>BCS0002-15</v>
          </cell>
          <cell r="C5403" t="str">
            <v>Obrigatória</v>
          </cell>
          <cell r="D5403" t="str">
            <v>BCC 2017N</v>
          </cell>
        </row>
        <row r="5404">
          <cell r="A5404" t="str">
            <v>BIJ0207-15</v>
          </cell>
          <cell r="C5404" t="str">
            <v>Obrigatória</v>
          </cell>
          <cell r="D5404" t="str">
            <v>BCC 2017N</v>
          </cell>
        </row>
        <row r="5405">
          <cell r="A5405" t="str">
            <v>BIK0102-15</v>
          </cell>
          <cell r="C5405" t="str">
            <v>Obrigatória</v>
          </cell>
          <cell r="D5405" t="str">
            <v>BCC 2017N</v>
          </cell>
        </row>
        <row r="5406">
          <cell r="A5406" t="str">
            <v>BIL0304-15</v>
          </cell>
          <cell r="C5406" t="str">
            <v>Obrigatória</v>
          </cell>
          <cell r="D5406" t="str">
            <v>BCC 2017N</v>
          </cell>
        </row>
        <row r="5407">
          <cell r="A5407" t="str">
            <v>BIN0406-15</v>
          </cell>
          <cell r="C5407" t="str">
            <v>Obrigatória</v>
          </cell>
          <cell r="D5407" t="str">
            <v>BCC 2017N</v>
          </cell>
        </row>
        <row r="5408">
          <cell r="A5408" t="str">
            <v>BIQ0602-15</v>
          </cell>
          <cell r="C5408" t="str">
            <v>Obrigatória</v>
          </cell>
          <cell r="D5408" t="str">
            <v>BCC 2017N</v>
          </cell>
        </row>
        <row r="5409">
          <cell r="A5409" t="str">
            <v>BIR0004-15</v>
          </cell>
          <cell r="C5409" t="str">
            <v>Obrigatória</v>
          </cell>
          <cell r="D5409" t="str">
            <v>BCC 2017N</v>
          </cell>
        </row>
        <row r="5410">
          <cell r="A5410" t="str">
            <v>BIR0603-15</v>
          </cell>
          <cell r="C5410" t="str">
            <v>Obrigatória</v>
          </cell>
          <cell r="D5410" t="str">
            <v>BCC 2017N</v>
          </cell>
        </row>
        <row r="5411">
          <cell r="A5411" t="str">
            <v>BIS0003-15</v>
          </cell>
          <cell r="C5411" t="str">
            <v>Obrigatória</v>
          </cell>
          <cell r="D5411" t="str">
            <v>BCC 2017N</v>
          </cell>
        </row>
        <row r="5412">
          <cell r="A5412" t="str">
            <v>BIS0005-15</v>
          </cell>
          <cell r="C5412" t="str">
            <v>Obrigatória</v>
          </cell>
          <cell r="D5412" t="str">
            <v>BCC 2017N</v>
          </cell>
        </row>
        <row r="5413">
          <cell r="A5413" t="str">
            <v>ESTG013-17</v>
          </cell>
          <cell r="C5413" t="str">
            <v>Opção Limitada</v>
          </cell>
          <cell r="D5413" t="str">
            <v>BCC 2017N</v>
          </cell>
        </row>
        <row r="5414">
          <cell r="A5414" t="str">
            <v>ESZA019-17</v>
          </cell>
          <cell r="C5414" t="str">
            <v>Opção Limitada</v>
          </cell>
          <cell r="D5414" t="str">
            <v>BCC 2017N</v>
          </cell>
        </row>
        <row r="5415">
          <cell r="A5415" t="str">
            <v>ESZB022-17</v>
          </cell>
          <cell r="C5415" t="str">
            <v>Opção Limitada</v>
          </cell>
          <cell r="D5415" t="str">
            <v>BCC 2017N</v>
          </cell>
        </row>
        <row r="5416">
          <cell r="A5416" t="str">
            <v>ESZG013-17</v>
          </cell>
          <cell r="C5416" t="str">
            <v>Opção Limitada</v>
          </cell>
          <cell r="D5416" t="str">
            <v>BCC 2017N</v>
          </cell>
        </row>
        <row r="5417">
          <cell r="A5417" t="str">
            <v>ESZG019-17</v>
          </cell>
          <cell r="C5417" t="str">
            <v>Opção Limitada</v>
          </cell>
          <cell r="D5417" t="str">
            <v>BCC 2017N</v>
          </cell>
        </row>
        <row r="5418">
          <cell r="A5418" t="str">
            <v>ESZI013-17</v>
          </cell>
          <cell r="C5418" t="str">
            <v>Opção Limitada</v>
          </cell>
          <cell r="D5418" t="str">
            <v>BCC 2017N</v>
          </cell>
        </row>
        <row r="5419">
          <cell r="A5419" t="str">
            <v>ESZI014-17</v>
          </cell>
          <cell r="C5419" t="str">
            <v>Opção Limitada</v>
          </cell>
          <cell r="D5419" t="str">
            <v>BCC 2017N</v>
          </cell>
        </row>
        <row r="5420">
          <cell r="A5420" t="str">
            <v>ESZI022-17</v>
          </cell>
          <cell r="C5420" t="str">
            <v>Opção Limitada</v>
          </cell>
          <cell r="D5420" t="str">
            <v>BCC 2017N</v>
          </cell>
        </row>
        <row r="5421">
          <cell r="A5421" t="str">
            <v>ESZI029-17</v>
          </cell>
          <cell r="C5421" t="str">
            <v>Opção Limitada</v>
          </cell>
          <cell r="D5421" t="str">
            <v>BCC 2017N</v>
          </cell>
        </row>
        <row r="5422">
          <cell r="A5422" t="str">
            <v>ESZI030-17</v>
          </cell>
          <cell r="C5422" t="str">
            <v>Opção Limitada</v>
          </cell>
          <cell r="D5422" t="str">
            <v>BCC 2017N</v>
          </cell>
        </row>
        <row r="5423">
          <cell r="A5423" t="str">
            <v>ESZI033-17</v>
          </cell>
          <cell r="C5423" t="str">
            <v>Opção Limitada</v>
          </cell>
          <cell r="D5423" t="str">
            <v>BCC 2017N</v>
          </cell>
        </row>
        <row r="5424">
          <cell r="A5424" t="str">
            <v>ESZI034-17</v>
          </cell>
          <cell r="C5424" t="str">
            <v>Opção Limitada</v>
          </cell>
          <cell r="D5424" t="str">
            <v>BCC 2017N</v>
          </cell>
        </row>
        <row r="5425">
          <cell r="A5425" t="str">
            <v>MCTA001-17</v>
          </cell>
          <cell r="C5425" t="str">
            <v>Obrigatória</v>
          </cell>
          <cell r="D5425" t="str">
            <v>BCC 2017N</v>
          </cell>
        </row>
        <row r="5426">
          <cell r="A5426" t="str">
            <v>MCTA002-17</v>
          </cell>
          <cell r="C5426" t="str">
            <v>Obrigatória</v>
          </cell>
          <cell r="D5426" t="str">
            <v>BCC 2017N</v>
          </cell>
        </row>
        <row r="5427">
          <cell r="A5427" t="str">
            <v>MCTA003-17</v>
          </cell>
          <cell r="C5427" t="str">
            <v>Obrigatória</v>
          </cell>
          <cell r="D5427" t="str">
            <v>BCC 2017N</v>
          </cell>
        </row>
        <row r="5428">
          <cell r="A5428" t="str">
            <v>MCTA004-17</v>
          </cell>
          <cell r="C5428" t="str">
            <v>Obrigatória</v>
          </cell>
          <cell r="D5428" t="str">
            <v>BCC 2017N</v>
          </cell>
        </row>
        <row r="5429">
          <cell r="A5429" t="str">
            <v>MCTA006-17</v>
          </cell>
          <cell r="C5429" t="str">
            <v>Obrigatória</v>
          </cell>
          <cell r="D5429" t="str">
            <v>BCC 2017N</v>
          </cell>
        </row>
        <row r="5430">
          <cell r="A5430" t="str">
            <v>MCTA007-17</v>
          </cell>
          <cell r="C5430" t="str">
            <v>Obrigatória</v>
          </cell>
          <cell r="D5430" t="str">
            <v>BCC 2017N</v>
          </cell>
        </row>
        <row r="5431">
          <cell r="A5431" t="str">
            <v>MCTA008-17</v>
          </cell>
          <cell r="C5431" t="str">
            <v>Obrigatória</v>
          </cell>
          <cell r="D5431" t="str">
            <v>BCC 2017N</v>
          </cell>
        </row>
        <row r="5432">
          <cell r="A5432" t="str">
            <v>MCTA009-13</v>
          </cell>
          <cell r="C5432" t="str">
            <v>Obrigatória</v>
          </cell>
          <cell r="D5432" t="str">
            <v>BCC 2017N</v>
          </cell>
        </row>
        <row r="5433">
          <cell r="A5433" t="str">
            <v>MCTA014-15</v>
          </cell>
          <cell r="C5433" t="str">
            <v>Obrigatória</v>
          </cell>
          <cell r="D5433" t="str">
            <v>BCC 2017N</v>
          </cell>
        </row>
        <row r="5434">
          <cell r="A5434" t="str">
            <v>MCTA015-13</v>
          </cell>
          <cell r="C5434" t="str">
            <v>Obrigatória</v>
          </cell>
          <cell r="D5434" t="str">
            <v>BCC 2017N</v>
          </cell>
        </row>
        <row r="5435">
          <cell r="A5435" t="str">
            <v>MCTA016-13</v>
          </cell>
          <cell r="C5435" t="str">
            <v>Obrigatória</v>
          </cell>
          <cell r="D5435" t="str">
            <v>BCC 2017N</v>
          </cell>
        </row>
        <row r="5436">
          <cell r="A5436" t="str">
            <v>MCTA017-17</v>
          </cell>
          <cell r="C5436" t="str">
            <v>Obrigatória</v>
          </cell>
          <cell r="D5436" t="str">
            <v>BCC 2017N</v>
          </cell>
        </row>
        <row r="5437">
          <cell r="A5437" t="str">
            <v>MCTA018-13</v>
          </cell>
          <cell r="C5437" t="str">
            <v>Obrigatória</v>
          </cell>
          <cell r="D5437" t="str">
            <v>BCC 2017N</v>
          </cell>
        </row>
        <row r="5438">
          <cell r="A5438" t="str">
            <v>MCTA029-17</v>
          </cell>
          <cell r="C5438" t="str">
            <v>Obrigatória</v>
          </cell>
          <cell r="D5438" t="str">
            <v>BCC 2017N</v>
          </cell>
        </row>
        <row r="5439">
          <cell r="A5439" t="str">
            <v>MCTA030-17</v>
          </cell>
          <cell r="C5439" t="str">
            <v>Obrigatória</v>
          </cell>
          <cell r="D5439" t="str">
            <v>BCC 2017N</v>
          </cell>
        </row>
        <row r="5440">
          <cell r="A5440" t="str">
            <v>MCTA031-17</v>
          </cell>
          <cell r="C5440" t="str">
            <v>Obrigatória</v>
          </cell>
          <cell r="D5440" t="str">
            <v>BCC 2017N</v>
          </cell>
        </row>
        <row r="5441">
          <cell r="A5441" t="str">
            <v>MCTA022-17</v>
          </cell>
          <cell r="C5441" t="str">
            <v>Obrigatória</v>
          </cell>
          <cell r="D5441" t="str">
            <v>BCC 2017N</v>
          </cell>
        </row>
        <row r="5442">
          <cell r="A5442" t="str">
            <v>MCTA023-17</v>
          </cell>
          <cell r="C5442" t="str">
            <v>Obrigatória</v>
          </cell>
          <cell r="D5442" t="str">
            <v>BCC 2017N</v>
          </cell>
        </row>
        <row r="5443">
          <cell r="A5443" t="str">
            <v>MCTA024-13</v>
          </cell>
          <cell r="C5443" t="str">
            <v>Obrigatória</v>
          </cell>
          <cell r="D5443" t="str">
            <v>BCC 2017N</v>
          </cell>
        </row>
        <row r="5444">
          <cell r="A5444" t="str">
            <v>MCTA025-13</v>
          </cell>
          <cell r="C5444" t="str">
            <v>Obrigatória</v>
          </cell>
          <cell r="D5444" t="str">
            <v>BCC 2017N</v>
          </cell>
        </row>
        <row r="5445">
          <cell r="A5445" t="str">
            <v>MCTA026-13</v>
          </cell>
          <cell r="C5445" t="str">
            <v>Obrigatória</v>
          </cell>
          <cell r="D5445" t="str">
            <v>BCC 2017N</v>
          </cell>
        </row>
        <row r="5446">
          <cell r="A5446" t="str">
            <v>MCTA027-17</v>
          </cell>
          <cell r="C5446" t="str">
            <v>Obrigatória</v>
          </cell>
          <cell r="D5446" t="str">
            <v>BCC 2017N</v>
          </cell>
        </row>
        <row r="5447">
          <cell r="A5447" t="str">
            <v>MCTA028-15</v>
          </cell>
          <cell r="C5447" t="str">
            <v>Obrigatória</v>
          </cell>
          <cell r="D5447" t="str">
            <v>BCC 2017N</v>
          </cell>
        </row>
        <row r="5448">
          <cell r="A5448" t="str">
            <v>MCTA033-15</v>
          </cell>
          <cell r="C5448" t="str">
            <v>Obrigatória</v>
          </cell>
          <cell r="D5448" t="str">
            <v>BCC 2017N</v>
          </cell>
        </row>
        <row r="5449">
          <cell r="A5449" t="str">
            <v>MCTA037-17</v>
          </cell>
          <cell r="C5449" t="str">
            <v>Obrigatória</v>
          </cell>
          <cell r="D5449" t="str">
            <v>BCC 2017N</v>
          </cell>
        </row>
        <row r="5450">
          <cell r="A5450" t="str">
            <v>MCTB001-17</v>
          </cell>
          <cell r="C5450" t="str">
            <v>Obrigatória</v>
          </cell>
          <cell r="D5450" t="str">
            <v>BCC 2017N</v>
          </cell>
        </row>
        <row r="5451">
          <cell r="A5451" t="str">
            <v>MCTB007-17</v>
          </cell>
          <cell r="C5451" t="str">
            <v>Opção Limitada</v>
          </cell>
          <cell r="D5451" t="str">
            <v>BCC 2017N</v>
          </cell>
        </row>
        <row r="5452">
          <cell r="A5452" t="str">
            <v>MCTB009-17</v>
          </cell>
          <cell r="C5452" t="str">
            <v>Opção Limitada</v>
          </cell>
          <cell r="D5452" t="str">
            <v>BCC 2017N</v>
          </cell>
        </row>
        <row r="5453">
          <cell r="A5453" t="str">
            <v>MCTB018-17</v>
          </cell>
          <cell r="C5453" t="str">
            <v>Opção Limitada</v>
          </cell>
          <cell r="D5453" t="str">
            <v>BCC 2017N</v>
          </cell>
        </row>
        <row r="5454">
          <cell r="A5454" t="str">
            <v>MCTB019-17</v>
          </cell>
          <cell r="C5454" t="str">
            <v>Obrigatória</v>
          </cell>
          <cell r="D5454" t="str">
            <v>BCC 2017N</v>
          </cell>
        </row>
        <row r="5455">
          <cell r="A5455" t="str">
            <v>MCTC021-15</v>
          </cell>
          <cell r="C5455" t="str">
            <v>Opção Limitada</v>
          </cell>
          <cell r="D5455" t="str">
            <v>BCC 2017N</v>
          </cell>
        </row>
        <row r="5456">
          <cell r="A5456" t="str">
            <v>MCTC022-15</v>
          </cell>
          <cell r="C5456" t="str">
            <v>Opção Limitada</v>
          </cell>
          <cell r="D5456" t="str">
            <v>BCC 2017N</v>
          </cell>
        </row>
        <row r="5457">
          <cell r="A5457" t="str">
            <v>MCZA001-13</v>
          </cell>
          <cell r="C5457" t="str">
            <v>Opção Limitada</v>
          </cell>
          <cell r="D5457" t="str">
            <v>BCC 2017N</v>
          </cell>
        </row>
        <row r="5458">
          <cell r="A5458" t="str">
            <v>MCZA002-17</v>
          </cell>
          <cell r="C5458" t="str">
            <v>Opção Limitada</v>
          </cell>
          <cell r="D5458" t="str">
            <v>BCC 2017N</v>
          </cell>
        </row>
        <row r="5459">
          <cell r="A5459" t="str">
            <v>MCZA003-17</v>
          </cell>
          <cell r="C5459" t="str">
            <v>Opção Limitada</v>
          </cell>
          <cell r="D5459" t="str">
            <v>BCC 2017N</v>
          </cell>
        </row>
        <row r="5460">
          <cell r="A5460" t="str">
            <v>MCZA004-13</v>
          </cell>
          <cell r="C5460" t="str">
            <v>Opção Limitada</v>
          </cell>
          <cell r="D5460" t="str">
            <v>BCC 2017N</v>
          </cell>
        </row>
        <row r="5461">
          <cell r="A5461" t="str">
            <v>MCZA005-17</v>
          </cell>
          <cell r="C5461" t="str">
            <v>Opção Limitada</v>
          </cell>
          <cell r="D5461" t="str">
            <v>BCC 2017N</v>
          </cell>
        </row>
        <row r="5462">
          <cell r="A5462" t="str">
            <v>MCZA006-17</v>
          </cell>
          <cell r="C5462" t="str">
            <v>Opção Limitada</v>
          </cell>
          <cell r="D5462" t="str">
            <v>BCC 2017N</v>
          </cell>
        </row>
        <row r="5463">
          <cell r="A5463" t="str">
            <v>MCZA007-13</v>
          </cell>
          <cell r="C5463" t="str">
            <v>Opção Limitada</v>
          </cell>
          <cell r="D5463" t="str">
            <v>BCC 2017N</v>
          </cell>
        </row>
        <row r="5464">
          <cell r="A5464" t="str">
            <v>MCZA008-17</v>
          </cell>
          <cell r="C5464" t="str">
            <v>Opção Limitada</v>
          </cell>
          <cell r="D5464" t="str">
            <v>BCC 2017N</v>
          </cell>
        </row>
        <row r="5465">
          <cell r="A5465" t="str">
            <v>MCZA010-13</v>
          </cell>
          <cell r="C5465" t="str">
            <v>Opção Limitada</v>
          </cell>
          <cell r="D5465" t="str">
            <v>BCC 2017N</v>
          </cell>
        </row>
        <row r="5466">
          <cell r="A5466" t="str">
            <v>MCZA011-17</v>
          </cell>
          <cell r="C5466" t="str">
            <v>Opção Limitada</v>
          </cell>
          <cell r="D5466" t="str">
            <v>BCC 2017N</v>
          </cell>
        </row>
        <row r="5467">
          <cell r="A5467" t="str">
            <v>MCZA012-13</v>
          </cell>
          <cell r="C5467" t="str">
            <v>Opção Limitada</v>
          </cell>
          <cell r="D5467" t="str">
            <v>BCC 2017N</v>
          </cell>
        </row>
        <row r="5468">
          <cell r="A5468" t="str">
            <v>MCZA013-13</v>
          </cell>
          <cell r="C5468" t="str">
            <v>Opção Limitada</v>
          </cell>
          <cell r="D5468" t="str">
            <v>BCC 2017N</v>
          </cell>
        </row>
        <row r="5469">
          <cell r="A5469" t="str">
            <v>MCZA014-17</v>
          </cell>
          <cell r="C5469" t="str">
            <v>Opção Limitada</v>
          </cell>
          <cell r="D5469" t="str">
            <v>BCC 2017N</v>
          </cell>
        </row>
        <row r="5470">
          <cell r="A5470" t="str">
            <v>MCZA015-13</v>
          </cell>
          <cell r="C5470" t="str">
            <v>Opção Limitada</v>
          </cell>
          <cell r="D5470" t="str">
            <v>BCC 2017N</v>
          </cell>
        </row>
        <row r="5471">
          <cell r="A5471" t="str">
            <v>MCZA016-17</v>
          </cell>
          <cell r="C5471" t="str">
            <v>Opção Limitada</v>
          </cell>
          <cell r="D5471" t="str">
            <v>BCC 2017N</v>
          </cell>
        </row>
        <row r="5472">
          <cell r="A5472" t="str">
            <v>MCZA017-13</v>
          </cell>
          <cell r="C5472" t="str">
            <v>Opção Limitada</v>
          </cell>
          <cell r="D5472" t="str">
            <v>BCC 2017N</v>
          </cell>
        </row>
        <row r="5473">
          <cell r="A5473" t="str">
            <v>MCZA018-17</v>
          </cell>
          <cell r="C5473" t="str">
            <v>Opção Limitada</v>
          </cell>
          <cell r="D5473" t="str">
            <v>BCC 2017N</v>
          </cell>
        </row>
        <row r="5474">
          <cell r="A5474" t="str">
            <v>MCZA019-17</v>
          </cell>
          <cell r="C5474" t="str">
            <v>Opção Limitada</v>
          </cell>
          <cell r="D5474" t="str">
            <v>BCC 2017N</v>
          </cell>
        </row>
        <row r="5475">
          <cell r="A5475" t="str">
            <v>MCZA020-13</v>
          </cell>
          <cell r="C5475" t="str">
            <v>Opção Limitada</v>
          </cell>
          <cell r="D5475" t="str">
            <v>BCC 2017N</v>
          </cell>
        </row>
        <row r="5476">
          <cell r="A5476" t="str">
            <v>MCZA021-17</v>
          </cell>
          <cell r="C5476" t="str">
            <v>Opção Limitada</v>
          </cell>
          <cell r="D5476" t="str">
            <v>BCC 2017N</v>
          </cell>
        </row>
        <row r="5477">
          <cell r="A5477" t="str">
            <v>MCZA022-17</v>
          </cell>
          <cell r="C5477" t="str">
            <v>Opção Limitada</v>
          </cell>
          <cell r="D5477" t="str">
            <v>BCC 2017N</v>
          </cell>
        </row>
        <row r="5478">
          <cell r="A5478" t="str">
            <v>MCZA023-17</v>
          </cell>
          <cell r="C5478" t="str">
            <v>Opção Limitada</v>
          </cell>
          <cell r="D5478" t="str">
            <v>BCC 2017N</v>
          </cell>
        </row>
        <row r="5479">
          <cell r="A5479" t="str">
            <v>MCZA024-17</v>
          </cell>
          <cell r="C5479" t="str">
            <v>Opção Limitada</v>
          </cell>
          <cell r="D5479" t="str">
            <v>BCC 2017N</v>
          </cell>
        </row>
        <row r="5480">
          <cell r="A5480" t="str">
            <v>MCZA025-13</v>
          </cell>
          <cell r="C5480" t="str">
            <v>Opção Limitada</v>
          </cell>
          <cell r="D5480" t="str">
            <v>BCC 2017N</v>
          </cell>
        </row>
        <row r="5481">
          <cell r="A5481" t="str">
            <v>MCZA026-17</v>
          </cell>
          <cell r="C5481" t="str">
            <v>Opção Limitada</v>
          </cell>
          <cell r="D5481" t="str">
            <v>BCC 2017N</v>
          </cell>
        </row>
        <row r="5482">
          <cell r="A5482" t="str">
            <v>MCZA027-15</v>
          </cell>
          <cell r="C5482" t="str">
            <v>Opção Limitada</v>
          </cell>
          <cell r="D5482" t="str">
            <v>BCC 2017N</v>
          </cell>
        </row>
        <row r="5483">
          <cell r="A5483" t="str">
            <v>MCZA028-13</v>
          </cell>
          <cell r="C5483" t="str">
            <v>Opção Limitada</v>
          </cell>
          <cell r="D5483" t="str">
            <v>BCC 2017N</v>
          </cell>
        </row>
        <row r="5484">
          <cell r="A5484" t="str">
            <v>MCZA029-13</v>
          </cell>
          <cell r="C5484" t="str">
            <v>Opção Limitada</v>
          </cell>
          <cell r="D5484" t="str">
            <v>BCC 2017N</v>
          </cell>
        </row>
        <row r="5485">
          <cell r="A5485" t="str">
            <v>MCZA030-17</v>
          </cell>
          <cell r="C5485" t="str">
            <v>Opção Limitada</v>
          </cell>
          <cell r="D5485" t="str">
            <v>BCC 2017N</v>
          </cell>
        </row>
        <row r="5486">
          <cell r="A5486" t="str">
            <v>MCZA031-13</v>
          </cell>
          <cell r="C5486" t="str">
            <v>Opção Limitada</v>
          </cell>
          <cell r="D5486" t="str">
            <v>BCC 2017N</v>
          </cell>
        </row>
        <row r="5487">
          <cell r="A5487" t="str">
            <v>MCZA032-14</v>
          </cell>
          <cell r="C5487" t="str">
            <v>Opção Limitada</v>
          </cell>
          <cell r="D5487" t="str">
            <v>BCC 2017N</v>
          </cell>
        </row>
        <row r="5488">
          <cell r="A5488" t="str">
            <v>MCZA033-14</v>
          </cell>
          <cell r="C5488" t="str">
            <v>Opção Limitada</v>
          </cell>
          <cell r="D5488" t="str">
            <v>BCC 2017N</v>
          </cell>
        </row>
        <row r="5489">
          <cell r="A5489" t="str">
            <v>MCZA034-14</v>
          </cell>
          <cell r="C5489" t="str">
            <v>Opção Limitada</v>
          </cell>
          <cell r="D5489" t="str">
            <v>BCC 2017N</v>
          </cell>
        </row>
        <row r="5490">
          <cell r="A5490" t="str">
            <v>MCZA035-14</v>
          </cell>
          <cell r="C5490" t="str">
            <v>Opção Limitada</v>
          </cell>
          <cell r="D5490" t="str">
            <v>BCC 2017N</v>
          </cell>
        </row>
        <row r="5491">
          <cell r="A5491" t="str">
            <v>MCZA036-17</v>
          </cell>
          <cell r="C5491" t="str">
            <v>Opção Limitada</v>
          </cell>
          <cell r="D5491" t="str">
            <v>BCC 2017N</v>
          </cell>
        </row>
        <row r="5492">
          <cell r="A5492" t="str">
            <v>MCZA037-14</v>
          </cell>
          <cell r="C5492" t="str">
            <v>Opção Limitada</v>
          </cell>
          <cell r="D5492" t="str">
            <v>BCC 2017N</v>
          </cell>
        </row>
        <row r="5493">
          <cell r="A5493" t="str">
            <v>MCZA038-17</v>
          </cell>
          <cell r="C5493" t="str">
            <v>Opção Limitada</v>
          </cell>
          <cell r="D5493" t="str">
            <v>BCC 2017N</v>
          </cell>
        </row>
        <row r="5494">
          <cell r="A5494" t="str">
            <v>MCZA039-17</v>
          </cell>
          <cell r="C5494" t="str">
            <v>Opção Limitada</v>
          </cell>
          <cell r="D5494" t="str">
            <v>BCC 2017N</v>
          </cell>
        </row>
        <row r="5495">
          <cell r="A5495" t="str">
            <v>MCZA040-17</v>
          </cell>
          <cell r="C5495" t="str">
            <v>Opção Limitada</v>
          </cell>
          <cell r="D5495" t="str">
            <v>BCC 2017N</v>
          </cell>
        </row>
        <row r="5496">
          <cell r="A5496" t="str">
            <v>MCZA041-14</v>
          </cell>
          <cell r="C5496" t="str">
            <v>Opção Limitada</v>
          </cell>
          <cell r="D5496" t="str">
            <v>BCC 2017N</v>
          </cell>
        </row>
        <row r="5497">
          <cell r="A5497" t="str">
            <v>MCZA042-14</v>
          </cell>
          <cell r="C5497" t="str">
            <v>Opção Limitada</v>
          </cell>
          <cell r="D5497" t="str">
            <v>BCC 2017N</v>
          </cell>
        </row>
        <row r="5498">
          <cell r="A5498" t="str">
            <v>MCZA044-14</v>
          </cell>
          <cell r="C5498" t="str">
            <v>Opção Limitada</v>
          </cell>
          <cell r="D5498" t="str">
            <v>BCC 2017N</v>
          </cell>
        </row>
        <row r="5499">
          <cell r="A5499" t="str">
            <v>MCZA045-14</v>
          </cell>
          <cell r="C5499" t="str">
            <v>Opção Limitada</v>
          </cell>
          <cell r="D5499" t="str">
            <v>BCC 2017N</v>
          </cell>
        </row>
        <row r="5500">
          <cell r="A5500" t="str">
            <v>MCZA046-14</v>
          </cell>
          <cell r="C5500" t="str">
            <v>Opção Limitada</v>
          </cell>
          <cell r="D5500" t="str">
            <v>BCC 2017N</v>
          </cell>
        </row>
        <row r="5501">
          <cell r="A5501" t="str">
            <v>MCZA047-14</v>
          </cell>
          <cell r="C5501" t="str">
            <v>Opção Limitada</v>
          </cell>
          <cell r="D5501" t="str">
            <v>BCC 2017N</v>
          </cell>
        </row>
        <row r="5502">
          <cell r="A5502" t="str">
            <v>MCZA048-17</v>
          </cell>
          <cell r="C5502" t="str">
            <v>Opção Limitada</v>
          </cell>
          <cell r="D5502" t="str">
            <v>BCC 2017N</v>
          </cell>
        </row>
        <row r="5503">
          <cell r="A5503" t="str">
            <v>MCZA049-14</v>
          </cell>
          <cell r="C5503" t="str">
            <v>Opção Limitada</v>
          </cell>
          <cell r="D5503" t="str">
            <v>BCC 2017N</v>
          </cell>
        </row>
        <row r="5504">
          <cell r="A5504" t="str">
            <v>MCZA050-14</v>
          </cell>
          <cell r="C5504" t="str">
            <v>Opção Limitada</v>
          </cell>
          <cell r="D5504" t="str">
            <v>BCC 2017N</v>
          </cell>
        </row>
        <row r="5505">
          <cell r="A5505" t="str">
            <v>MCZA051-17</v>
          </cell>
          <cell r="C5505" t="str">
            <v>Opção Limitada</v>
          </cell>
          <cell r="D5505" t="str">
            <v>BCC 2017N</v>
          </cell>
        </row>
        <row r="5506">
          <cell r="A5506" t="str">
            <v>MCZB012-13</v>
          </cell>
          <cell r="C5506" t="str">
            <v>Opção Limitada</v>
          </cell>
          <cell r="D5506" t="str">
            <v>BCC 2017N</v>
          </cell>
        </row>
        <row r="5507">
          <cell r="A5507" t="str">
            <v>MCZB015-13</v>
          </cell>
          <cell r="C5507" t="str">
            <v>Opção Limitada</v>
          </cell>
          <cell r="D5507" t="str">
            <v>BCC 2017N</v>
          </cell>
        </row>
        <row r="5508">
          <cell r="A5508" t="str">
            <v>MCZB018-13</v>
          </cell>
          <cell r="C5508" t="str">
            <v>Opção Limitada</v>
          </cell>
          <cell r="D5508" t="str">
            <v>BCC 2017N</v>
          </cell>
        </row>
        <row r="5509">
          <cell r="A5509" t="str">
            <v>MCZB033-17</v>
          </cell>
          <cell r="C5509" t="str">
            <v>Opção Limitada</v>
          </cell>
          <cell r="D5509" t="str">
            <v>BCC 2017N</v>
          </cell>
        </row>
        <row r="5510">
          <cell r="A5510" t="str">
            <v>NHI2049-13</v>
          </cell>
          <cell r="C5510" t="str">
            <v>Obrigatória</v>
          </cell>
          <cell r="D5510" t="str">
            <v>BCC 2017N</v>
          </cell>
        </row>
        <row r="5511">
          <cell r="A5511" t="str">
            <v>NHZ5019-15</v>
          </cell>
          <cell r="C5511" t="str">
            <v>Opção Limitada</v>
          </cell>
          <cell r="D5511" t="str">
            <v>BCC 2017N</v>
          </cell>
        </row>
        <row r="5512">
          <cell r="A5512" t="str">
            <v>BCN0402-13</v>
          </cell>
          <cell r="C5512" t="str">
            <v>Obrigatória</v>
          </cell>
          <cell r="D5512" t="str">
            <v>BCE 2010A</v>
          </cell>
        </row>
        <row r="5513">
          <cell r="A5513" t="str">
            <v>BCN0407-13</v>
          </cell>
          <cell r="C5513" t="str">
            <v>Obrigatória</v>
          </cell>
          <cell r="D5513" t="str">
            <v>BCE 2010A</v>
          </cell>
        </row>
        <row r="5514">
          <cell r="A5514" t="str">
            <v>BHO0101-13</v>
          </cell>
          <cell r="C5514" t="str">
            <v>Obrigatória</v>
          </cell>
          <cell r="D5514" t="str">
            <v>BCE 2010A</v>
          </cell>
        </row>
        <row r="5515">
          <cell r="A5515" t="str">
            <v>BHO0102-13</v>
          </cell>
          <cell r="C5515" t="str">
            <v>Obrigatória</v>
          </cell>
          <cell r="D5515" t="str">
            <v>BCE 2010A</v>
          </cell>
        </row>
        <row r="5516">
          <cell r="A5516" t="str">
            <v>BHO0103-13</v>
          </cell>
          <cell r="C5516" t="str">
            <v>Obrigatória</v>
          </cell>
          <cell r="D5516" t="str">
            <v>BCE 2010A</v>
          </cell>
        </row>
        <row r="5517">
          <cell r="A5517" t="str">
            <v>BHP0201-13</v>
          </cell>
          <cell r="C5517" t="str">
            <v>Obrigatória</v>
          </cell>
          <cell r="D5517" t="str">
            <v>BCE 2010A</v>
          </cell>
        </row>
        <row r="5518">
          <cell r="A5518" t="str">
            <v>BHP0202-13</v>
          </cell>
          <cell r="C5518" t="str">
            <v>Obrigatória</v>
          </cell>
          <cell r="D5518" t="str">
            <v>BCE 2010A</v>
          </cell>
        </row>
        <row r="5519">
          <cell r="A5519" t="str">
            <v>BHP0203-13</v>
          </cell>
          <cell r="C5519" t="str">
            <v>Obrigatória</v>
          </cell>
          <cell r="D5519" t="str">
            <v>BCE 2010A</v>
          </cell>
        </row>
        <row r="5520">
          <cell r="A5520" t="str">
            <v>BHP0204-13</v>
          </cell>
          <cell r="C5520" t="str">
            <v>Obrigatória</v>
          </cell>
          <cell r="D5520" t="str">
            <v>BCE 2010A</v>
          </cell>
        </row>
        <row r="5521">
          <cell r="A5521" t="str">
            <v>BHP0206-13</v>
          </cell>
          <cell r="C5521" t="str">
            <v>Obrigatória</v>
          </cell>
          <cell r="D5521" t="str">
            <v>BCE 2010A</v>
          </cell>
        </row>
        <row r="5522">
          <cell r="A5522" t="str">
            <v>BHQ0301-13</v>
          </cell>
          <cell r="C5522" t="str">
            <v>Obrigatória</v>
          </cell>
          <cell r="D5522" t="str">
            <v>BCE 2010A</v>
          </cell>
        </row>
        <row r="5523">
          <cell r="A5523" t="str">
            <v>BHQ0302-13</v>
          </cell>
          <cell r="C5523" t="str">
            <v>Obrigatória</v>
          </cell>
          <cell r="D5523" t="str">
            <v>BCE 2010A</v>
          </cell>
        </row>
        <row r="5524">
          <cell r="A5524" t="str">
            <v>BIJ0207-13</v>
          </cell>
          <cell r="C5524" t="str">
            <v>Obrigatória</v>
          </cell>
          <cell r="D5524" t="str">
            <v>BCE 2010A</v>
          </cell>
        </row>
        <row r="5525">
          <cell r="A5525" t="str">
            <v>BIK0102-13</v>
          </cell>
          <cell r="C5525" t="str">
            <v>Obrigatória</v>
          </cell>
          <cell r="D5525" t="str">
            <v>BCE 2010A</v>
          </cell>
        </row>
        <row r="5526">
          <cell r="A5526" t="str">
            <v>BIL0304-13</v>
          </cell>
          <cell r="C5526" t="str">
            <v>Obrigatória</v>
          </cell>
          <cell r="D5526" t="str">
            <v>BCE 2010A</v>
          </cell>
        </row>
        <row r="5527">
          <cell r="A5527" t="str">
            <v>BIM0005-13</v>
          </cell>
          <cell r="C5527" t="str">
            <v>Obrigatória</v>
          </cell>
          <cell r="D5527" t="str">
            <v>BCE 2010A</v>
          </cell>
        </row>
        <row r="5528">
          <cell r="A5528" t="str">
            <v>BIN0003-13</v>
          </cell>
          <cell r="C5528" t="str">
            <v>Obrigatória</v>
          </cell>
          <cell r="D5528" t="str">
            <v>BCE 2010A</v>
          </cell>
        </row>
        <row r="5529">
          <cell r="A5529" t="str">
            <v>BIN0406-13</v>
          </cell>
          <cell r="C5529" t="str">
            <v>Obrigatória</v>
          </cell>
          <cell r="D5529" t="str">
            <v>BCE 2010A</v>
          </cell>
        </row>
        <row r="5530">
          <cell r="A5530" t="str">
            <v>BIQ0602-13</v>
          </cell>
          <cell r="C5530" t="str">
            <v>Obrigatória</v>
          </cell>
          <cell r="D5530" t="str">
            <v>BCE 2010A</v>
          </cell>
        </row>
        <row r="5531">
          <cell r="A5531" t="str">
            <v>BIR0004-13</v>
          </cell>
          <cell r="C5531" t="str">
            <v>Obrigatória</v>
          </cell>
          <cell r="D5531" t="str">
            <v>BCE 2010A</v>
          </cell>
        </row>
        <row r="5532">
          <cell r="A5532" t="str">
            <v>BIR0603-13</v>
          </cell>
          <cell r="C5532" t="str">
            <v>Obrigatória</v>
          </cell>
          <cell r="D5532" t="str">
            <v>BCE 2010A</v>
          </cell>
        </row>
        <row r="5533">
          <cell r="A5533" t="str">
            <v>BIS0002-13</v>
          </cell>
          <cell r="C5533" t="str">
            <v>Obrigatória</v>
          </cell>
          <cell r="D5533" t="str">
            <v>BCE 2010A</v>
          </cell>
        </row>
        <row r="5534">
          <cell r="A5534" t="str">
            <v>CS3103</v>
          </cell>
          <cell r="C5534" t="str">
            <v>Opção Limitada</v>
          </cell>
          <cell r="D5534" t="str">
            <v>BCE 2010A</v>
          </cell>
        </row>
        <row r="5535">
          <cell r="A5535" t="str">
            <v>CS3104</v>
          </cell>
          <cell r="C5535" t="str">
            <v>Opção Limitada</v>
          </cell>
          <cell r="D5535" t="str">
            <v>BCE 2010A</v>
          </cell>
        </row>
        <row r="5536">
          <cell r="A5536" t="str">
            <v>ESHC001-13</v>
          </cell>
          <cell r="C5536" t="str">
            <v>Obrigatória</v>
          </cell>
          <cell r="D5536" t="str">
            <v>BCE 2010A</v>
          </cell>
        </row>
        <row r="5537">
          <cell r="A5537" t="str">
            <v>ESHC002-13</v>
          </cell>
          <cell r="C5537" t="str">
            <v>Obrigatória</v>
          </cell>
          <cell r="D5537" t="str">
            <v>BCE 2010A</v>
          </cell>
        </row>
        <row r="5538">
          <cell r="A5538" t="str">
            <v>ESHC003-13</v>
          </cell>
          <cell r="C5538" t="str">
            <v>Obrigatória</v>
          </cell>
          <cell r="D5538" t="str">
            <v>BCE 2010A</v>
          </cell>
        </row>
        <row r="5539">
          <cell r="A5539" t="str">
            <v>ESHC004-13</v>
          </cell>
          <cell r="C5539" t="str">
            <v>Obrigatória</v>
          </cell>
          <cell r="D5539" t="str">
            <v>BCE 2010A</v>
          </cell>
        </row>
        <row r="5540">
          <cell r="A5540" t="str">
            <v>ESHC005-13</v>
          </cell>
          <cell r="C5540" t="str">
            <v>Obrigatória</v>
          </cell>
          <cell r="D5540" t="str">
            <v>BCE 2010A</v>
          </cell>
        </row>
        <row r="5541">
          <cell r="A5541" t="str">
            <v>ESHC006-13</v>
          </cell>
          <cell r="C5541" t="str">
            <v>Obrigatória</v>
          </cell>
          <cell r="D5541" t="str">
            <v>BCE 2010A</v>
          </cell>
        </row>
        <row r="5542">
          <cell r="A5542" t="str">
            <v>ESHC007-13</v>
          </cell>
          <cell r="C5542" t="str">
            <v>Obrigatória</v>
          </cell>
          <cell r="D5542" t="str">
            <v>BCE 2010A</v>
          </cell>
        </row>
        <row r="5543">
          <cell r="A5543" t="str">
            <v>ESHC008-13</v>
          </cell>
          <cell r="C5543" t="str">
            <v>Obrigatória</v>
          </cell>
          <cell r="D5543" t="str">
            <v>BCE 2010A</v>
          </cell>
        </row>
        <row r="5544">
          <cell r="A5544" t="str">
            <v>ESHC009-13</v>
          </cell>
          <cell r="C5544" t="str">
            <v>Obrigatória</v>
          </cell>
          <cell r="D5544" t="str">
            <v>BCE 2010A</v>
          </cell>
        </row>
        <row r="5545">
          <cell r="A5545" t="str">
            <v>ESHC010-13</v>
          </cell>
          <cell r="C5545" t="str">
            <v>Obrigatória</v>
          </cell>
          <cell r="D5545" t="str">
            <v>BCE 2010A</v>
          </cell>
        </row>
        <row r="5546">
          <cell r="A5546" t="str">
            <v>ESHC011-13</v>
          </cell>
          <cell r="C5546" t="str">
            <v>Obrigatória</v>
          </cell>
          <cell r="D5546" t="str">
            <v>BCE 2010A</v>
          </cell>
        </row>
        <row r="5547">
          <cell r="A5547" t="str">
            <v>ESHC012-13</v>
          </cell>
          <cell r="C5547" t="str">
            <v>Obrigatória</v>
          </cell>
          <cell r="D5547" t="str">
            <v>BCE 2010A</v>
          </cell>
        </row>
        <row r="5548">
          <cell r="A5548" t="str">
            <v>ESHC013-13</v>
          </cell>
          <cell r="C5548" t="str">
            <v>Obrigatória</v>
          </cell>
          <cell r="D5548" t="str">
            <v>BCE 2010A</v>
          </cell>
        </row>
        <row r="5549">
          <cell r="A5549" t="str">
            <v>ESHC014-13</v>
          </cell>
          <cell r="C5549" t="str">
            <v>Obrigatória</v>
          </cell>
          <cell r="D5549" t="str">
            <v>BCE 2010A</v>
          </cell>
        </row>
        <row r="5550">
          <cell r="A5550" t="str">
            <v>ESHC015-13</v>
          </cell>
          <cell r="C5550" t="str">
            <v>Obrigatória</v>
          </cell>
          <cell r="D5550" t="str">
            <v>BCE 2010A</v>
          </cell>
        </row>
        <row r="5551">
          <cell r="A5551" t="str">
            <v>ESHC016-13</v>
          </cell>
          <cell r="C5551" t="str">
            <v>Obrigatória</v>
          </cell>
          <cell r="D5551" t="str">
            <v>BCE 2010A</v>
          </cell>
        </row>
        <row r="5552">
          <cell r="A5552" t="str">
            <v>ESHC017-13</v>
          </cell>
          <cell r="C5552" t="str">
            <v>Obrigatória</v>
          </cell>
          <cell r="D5552" t="str">
            <v>BCE 2010A</v>
          </cell>
        </row>
        <row r="5553">
          <cell r="A5553" t="str">
            <v>ESHC018-13</v>
          </cell>
          <cell r="C5553" t="str">
            <v>Obrigatória</v>
          </cell>
          <cell r="D5553" t="str">
            <v>BCE 2010A</v>
          </cell>
        </row>
        <row r="5554">
          <cell r="A5554" t="str">
            <v>ESHC019-13</v>
          </cell>
          <cell r="C5554" t="str">
            <v>Obrigatória</v>
          </cell>
          <cell r="D5554" t="str">
            <v>BCE 2010A</v>
          </cell>
        </row>
        <row r="5555">
          <cell r="A5555" t="str">
            <v>ESHC020-13</v>
          </cell>
          <cell r="C5555" t="str">
            <v>Obrigatória</v>
          </cell>
          <cell r="D5555" t="str">
            <v>BCE 2010A</v>
          </cell>
        </row>
        <row r="5556">
          <cell r="A5556" t="str">
            <v>ESHC021-13</v>
          </cell>
          <cell r="C5556" t="str">
            <v>Obrigatória</v>
          </cell>
          <cell r="D5556" t="str">
            <v>BCE 2010A</v>
          </cell>
        </row>
        <row r="5557">
          <cell r="A5557" t="str">
            <v>ESHC022-13</v>
          </cell>
          <cell r="C5557" t="str">
            <v>Obrigatória</v>
          </cell>
          <cell r="D5557" t="str">
            <v>BCE 2010A</v>
          </cell>
        </row>
        <row r="5558">
          <cell r="A5558" t="str">
            <v>ESHC023-13</v>
          </cell>
          <cell r="C5558" t="str">
            <v>Obrigatória</v>
          </cell>
          <cell r="D5558" t="str">
            <v>BCE 2010A</v>
          </cell>
        </row>
        <row r="5559">
          <cell r="A5559" t="str">
            <v>ESHC024-13</v>
          </cell>
          <cell r="C5559" t="str">
            <v>Obrigatória</v>
          </cell>
          <cell r="D5559" t="str">
            <v>BCE 2010A</v>
          </cell>
        </row>
        <row r="5560">
          <cell r="A5560" t="str">
            <v>ESHC025-13</v>
          </cell>
          <cell r="C5560" t="str">
            <v>Obrigatória</v>
          </cell>
          <cell r="D5560" t="str">
            <v>BCE 2010A</v>
          </cell>
        </row>
        <row r="5561">
          <cell r="A5561" t="str">
            <v>ESHC026-13</v>
          </cell>
          <cell r="C5561" t="str">
            <v>Obrigatória</v>
          </cell>
          <cell r="D5561" t="str">
            <v>BCE 2010A</v>
          </cell>
        </row>
        <row r="5562">
          <cell r="A5562" t="str">
            <v>ESHC900-13</v>
          </cell>
          <cell r="C5562" t="str">
            <v>Obrigatória</v>
          </cell>
          <cell r="D5562" t="str">
            <v>BCE 2010A</v>
          </cell>
        </row>
        <row r="5563">
          <cell r="A5563" t="str">
            <v>ESHC901-13</v>
          </cell>
          <cell r="C5563" t="str">
            <v>Obrigatória</v>
          </cell>
          <cell r="D5563" t="str">
            <v>BCE 2010A</v>
          </cell>
        </row>
        <row r="5564">
          <cell r="A5564" t="str">
            <v>ESHC902-13</v>
          </cell>
          <cell r="C5564" t="str">
            <v>Obrigatória</v>
          </cell>
          <cell r="D5564" t="str">
            <v>BCE 2010A</v>
          </cell>
        </row>
        <row r="5565">
          <cell r="A5565" t="str">
            <v>ESHC903-13</v>
          </cell>
          <cell r="C5565" t="str">
            <v>Obrigatória</v>
          </cell>
          <cell r="D5565" t="str">
            <v>BCE 2010A</v>
          </cell>
        </row>
        <row r="5566">
          <cell r="A5566" t="str">
            <v>ESHT005-13</v>
          </cell>
          <cell r="C5566" t="str">
            <v>Opção Limitada</v>
          </cell>
          <cell r="D5566" t="str">
            <v>BCE 2010A</v>
          </cell>
        </row>
        <row r="5567">
          <cell r="A5567" t="str">
            <v>ESZC001-13</v>
          </cell>
          <cell r="C5567" t="str">
            <v>Opção Limitada</v>
          </cell>
          <cell r="D5567" t="str">
            <v>BCE 2010A</v>
          </cell>
        </row>
        <row r="5568">
          <cell r="A5568" t="str">
            <v>ESZC002-13</v>
          </cell>
          <cell r="C5568" t="str">
            <v>Opção Limitada</v>
          </cell>
          <cell r="D5568" t="str">
            <v>BCE 2010A</v>
          </cell>
        </row>
        <row r="5569">
          <cell r="A5569" t="str">
            <v>ESZC003-13</v>
          </cell>
          <cell r="C5569" t="str">
            <v>Opção Limitada</v>
          </cell>
          <cell r="D5569" t="str">
            <v>BCE 2010A</v>
          </cell>
        </row>
        <row r="5570">
          <cell r="A5570" t="str">
            <v>ESZC004-13</v>
          </cell>
          <cell r="C5570" t="str">
            <v>Opção Limitada</v>
          </cell>
          <cell r="D5570" t="str">
            <v>BCE 2010A</v>
          </cell>
        </row>
        <row r="5571">
          <cell r="A5571" t="str">
            <v>ESZC005-13</v>
          </cell>
          <cell r="C5571" t="str">
            <v>Opção Limitada</v>
          </cell>
          <cell r="D5571" t="str">
            <v>BCE 2010A</v>
          </cell>
        </row>
        <row r="5572">
          <cell r="A5572" t="str">
            <v>ESZC006-13</v>
          </cell>
          <cell r="C5572" t="str">
            <v>Opção Limitada</v>
          </cell>
          <cell r="D5572" t="str">
            <v>BCE 2010A</v>
          </cell>
        </row>
        <row r="5573">
          <cell r="A5573" t="str">
            <v>ESZC007-13</v>
          </cell>
          <cell r="C5573" t="str">
            <v>Opção Limitada</v>
          </cell>
          <cell r="D5573" t="str">
            <v>BCE 2010A</v>
          </cell>
        </row>
        <row r="5574">
          <cell r="A5574" t="str">
            <v>ESZC008-13</v>
          </cell>
          <cell r="C5574" t="str">
            <v>Opção Limitada</v>
          </cell>
          <cell r="D5574" t="str">
            <v>BCE 2010A</v>
          </cell>
        </row>
        <row r="5575">
          <cell r="A5575" t="str">
            <v>ESZC009-13</v>
          </cell>
          <cell r="C5575" t="str">
            <v>Opção Limitada</v>
          </cell>
          <cell r="D5575" t="str">
            <v>BCE 2010A</v>
          </cell>
        </row>
        <row r="5576">
          <cell r="A5576" t="str">
            <v>ESZC010-13</v>
          </cell>
          <cell r="C5576" t="str">
            <v>Opção Limitada</v>
          </cell>
          <cell r="D5576" t="str">
            <v>BCE 2010A</v>
          </cell>
        </row>
        <row r="5577">
          <cell r="A5577" t="str">
            <v>ESZC012-13</v>
          </cell>
          <cell r="C5577" t="str">
            <v>Opção Limitada</v>
          </cell>
          <cell r="D5577" t="str">
            <v>BCE 2010A</v>
          </cell>
        </row>
        <row r="5578">
          <cell r="A5578" t="str">
            <v>ESZC013-13</v>
          </cell>
          <cell r="C5578" t="str">
            <v>Opção Limitada</v>
          </cell>
          <cell r="D5578" t="str">
            <v>BCE 2010A</v>
          </cell>
        </row>
        <row r="5579">
          <cell r="A5579" t="str">
            <v>ESZC015-13</v>
          </cell>
          <cell r="C5579" t="str">
            <v>Opção Limitada</v>
          </cell>
          <cell r="D5579" t="str">
            <v>BCE 2010A</v>
          </cell>
        </row>
        <row r="5580">
          <cell r="A5580" t="str">
            <v>ESZC016-13</v>
          </cell>
          <cell r="C5580" t="str">
            <v>Opção Limitada</v>
          </cell>
          <cell r="D5580" t="str">
            <v>BCE 2010A</v>
          </cell>
        </row>
        <row r="5581">
          <cell r="A5581" t="str">
            <v>ESZC017-13</v>
          </cell>
          <cell r="C5581" t="str">
            <v>Opção Limitada</v>
          </cell>
          <cell r="D5581" t="str">
            <v>BCE 2010A</v>
          </cell>
        </row>
        <row r="5582">
          <cell r="A5582" t="str">
            <v>ESZP004-13</v>
          </cell>
          <cell r="C5582" t="str">
            <v>Opção Limitada</v>
          </cell>
          <cell r="D5582" t="str">
            <v>BCE 2010A</v>
          </cell>
        </row>
        <row r="5583">
          <cell r="A5583" t="str">
            <v>ESZP006-13</v>
          </cell>
          <cell r="C5583" t="str">
            <v>Opção Limitada</v>
          </cell>
          <cell r="D5583" t="str">
            <v>BCE 2010A</v>
          </cell>
        </row>
        <row r="5584">
          <cell r="A5584" t="str">
            <v>MCTB001-13</v>
          </cell>
          <cell r="C5584" t="str">
            <v>Obrigatória</v>
          </cell>
          <cell r="D5584" t="str">
            <v>BCE 2010A</v>
          </cell>
        </row>
        <row r="5585">
          <cell r="A5585" t="str">
            <v>MCTC014-13</v>
          </cell>
          <cell r="C5585" t="str">
            <v>Obrigatória</v>
          </cell>
          <cell r="D5585" t="str">
            <v>BCE 2010A</v>
          </cell>
        </row>
        <row r="5586">
          <cell r="A5586" t="str">
            <v>MCZB003-13</v>
          </cell>
          <cell r="C5586" t="str">
            <v>Opção Limitada</v>
          </cell>
          <cell r="D5586" t="str">
            <v>BCE 2010A</v>
          </cell>
        </row>
        <row r="5587">
          <cell r="A5587" t="str">
            <v>MCZB013-13</v>
          </cell>
          <cell r="C5587" t="str">
            <v>Opção Limitada</v>
          </cell>
          <cell r="D5587" t="str">
            <v>BCE 2010A</v>
          </cell>
        </row>
        <row r="5588">
          <cell r="A5588" t="str">
            <v>MCZB016-13</v>
          </cell>
          <cell r="C5588" t="str">
            <v>Opção Limitada</v>
          </cell>
          <cell r="D5588" t="str">
            <v>BCE 2010A</v>
          </cell>
        </row>
        <row r="5589">
          <cell r="A5589" t="str">
            <v>MCZB018-13</v>
          </cell>
          <cell r="C5589" t="str">
            <v>Opção Limitada</v>
          </cell>
          <cell r="D5589" t="str">
            <v>BCE 2010A</v>
          </cell>
        </row>
        <row r="5590">
          <cell r="A5590" t="str">
            <v>MCZB031-13</v>
          </cell>
          <cell r="C5590" t="str">
            <v>Opção Limitada</v>
          </cell>
          <cell r="D5590" t="str">
            <v>BCE 2010A</v>
          </cell>
        </row>
        <row r="5591">
          <cell r="A5591" t="str">
            <v>NHZ3060-09</v>
          </cell>
          <cell r="C5591" t="str">
            <v>Obrigatória</v>
          </cell>
          <cell r="D5591" t="str">
            <v>BCE 2010A</v>
          </cell>
        </row>
        <row r="5592">
          <cell r="A5592" t="str">
            <v>BCN0402-13</v>
          </cell>
          <cell r="C5592" t="str">
            <v>Obrigatória</v>
          </cell>
          <cell r="D5592" t="str">
            <v>BCE 2010N</v>
          </cell>
        </row>
        <row r="5593">
          <cell r="A5593" t="str">
            <v>BCN0407-13</v>
          </cell>
          <cell r="C5593" t="str">
            <v>Obrigatória</v>
          </cell>
          <cell r="D5593" t="str">
            <v>BCE 2010N</v>
          </cell>
        </row>
        <row r="5594">
          <cell r="A5594" t="str">
            <v>BHO0101-13</v>
          </cell>
          <cell r="C5594" t="str">
            <v>Obrigatória</v>
          </cell>
          <cell r="D5594" t="str">
            <v>BCE 2010N</v>
          </cell>
        </row>
        <row r="5595">
          <cell r="A5595" t="str">
            <v>BHO0102-13</v>
          </cell>
          <cell r="C5595" t="str">
            <v>Obrigatória</v>
          </cell>
          <cell r="D5595" t="str">
            <v>BCE 2010N</v>
          </cell>
        </row>
        <row r="5596">
          <cell r="A5596" t="str">
            <v>BHO0103-13</v>
          </cell>
          <cell r="C5596" t="str">
            <v>Obrigatória</v>
          </cell>
          <cell r="D5596" t="str">
            <v>BCE 2010N</v>
          </cell>
        </row>
        <row r="5597">
          <cell r="A5597" t="str">
            <v>BHO1335-15</v>
          </cell>
          <cell r="C5597" t="str">
            <v>Obrigatória</v>
          </cell>
          <cell r="D5597" t="str">
            <v>BCE 2010N</v>
          </cell>
        </row>
        <row r="5598">
          <cell r="A5598" t="str">
            <v>BHP0201-13</v>
          </cell>
          <cell r="C5598" t="str">
            <v>Obrigatória</v>
          </cell>
          <cell r="D5598" t="str">
            <v>BCE 2010N</v>
          </cell>
        </row>
        <row r="5599">
          <cell r="A5599" t="str">
            <v>BHP0202-13</v>
          </cell>
          <cell r="C5599" t="str">
            <v>Obrigatória</v>
          </cell>
          <cell r="D5599" t="str">
            <v>BCE 2010N</v>
          </cell>
        </row>
        <row r="5600">
          <cell r="A5600" t="str">
            <v>BHP0203-13</v>
          </cell>
          <cell r="C5600" t="str">
            <v>Obrigatória</v>
          </cell>
          <cell r="D5600" t="str">
            <v>BCE 2010N</v>
          </cell>
        </row>
        <row r="5601">
          <cell r="A5601" t="str">
            <v>BHP0204-13</v>
          </cell>
          <cell r="C5601" t="str">
            <v>Obrigatória</v>
          </cell>
          <cell r="D5601" t="str">
            <v>BCE 2010N</v>
          </cell>
        </row>
        <row r="5602">
          <cell r="A5602" t="str">
            <v>BHP0206-13</v>
          </cell>
          <cell r="C5602" t="str">
            <v>Obrigatória</v>
          </cell>
          <cell r="D5602" t="str">
            <v>BCE 2010N</v>
          </cell>
        </row>
        <row r="5603">
          <cell r="A5603" t="str">
            <v>BHQ0003-15</v>
          </cell>
          <cell r="C5603" t="str">
            <v>Obrigatória</v>
          </cell>
          <cell r="D5603" t="str">
            <v>BCE 2010N</v>
          </cell>
        </row>
        <row r="5604">
          <cell r="A5604" t="str">
            <v>BHQ0301-13</v>
          </cell>
          <cell r="C5604" t="str">
            <v>Obrigatória</v>
          </cell>
          <cell r="D5604" t="str">
            <v>BCE 2010N</v>
          </cell>
        </row>
        <row r="5605">
          <cell r="A5605" t="str">
            <v>BHQ0302-13</v>
          </cell>
          <cell r="C5605" t="str">
            <v>Obrigatória</v>
          </cell>
          <cell r="D5605" t="str">
            <v>BCE 2010N</v>
          </cell>
        </row>
        <row r="5606">
          <cell r="A5606" t="str">
            <v>BIJ0207-13</v>
          </cell>
          <cell r="C5606" t="str">
            <v>Obrigatória</v>
          </cell>
          <cell r="D5606" t="str">
            <v>BCE 2010N</v>
          </cell>
        </row>
        <row r="5607">
          <cell r="A5607" t="str">
            <v>BIK0102-13</v>
          </cell>
          <cell r="C5607" t="str">
            <v>Obrigatória</v>
          </cell>
          <cell r="D5607" t="str">
            <v>BCE 2010N</v>
          </cell>
        </row>
        <row r="5608">
          <cell r="A5608" t="str">
            <v>BIL0304-13</v>
          </cell>
          <cell r="C5608" t="str">
            <v>Obrigatória</v>
          </cell>
          <cell r="D5608" t="str">
            <v>BCE 2010N</v>
          </cell>
        </row>
        <row r="5609">
          <cell r="A5609" t="str">
            <v>BIM0005-13</v>
          </cell>
          <cell r="C5609" t="str">
            <v>Obrigatória</v>
          </cell>
          <cell r="D5609" t="str">
            <v>BCE 2010N</v>
          </cell>
        </row>
        <row r="5610">
          <cell r="A5610" t="str">
            <v>BIN0003-13</v>
          </cell>
          <cell r="C5610" t="str">
            <v>Obrigatória</v>
          </cell>
          <cell r="D5610" t="str">
            <v>BCE 2010N</v>
          </cell>
        </row>
        <row r="5611">
          <cell r="A5611" t="str">
            <v>BIN0406-13</v>
          </cell>
          <cell r="C5611" t="str">
            <v>Obrigatória</v>
          </cell>
          <cell r="D5611" t="str">
            <v>BCE 2010N</v>
          </cell>
        </row>
        <row r="5612">
          <cell r="A5612" t="str">
            <v>BIQ0602-13</v>
          </cell>
          <cell r="C5612" t="str">
            <v>Obrigatória</v>
          </cell>
          <cell r="D5612" t="str">
            <v>BCE 2010N</v>
          </cell>
        </row>
        <row r="5613">
          <cell r="A5613" t="str">
            <v>BIR0004-13</v>
          </cell>
          <cell r="C5613" t="str">
            <v>Obrigatória</v>
          </cell>
          <cell r="D5613" t="str">
            <v>BCE 2010N</v>
          </cell>
        </row>
        <row r="5614">
          <cell r="A5614" t="str">
            <v>BIR0603-13</v>
          </cell>
          <cell r="C5614" t="str">
            <v>Obrigatória</v>
          </cell>
          <cell r="D5614" t="str">
            <v>BCE 2010N</v>
          </cell>
        </row>
        <row r="5615">
          <cell r="A5615" t="str">
            <v>BIS0002-13</v>
          </cell>
          <cell r="C5615" t="str">
            <v>Obrigatória</v>
          </cell>
          <cell r="D5615" t="str">
            <v>BCE 2010N</v>
          </cell>
        </row>
        <row r="5616">
          <cell r="A5616" t="str">
            <v>CS3103</v>
          </cell>
          <cell r="C5616" t="str">
            <v>Opção Limitada</v>
          </cell>
          <cell r="D5616" t="str">
            <v>BCE 2010N</v>
          </cell>
        </row>
        <row r="5617">
          <cell r="A5617" t="str">
            <v>CS3104</v>
          </cell>
          <cell r="C5617" t="str">
            <v>Opção Limitada</v>
          </cell>
          <cell r="D5617" t="str">
            <v>BCE 2010N</v>
          </cell>
        </row>
        <row r="5618">
          <cell r="A5618" t="str">
            <v>ESHC001-13</v>
          </cell>
          <cell r="C5618" t="str">
            <v>Obrigatória</v>
          </cell>
          <cell r="D5618" t="str">
            <v>BCE 2010N</v>
          </cell>
        </row>
        <row r="5619">
          <cell r="A5619" t="str">
            <v>ESHC002-13</v>
          </cell>
          <cell r="C5619" t="str">
            <v>Obrigatória</v>
          </cell>
          <cell r="D5619" t="str">
            <v>BCE 2010N</v>
          </cell>
        </row>
        <row r="5620">
          <cell r="A5620" t="str">
            <v>ESHC003-13</v>
          </cell>
          <cell r="C5620" t="str">
            <v>Obrigatória</v>
          </cell>
          <cell r="D5620" t="str">
            <v>BCE 2010N</v>
          </cell>
        </row>
        <row r="5621">
          <cell r="A5621" t="str">
            <v>ESHC004-13</v>
          </cell>
          <cell r="C5621" t="str">
            <v>Obrigatória</v>
          </cell>
          <cell r="D5621" t="str">
            <v>BCE 2010N</v>
          </cell>
        </row>
        <row r="5622">
          <cell r="A5622" t="str">
            <v>ESHC005-13</v>
          </cell>
          <cell r="C5622" t="str">
            <v>Obrigatória</v>
          </cell>
          <cell r="D5622" t="str">
            <v>BCE 2010N</v>
          </cell>
        </row>
        <row r="5623">
          <cell r="A5623" t="str">
            <v>ESHC006-13</v>
          </cell>
          <cell r="C5623" t="str">
            <v>Obrigatória</v>
          </cell>
          <cell r="D5623" t="str">
            <v>BCE 2010N</v>
          </cell>
        </row>
        <row r="5624">
          <cell r="A5624" t="str">
            <v>ESHC007-13</v>
          </cell>
          <cell r="C5624" t="str">
            <v>Obrigatória</v>
          </cell>
          <cell r="D5624" t="str">
            <v>BCE 2010N</v>
          </cell>
        </row>
        <row r="5625">
          <cell r="A5625" t="str">
            <v>ESHC008-13</v>
          </cell>
          <cell r="C5625" t="str">
            <v>Obrigatória</v>
          </cell>
          <cell r="D5625" t="str">
            <v>BCE 2010N</v>
          </cell>
        </row>
        <row r="5626">
          <cell r="A5626" t="str">
            <v>ESHC009-13</v>
          </cell>
          <cell r="C5626" t="str">
            <v>Obrigatória</v>
          </cell>
          <cell r="D5626" t="str">
            <v>BCE 2010N</v>
          </cell>
        </row>
        <row r="5627">
          <cell r="A5627" t="str">
            <v>ESHC010-13</v>
          </cell>
          <cell r="C5627" t="str">
            <v>Obrigatória</v>
          </cell>
          <cell r="D5627" t="str">
            <v>BCE 2010N</v>
          </cell>
        </row>
        <row r="5628">
          <cell r="A5628" t="str">
            <v>ESHC011-13</v>
          </cell>
          <cell r="C5628" t="str">
            <v>Obrigatória</v>
          </cell>
          <cell r="D5628" t="str">
            <v>BCE 2010N</v>
          </cell>
        </row>
        <row r="5629">
          <cell r="A5629" t="str">
            <v>ESHC012-13</v>
          </cell>
          <cell r="C5629" t="str">
            <v>Obrigatória</v>
          </cell>
          <cell r="D5629" t="str">
            <v>BCE 2010N</v>
          </cell>
        </row>
        <row r="5630">
          <cell r="A5630" t="str">
            <v>ESHC013-13</v>
          </cell>
          <cell r="C5630" t="str">
            <v>Obrigatória</v>
          </cell>
          <cell r="D5630" t="str">
            <v>BCE 2010N</v>
          </cell>
        </row>
        <row r="5631">
          <cell r="A5631" t="str">
            <v>ESHC014-13</v>
          </cell>
          <cell r="C5631" t="str">
            <v>Obrigatória</v>
          </cell>
          <cell r="D5631" t="str">
            <v>BCE 2010N</v>
          </cell>
        </row>
        <row r="5632">
          <cell r="A5632" t="str">
            <v>ESHC015-13</v>
          </cell>
          <cell r="C5632" t="str">
            <v>Obrigatória</v>
          </cell>
          <cell r="D5632" t="str">
            <v>BCE 2010N</v>
          </cell>
        </row>
        <row r="5633">
          <cell r="A5633" t="str">
            <v>ESHC016-13</v>
          </cell>
          <cell r="C5633" t="str">
            <v>Obrigatória</v>
          </cell>
          <cell r="D5633" t="str">
            <v>BCE 2010N</v>
          </cell>
        </row>
        <row r="5634">
          <cell r="A5634" t="str">
            <v>ESHC017-13</v>
          </cell>
          <cell r="C5634" t="str">
            <v>Obrigatória</v>
          </cell>
          <cell r="D5634" t="str">
            <v>BCE 2010N</v>
          </cell>
        </row>
        <row r="5635">
          <cell r="A5635" t="str">
            <v>ESHC018-13</v>
          </cell>
          <cell r="C5635" t="str">
            <v>Obrigatória</v>
          </cell>
          <cell r="D5635" t="str">
            <v>BCE 2010N</v>
          </cell>
        </row>
        <row r="5636">
          <cell r="A5636" t="str">
            <v>ESHC019-13</v>
          </cell>
          <cell r="C5636" t="str">
            <v>Obrigatória</v>
          </cell>
          <cell r="D5636" t="str">
            <v>BCE 2010N</v>
          </cell>
        </row>
        <row r="5637">
          <cell r="A5637" t="str">
            <v>ESHC020-13</v>
          </cell>
          <cell r="C5637" t="str">
            <v>Obrigatória</v>
          </cell>
          <cell r="D5637" t="str">
            <v>BCE 2010N</v>
          </cell>
        </row>
        <row r="5638">
          <cell r="A5638" t="str">
            <v>ESHC021-13</v>
          </cell>
          <cell r="C5638" t="str">
            <v>Obrigatória</v>
          </cell>
          <cell r="D5638" t="str">
            <v>BCE 2010N</v>
          </cell>
        </row>
        <row r="5639">
          <cell r="A5639" t="str">
            <v>ESHC022-13</v>
          </cell>
          <cell r="C5639" t="str">
            <v>Obrigatória</v>
          </cell>
          <cell r="D5639" t="str">
            <v>BCE 2010N</v>
          </cell>
        </row>
        <row r="5640">
          <cell r="A5640" t="str">
            <v>ESHC023-13</v>
          </cell>
          <cell r="C5640" t="str">
            <v>Obrigatória</v>
          </cell>
          <cell r="D5640" t="str">
            <v>BCE 2010N</v>
          </cell>
        </row>
        <row r="5641">
          <cell r="A5641" t="str">
            <v>ESHC024-13</v>
          </cell>
          <cell r="C5641" t="str">
            <v>Obrigatória</v>
          </cell>
          <cell r="D5641" t="str">
            <v>BCE 2010N</v>
          </cell>
        </row>
        <row r="5642">
          <cell r="A5642" t="str">
            <v>ESHC025-13</v>
          </cell>
          <cell r="C5642" t="str">
            <v>Obrigatória</v>
          </cell>
          <cell r="D5642" t="str">
            <v>BCE 2010N</v>
          </cell>
        </row>
        <row r="5643">
          <cell r="A5643" t="str">
            <v>ESHC026-13</v>
          </cell>
          <cell r="C5643" t="str">
            <v>Obrigatória</v>
          </cell>
          <cell r="D5643" t="str">
            <v>BCE 2010N</v>
          </cell>
        </row>
        <row r="5644">
          <cell r="A5644" t="str">
            <v>ESHC900-13</v>
          </cell>
          <cell r="C5644" t="str">
            <v>Obrigatória</v>
          </cell>
          <cell r="D5644" t="str">
            <v>BCE 2010N</v>
          </cell>
        </row>
        <row r="5645">
          <cell r="A5645" t="str">
            <v>ESHC901-13</v>
          </cell>
          <cell r="C5645" t="str">
            <v>Obrigatória</v>
          </cell>
          <cell r="D5645" t="str">
            <v>BCE 2010N</v>
          </cell>
        </row>
        <row r="5646">
          <cell r="A5646" t="str">
            <v>ESHC902-13</v>
          </cell>
          <cell r="C5646" t="str">
            <v>Obrigatória</v>
          </cell>
          <cell r="D5646" t="str">
            <v>BCE 2010N</v>
          </cell>
        </row>
        <row r="5647">
          <cell r="A5647" t="str">
            <v>ESHC903-13</v>
          </cell>
          <cell r="C5647" t="str">
            <v>Obrigatória</v>
          </cell>
          <cell r="D5647" t="str">
            <v>BCE 2010N</v>
          </cell>
        </row>
        <row r="5648">
          <cell r="A5648" t="str">
            <v>ESHT005-13</v>
          </cell>
          <cell r="C5648" t="str">
            <v>Opção Limitada</v>
          </cell>
          <cell r="D5648" t="str">
            <v>BCE 2010N</v>
          </cell>
        </row>
        <row r="5649">
          <cell r="A5649" t="str">
            <v>ESZC001-13</v>
          </cell>
          <cell r="C5649" t="str">
            <v>Opção Limitada</v>
          </cell>
          <cell r="D5649" t="str">
            <v>BCE 2010N</v>
          </cell>
        </row>
        <row r="5650">
          <cell r="A5650" t="str">
            <v>ESZC002-13</v>
          </cell>
          <cell r="C5650" t="str">
            <v>Opção Limitada</v>
          </cell>
          <cell r="D5650" t="str">
            <v>BCE 2010N</v>
          </cell>
        </row>
        <row r="5651">
          <cell r="A5651" t="str">
            <v>ESZC003-13</v>
          </cell>
          <cell r="C5651" t="str">
            <v>Opção Limitada</v>
          </cell>
          <cell r="D5651" t="str">
            <v>BCE 2010N</v>
          </cell>
        </row>
        <row r="5652">
          <cell r="A5652" t="str">
            <v>ESZC004-13</v>
          </cell>
          <cell r="C5652" t="str">
            <v>Opção Limitada</v>
          </cell>
          <cell r="D5652" t="str">
            <v>BCE 2010N</v>
          </cell>
        </row>
        <row r="5653">
          <cell r="A5653" t="str">
            <v>ESZC005-13</v>
          </cell>
          <cell r="C5653" t="str">
            <v>Opção Limitada</v>
          </cell>
          <cell r="D5653" t="str">
            <v>BCE 2010N</v>
          </cell>
        </row>
        <row r="5654">
          <cell r="A5654" t="str">
            <v>ESZC006-13</v>
          </cell>
          <cell r="C5654" t="str">
            <v>Opção Limitada</v>
          </cell>
          <cell r="D5654" t="str">
            <v>BCE 2010N</v>
          </cell>
        </row>
        <row r="5655">
          <cell r="A5655" t="str">
            <v>ESZC007-13</v>
          </cell>
          <cell r="C5655" t="str">
            <v>Opção Limitada</v>
          </cell>
          <cell r="D5655" t="str">
            <v>BCE 2010N</v>
          </cell>
        </row>
        <row r="5656">
          <cell r="A5656" t="str">
            <v>ESZC008-13</v>
          </cell>
          <cell r="C5656" t="str">
            <v>Opção Limitada</v>
          </cell>
          <cell r="D5656" t="str">
            <v>BCE 2010N</v>
          </cell>
        </row>
        <row r="5657">
          <cell r="A5657" t="str">
            <v>ESZC009-13</v>
          </cell>
          <cell r="C5657" t="str">
            <v>Opção Limitada</v>
          </cell>
          <cell r="D5657" t="str">
            <v>BCE 2010N</v>
          </cell>
        </row>
        <row r="5658">
          <cell r="A5658" t="str">
            <v>ESZC010-13</v>
          </cell>
          <cell r="C5658" t="str">
            <v>Opção Limitada</v>
          </cell>
          <cell r="D5658" t="str">
            <v>BCE 2010N</v>
          </cell>
        </row>
        <row r="5659">
          <cell r="A5659" t="str">
            <v>ESZC012-13</v>
          </cell>
          <cell r="C5659" t="str">
            <v>Opção Limitada</v>
          </cell>
          <cell r="D5659" t="str">
            <v>BCE 2010N</v>
          </cell>
        </row>
        <row r="5660">
          <cell r="A5660" t="str">
            <v>ESZC013-13</v>
          </cell>
          <cell r="C5660" t="str">
            <v>Opção Limitada</v>
          </cell>
          <cell r="D5660" t="str">
            <v>BCE 2010N</v>
          </cell>
        </row>
        <row r="5661">
          <cell r="A5661" t="str">
            <v>ESZC015-13</v>
          </cell>
          <cell r="C5661" t="str">
            <v>Opção Limitada</v>
          </cell>
          <cell r="D5661" t="str">
            <v>BCE 2010N</v>
          </cell>
        </row>
        <row r="5662">
          <cell r="A5662" t="str">
            <v>ESZC016-13</v>
          </cell>
          <cell r="C5662" t="str">
            <v>Opção Limitada</v>
          </cell>
          <cell r="D5662" t="str">
            <v>BCE 2010N</v>
          </cell>
        </row>
        <row r="5663">
          <cell r="A5663" t="str">
            <v>ESZC017-13</v>
          </cell>
          <cell r="C5663" t="str">
            <v>Opção Limitada</v>
          </cell>
          <cell r="D5663" t="str">
            <v>BCE 2010N</v>
          </cell>
        </row>
        <row r="5664">
          <cell r="A5664" t="str">
            <v>ESZP004-13</v>
          </cell>
          <cell r="C5664" t="str">
            <v>Opção Limitada</v>
          </cell>
          <cell r="D5664" t="str">
            <v>BCE 2010N</v>
          </cell>
        </row>
        <row r="5665">
          <cell r="A5665" t="str">
            <v>ESZP006-13</v>
          </cell>
          <cell r="C5665" t="str">
            <v>Opção Limitada</v>
          </cell>
          <cell r="D5665" t="str">
            <v>BCE 2010N</v>
          </cell>
        </row>
        <row r="5666">
          <cell r="A5666" t="str">
            <v>MCTB001-13</v>
          </cell>
          <cell r="C5666" t="str">
            <v>Obrigatória</v>
          </cell>
          <cell r="D5666" t="str">
            <v>BCE 2010N</v>
          </cell>
        </row>
        <row r="5667">
          <cell r="A5667" t="str">
            <v>MCTC014-13</v>
          </cell>
          <cell r="C5667" t="str">
            <v>Obrigatória</v>
          </cell>
          <cell r="D5667" t="str">
            <v>BCE 2010N</v>
          </cell>
        </row>
        <row r="5668">
          <cell r="A5668" t="str">
            <v>MCZB003-13</v>
          </cell>
          <cell r="C5668" t="str">
            <v>Opção Limitada</v>
          </cell>
          <cell r="D5668" t="str">
            <v>BCE 2010N</v>
          </cell>
        </row>
        <row r="5669">
          <cell r="A5669" t="str">
            <v>MCZB013-13</v>
          </cell>
          <cell r="C5669" t="str">
            <v>Opção Limitada</v>
          </cell>
          <cell r="D5669" t="str">
            <v>BCE 2010N</v>
          </cell>
        </row>
        <row r="5670">
          <cell r="A5670" t="str">
            <v>MCZB016-13</v>
          </cell>
          <cell r="C5670" t="str">
            <v>Opção Limitada</v>
          </cell>
          <cell r="D5670" t="str">
            <v>BCE 2010N</v>
          </cell>
        </row>
        <row r="5671">
          <cell r="A5671" t="str">
            <v>MCZB018-13</v>
          </cell>
          <cell r="C5671" t="str">
            <v>Opção Limitada</v>
          </cell>
          <cell r="D5671" t="str">
            <v>BCE 2010N</v>
          </cell>
        </row>
        <row r="5672">
          <cell r="A5672" t="str">
            <v>MCZB031-13</v>
          </cell>
          <cell r="C5672" t="str">
            <v>Opção Limitada</v>
          </cell>
          <cell r="D5672" t="str">
            <v>BCE 2010N</v>
          </cell>
        </row>
        <row r="5673">
          <cell r="A5673" t="str">
            <v>BCN0402-15</v>
          </cell>
          <cell r="C5673" t="str">
            <v>Obrigatória</v>
          </cell>
          <cell r="D5673" t="str">
            <v>BCE 2017A</v>
          </cell>
        </row>
        <row r="5674">
          <cell r="A5674" t="str">
            <v>BCN0404-15</v>
          </cell>
          <cell r="C5674" t="str">
            <v>Opção Limitada</v>
          </cell>
          <cell r="D5674" t="str">
            <v>BCE 2017A</v>
          </cell>
        </row>
        <row r="5675">
          <cell r="A5675" t="str">
            <v>BCN0407-15</v>
          </cell>
          <cell r="C5675" t="str">
            <v>Obrigatória</v>
          </cell>
          <cell r="D5675" t="str">
            <v>BCE 2017A</v>
          </cell>
        </row>
        <row r="5676">
          <cell r="A5676" t="str">
            <v>BHO0001-15</v>
          </cell>
          <cell r="C5676" t="str">
            <v>Obrigatória</v>
          </cell>
          <cell r="D5676" t="str">
            <v>BCE 2017A</v>
          </cell>
        </row>
        <row r="5677">
          <cell r="A5677" t="str">
            <v>BHO0002-15</v>
          </cell>
          <cell r="C5677" t="str">
            <v>Obrigatória</v>
          </cell>
          <cell r="D5677" t="str">
            <v>BCE 2017A</v>
          </cell>
        </row>
        <row r="5678">
          <cell r="A5678" t="str">
            <v>BHO0101-15</v>
          </cell>
          <cell r="C5678" t="str">
            <v>Obrigatória</v>
          </cell>
          <cell r="D5678" t="str">
            <v>BCE 2017A</v>
          </cell>
        </row>
        <row r="5679">
          <cell r="A5679" t="str">
            <v>BHO0102-15</v>
          </cell>
          <cell r="C5679" t="str">
            <v>Obrigatória</v>
          </cell>
          <cell r="D5679" t="str">
            <v>BCE 2017A</v>
          </cell>
        </row>
        <row r="5680">
          <cell r="A5680" t="str">
            <v>BHO1101-15</v>
          </cell>
          <cell r="C5680" t="str">
            <v>Obrigatória</v>
          </cell>
          <cell r="D5680" t="str">
            <v>BCE 2017A</v>
          </cell>
        </row>
        <row r="5681">
          <cell r="A5681" t="str">
            <v>BHO1335-15</v>
          </cell>
          <cell r="C5681" t="str">
            <v>Opção Limitada</v>
          </cell>
          <cell r="D5681" t="str">
            <v>BCE 2017A</v>
          </cell>
        </row>
        <row r="5682">
          <cell r="A5682" t="str">
            <v>BHP0001-15</v>
          </cell>
          <cell r="C5682" t="str">
            <v>Obrigatória</v>
          </cell>
          <cell r="D5682" t="str">
            <v>BCE 2017A</v>
          </cell>
        </row>
        <row r="5683">
          <cell r="A5683" t="str">
            <v>BHP0201-15</v>
          </cell>
          <cell r="C5683" t="str">
            <v>Obrigatória</v>
          </cell>
          <cell r="D5683" t="str">
            <v>BCE 2017A</v>
          </cell>
        </row>
        <row r="5684">
          <cell r="A5684" t="str">
            <v>BHP0202-15</v>
          </cell>
          <cell r="C5684" t="str">
            <v>Obrigatória</v>
          </cell>
          <cell r="D5684" t="str">
            <v>BCE 2017A</v>
          </cell>
        </row>
        <row r="5685">
          <cell r="A5685" t="str">
            <v>BHQ0001-15</v>
          </cell>
          <cell r="C5685" t="str">
            <v>Obrigatória</v>
          </cell>
          <cell r="D5685" t="str">
            <v>BCE 2017A</v>
          </cell>
        </row>
        <row r="5686">
          <cell r="A5686" t="str">
            <v>BHQ0002-15</v>
          </cell>
          <cell r="C5686" t="str">
            <v>Obrigatória</v>
          </cell>
          <cell r="D5686" t="str">
            <v>BCE 2017A</v>
          </cell>
        </row>
        <row r="5687">
          <cell r="A5687" t="str">
            <v>BHQ0003-15</v>
          </cell>
          <cell r="C5687" t="str">
            <v>Opção Limitada</v>
          </cell>
          <cell r="D5687" t="str">
            <v>BCE 2017A</v>
          </cell>
        </row>
        <row r="5688">
          <cell r="A5688" t="str">
            <v>BHQ0301-15</v>
          </cell>
          <cell r="C5688" t="str">
            <v>Obrigatória</v>
          </cell>
          <cell r="D5688" t="str">
            <v>BCE 2017A</v>
          </cell>
        </row>
        <row r="5689">
          <cell r="A5689" t="str">
            <v>BHS0001-15</v>
          </cell>
          <cell r="C5689" t="str">
            <v>Obrigatória</v>
          </cell>
          <cell r="D5689" t="str">
            <v>BCE 2017A</v>
          </cell>
        </row>
        <row r="5690">
          <cell r="A5690" t="str">
            <v>BIJ0207-15</v>
          </cell>
          <cell r="C5690" t="str">
            <v>Obrigatória</v>
          </cell>
          <cell r="D5690" t="str">
            <v>BCE 2017A</v>
          </cell>
        </row>
        <row r="5691">
          <cell r="A5691" t="str">
            <v>BIK0102-15</v>
          </cell>
          <cell r="C5691" t="str">
            <v>Obrigatória</v>
          </cell>
          <cell r="D5691" t="str">
            <v>BCE 2017A</v>
          </cell>
        </row>
        <row r="5692">
          <cell r="A5692" t="str">
            <v>BIL0304-15</v>
          </cell>
          <cell r="C5692" t="str">
            <v>Obrigatória</v>
          </cell>
          <cell r="D5692" t="str">
            <v>BCE 2017A</v>
          </cell>
        </row>
        <row r="5693">
          <cell r="A5693" t="str">
            <v>BIN0406-15</v>
          </cell>
          <cell r="C5693" t="str">
            <v>Obrigatória</v>
          </cell>
          <cell r="D5693" t="str">
            <v>BCE 2017A</v>
          </cell>
        </row>
        <row r="5694">
          <cell r="A5694" t="str">
            <v>BIQ0602-15</v>
          </cell>
          <cell r="C5694" t="str">
            <v>Obrigatória</v>
          </cell>
          <cell r="D5694" t="str">
            <v>BCE 2017A</v>
          </cell>
        </row>
        <row r="5695">
          <cell r="A5695" t="str">
            <v>BIR0004-15</v>
          </cell>
          <cell r="C5695" t="str">
            <v>Obrigatória</v>
          </cell>
          <cell r="D5695" t="str">
            <v>BCE 2017A</v>
          </cell>
        </row>
        <row r="5696">
          <cell r="A5696" t="str">
            <v>BIR0603-15</v>
          </cell>
          <cell r="C5696" t="str">
            <v>Obrigatória</v>
          </cell>
          <cell r="D5696" t="str">
            <v>BCE 2017A</v>
          </cell>
        </row>
        <row r="5697">
          <cell r="A5697" t="str">
            <v>BIS0003-15</v>
          </cell>
          <cell r="C5697" t="str">
            <v>Obrigatória</v>
          </cell>
          <cell r="D5697" t="str">
            <v>BCE 2017A</v>
          </cell>
        </row>
        <row r="5698">
          <cell r="A5698" t="str">
            <v>BIS0005-15</v>
          </cell>
          <cell r="C5698" t="str">
            <v>Obrigatória</v>
          </cell>
          <cell r="D5698" t="str">
            <v>BCE 2017A</v>
          </cell>
        </row>
        <row r="5699">
          <cell r="A5699" t="str">
            <v>ESHC002-17</v>
          </cell>
          <cell r="C5699" t="str">
            <v>Obrigatória</v>
          </cell>
          <cell r="D5699" t="str">
            <v>BCE 2017A</v>
          </cell>
        </row>
        <row r="5700">
          <cell r="A5700" t="str">
            <v>ESHC003-17</v>
          </cell>
          <cell r="C5700" t="str">
            <v>Obrigatória</v>
          </cell>
          <cell r="D5700" t="str">
            <v>BCE 2017A</v>
          </cell>
        </row>
        <row r="5701">
          <cell r="A5701" t="str">
            <v>ESHC007-17</v>
          </cell>
          <cell r="C5701" t="str">
            <v>Obrigatória</v>
          </cell>
          <cell r="D5701" t="str">
            <v>BCE 2017A</v>
          </cell>
        </row>
        <row r="5702">
          <cell r="A5702" t="str">
            <v>ESHC008-17</v>
          </cell>
          <cell r="C5702" t="str">
            <v>Obrigatória</v>
          </cell>
          <cell r="D5702" t="str">
            <v>BCE 2017A</v>
          </cell>
        </row>
        <row r="5703">
          <cell r="A5703" t="str">
            <v>ESHC012-17</v>
          </cell>
          <cell r="C5703" t="str">
            <v>Obrigatória</v>
          </cell>
          <cell r="D5703" t="str">
            <v>BCE 2017A</v>
          </cell>
        </row>
        <row r="5704">
          <cell r="A5704" t="str">
            <v>ESHC013-17</v>
          </cell>
          <cell r="C5704" t="str">
            <v>Obrigatória</v>
          </cell>
          <cell r="D5704" t="str">
            <v>BCE 2017A</v>
          </cell>
        </row>
        <row r="5705">
          <cell r="A5705" t="str">
            <v>ESHC014-17</v>
          </cell>
          <cell r="C5705" t="str">
            <v>Obrigatória</v>
          </cell>
          <cell r="D5705" t="str">
            <v>BCE 2017A</v>
          </cell>
        </row>
        <row r="5706">
          <cell r="A5706" t="str">
            <v>ESHC016-17</v>
          </cell>
          <cell r="C5706" t="str">
            <v>Obrigatória</v>
          </cell>
          <cell r="D5706" t="str">
            <v>BCE 2017A</v>
          </cell>
        </row>
        <row r="5707">
          <cell r="A5707" t="str">
            <v>ESHC017-17</v>
          </cell>
          <cell r="C5707" t="str">
            <v>Obrigatória</v>
          </cell>
          <cell r="D5707" t="str">
            <v>BCE 2017A</v>
          </cell>
        </row>
        <row r="5708">
          <cell r="A5708" t="str">
            <v>ESHC018-17</v>
          </cell>
          <cell r="C5708" t="str">
            <v>Obrigatória</v>
          </cell>
          <cell r="D5708" t="str">
            <v>BCE 2017A</v>
          </cell>
        </row>
        <row r="5709">
          <cell r="A5709" t="str">
            <v>ESHC019-17</v>
          </cell>
          <cell r="C5709" t="str">
            <v>Obrigatória</v>
          </cell>
          <cell r="D5709" t="str">
            <v>BCE 2017A</v>
          </cell>
        </row>
        <row r="5710">
          <cell r="A5710" t="str">
            <v>ESHC020-17</v>
          </cell>
          <cell r="C5710" t="str">
            <v>Obrigatória</v>
          </cell>
          <cell r="D5710" t="str">
            <v>BCE 2017A</v>
          </cell>
        </row>
        <row r="5711">
          <cell r="A5711" t="str">
            <v>ESHC022-17</v>
          </cell>
          <cell r="C5711" t="str">
            <v>Obrigatória</v>
          </cell>
          <cell r="D5711" t="str">
            <v>BCE 2017A</v>
          </cell>
        </row>
        <row r="5712">
          <cell r="A5712" t="str">
            <v>ESHC024-17</v>
          </cell>
          <cell r="C5712" t="str">
            <v>Obrigatória</v>
          </cell>
          <cell r="D5712" t="str">
            <v>BCE 2017A</v>
          </cell>
        </row>
        <row r="5713">
          <cell r="A5713" t="str">
            <v>ESHC025-17</v>
          </cell>
          <cell r="C5713" t="str">
            <v>Obrigatória</v>
          </cell>
          <cell r="D5713" t="str">
            <v>BCE 2017A</v>
          </cell>
        </row>
        <row r="5714">
          <cell r="A5714" t="str">
            <v>ESHC026-17</v>
          </cell>
          <cell r="C5714" t="str">
            <v>Obrigatória</v>
          </cell>
          <cell r="D5714" t="str">
            <v>BCE 2017A</v>
          </cell>
        </row>
        <row r="5715">
          <cell r="A5715" t="str">
            <v>ESHC027-17</v>
          </cell>
          <cell r="C5715" t="str">
            <v>Obrigatória</v>
          </cell>
          <cell r="D5715" t="str">
            <v>BCE 2017A</v>
          </cell>
        </row>
        <row r="5716">
          <cell r="A5716" t="str">
            <v>ESHC028-17</v>
          </cell>
          <cell r="C5716" t="str">
            <v>Obrigatória</v>
          </cell>
          <cell r="D5716" t="str">
            <v>BCE 2017A</v>
          </cell>
        </row>
        <row r="5717">
          <cell r="A5717" t="str">
            <v>ESHC029-17</v>
          </cell>
          <cell r="C5717" t="str">
            <v>Obrigatória</v>
          </cell>
          <cell r="D5717" t="str">
            <v>BCE 2017A</v>
          </cell>
        </row>
        <row r="5718">
          <cell r="A5718" t="str">
            <v>ESHC030-17</v>
          </cell>
          <cell r="C5718" t="str">
            <v>Obrigatória</v>
          </cell>
          <cell r="D5718" t="str">
            <v>BCE 2017A</v>
          </cell>
        </row>
        <row r="5719">
          <cell r="A5719" t="str">
            <v>ESHC031-17</v>
          </cell>
          <cell r="C5719" t="str">
            <v>Obrigatória</v>
          </cell>
          <cell r="D5719" t="str">
            <v>BCE 2017A</v>
          </cell>
        </row>
        <row r="5720">
          <cell r="A5720" t="str">
            <v>ESHC032-17</v>
          </cell>
          <cell r="C5720" t="str">
            <v>Obrigatória</v>
          </cell>
          <cell r="D5720" t="str">
            <v>BCE 2017A</v>
          </cell>
        </row>
        <row r="5721">
          <cell r="A5721" t="str">
            <v>ESHC033-17</v>
          </cell>
          <cell r="C5721" t="str">
            <v>Obrigatória</v>
          </cell>
          <cell r="D5721" t="str">
            <v>BCE 2017A</v>
          </cell>
        </row>
        <row r="5722">
          <cell r="A5722" t="str">
            <v>ESHC034-17</v>
          </cell>
          <cell r="C5722" t="str">
            <v>Obrigatória</v>
          </cell>
          <cell r="D5722" t="str">
            <v>BCE 2017A</v>
          </cell>
        </row>
        <row r="5723">
          <cell r="A5723" t="str">
            <v>ESHC035-17</v>
          </cell>
          <cell r="C5723" t="str">
            <v>Obrigatória</v>
          </cell>
          <cell r="D5723" t="str">
            <v>BCE 2017A</v>
          </cell>
        </row>
        <row r="5724">
          <cell r="A5724" t="str">
            <v>ESHC036-17</v>
          </cell>
          <cell r="C5724" t="str">
            <v>Obrigatória</v>
          </cell>
          <cell r="D5724" t="str">
            <v>BCE 2017A</v>
          </cell>
        </row>
        <row r="5725">
          <cell r="A5725" t="str">
            <v>ESHC037-17</v>
          </cell>
          <cell r="C5725" t="str">
            <v>Obrigatória</v>
          </cell>
          <cell r="D5725" t="str">
            <v>BCE 2017A</v>
          </cell>
        </row>
        <row r="5726">
          <cell r="A5726" t="str">
            <v>ESHC038-17</v>
          </cell>
          <cell r="C5726" t="str">
            <v>Obrigatória</v>
          </cell>
          <cell r="D5726" t="str">
            <v>BCE 2017A</v>
          </cell>
        </row>
        <row r="5727">
          <cell r="A5727" t="str">
            <v>ESHC039-17</v>
          </cell>
          <cell r="C5727" t="str">
            <v>Obrigatória</v>
          </cell>
          <cell r="D5727" t="str">
            <v>BCE 2017A</v>
          </cell>
        </row>
        <row r="5728">
          <cell r="A5728" t="str">
            <v>ESHC904-17</v>
          </cell>
          <cell r="C5728" t="str">
            <v>Obrigatória</v>
          </cell>
          <cell r="D5728" t="str">
            <v>BCE 2017A</v>
          </cell>
        </row>
        <row r="5729">
          <cell r="A5729" t="str">
            <v>ESHC905-17</v>
          </cell>
          <cell r="C5729" t="str">
            <v>Obrigatória</v>
          </cell>
          <cell r="D5729" t="str">
            <v>BCE 2017A</v>
          </cell>
        </row>
        <row r="5730">
          <cell r="A5730" t="str">
            <v>ESHC906-17</v>
          </cell>
          <cell r="C5730" t="str">
            <v>Obrigatória</v>
          </cell>
          <cell r="D5730" t="str">
            <v>BCE 2017A</v>
          </cell>
        </row>
        <row r="5731">
          <cell r="A5731" t="str">
            <v>ESHP014-13</v>
          </cell>
          <cell r="C5731" t="str">
            <v>Opção Limitada</v>
          </cell>
          <cell r="D5731" t="str">
            <v>BCE 2017A</v>
          </cell>
        </row>
        <row r="5732">
          <cell r="A5732" t="str">
            <v>ESHP018-14</v>
          </cell>
          <cell r="C5732" t="str">
            <v>Opção Limitada</v>
          </cell>
          <cell r="D5732" t="str">
            <v>BCE 2017A</v>
          </cell>
        </row>
        <row r="5733">
          <cell r="A5733" t="str">
            <v>ESHP021-13</v>
          </cell>
          <cell r="C5733" t="str">
            <v>Opção Limitada</v>
          </cell>
          <cell r="D5733" t="str">
            <v>BCE 2017A</v>
          </cell>
        </row>
        <row r="5734">
          <cell r="A5734" t="str">
            <v>ESHP031-14</v>
          </cell>
          <cell r="C5734" t="str">
            <v>Opção Limitada</v>
          </cell>
          <cell r="D5734" t="str">
            <v>BCE 2017A</v>
          </cell>
        </row>
        <row r="5735">
          <cell r="A5735" t="str">
            <v>ESHR006-13</v>
          </cell>
          <cell r="C5735" t="str">
            <v>Opção Limitada</v>
          </cell>
          <cell r="D5735" t="str">
            <v>BCE 2017A</v>
          </cell>
        </row>
        <row r="5736">
          <cell r="A5736" t="str">
            <v>ESHR008-13</v>
          </cell>
          <cell r="C5736" t="str">
            <v>Opção Limitada</v>
          </cell>
          <cell r="D5736" t="str">
            <v>BCE 2017A</v>
          </cell>
        </row>
        <row r="5737">
          <cell r="A5737" t="str">
            <v>ESHR014-13</v>
          </cell>
          <cell r="C5737" t="str">
            <v>Opção Limitada</v>
          </cell>
          <cell r="D5737" t="str">
            <v>BCE 2017A</v>
          </cell>
        </row>
        <row r="5738">
          <cell r="A5738" t="str">
            <v>ESHR019-13</v>
          </cell>
          <cell r="C5738" t="str">
            <v>Opção Limitada</v>
          </cell>
          <cell r="D5738" t="str">
            <v>BCE 2017A</v>
          </cell>
        </row>
        <row r="5739">
          <cell r="A5739" t="str">
            <v>ESHT003-17</v>
          </cell>
          <cell r="C5739" t="str">
            <v>Opção Limitada</v>
          </cell>
          <cell r="D5739" t="str">
            <v>BCE 2017A</v>
          </cell>
        </row>
        <row r="5740">
          <cell r="A5740" t="str">
            <v>ESHT005-17</v>
          </cell>
          <cell r="C5740" t="str">
            <v>Opção Limitada</v>
          </cell>
          <cell r="D5740" t="str">
            <v>BCE 2017A</v>
          </cell>
        </row>
        <row r="5741">
          <cell r="A5741" t="str">
            <v>ESHT006-17</v>
          </cell>
          <cell r="C5741" t="str">
            <v>Opção Limitada</v>
          </cell>
          <cell r="D5741" t="str">
            <v>BCE 2017A</v>
          </cell>
        </row>
        <row r="5742">
          <cell r="A5742" t="str">
            <v>ESHT009-17</v>
          </cell>
          <cell r="C5742" t="str">
            <v>Opção Limitada</v>
          </cell>
          <cell r="D5742" t="str">
            <v>BCE 2017A</v>
          </cell>
        </row>
        <row r="5743">
          <cell r="A5743" t="str">
            <v>ESHT012-17</v>
          </cell>
          <cell r="C5743" t="str">
            <v>Opção Limitada</v>
          </cell>
          <cell r="D5743" t="str">
            <v>BCE 2017A</v>
          </cell>
        </row>
        <row r="5744">
          <cell r="A5744" t="str">
            <v>ESTG001-17</v>
          </cell>
          <cell r="C5744" t="str">
            <v>Opção Limitada</v>
          </cell>
          <cell r="D5744" t="str">
            <v>BCE 2017A</v>
          </cell>
        </row>
        <row r="5745">
          <cell r="A5745" t="str">
            <v>ESTG003-17</v>
          </cell>
          <cell r="C5745" t="str">
            <v>Opção Limitada</v>
          </cell>
          <cell r="D5745" t="str">
            <v>BCE 2017A</v>
          </cell>
        </row>
        <row r="5746">
          <cell r="A5746" t="str">
            <v>ESTG023-17</v>
          </cell>
          <cell r="C5746" t="str">
            <v>Opção Limitada</v>
          </cell>
          <cell r="D5746" t="str">
            <v>BCE 2017A</v>
          </cell>
        </row>
        <row r="5747">
          <cell r="A5747" t="str">
            <v>ESTG025-17</v>
          </cell>
          <cell r="C5747" t="str">
            <v>Opção Limitada</v>
          </cell>
          <cell r="D5747" t="str">
            <v>BCE 2017A</v>
          </cell>
        </row>
        <row r="5748">
          <cell r="A5748" t="str">
            <v>ESTO013-17</v>
          </cell>
          <cell r="C5748" t="str">
            <v>Obrigatória</v>
          </cell>
          <cell r="D5748" t="str">
            <v>BCE 2017A</v>
          </cell>
        </row>
        <row r="5749">
          <cell r="A5749" t="str">
            <v>ESZC001-17</v>
          </cell>
          <cell r="C5749" t="str">
            <v>Opção Limitada</v>
          </cell>
          <cell r="D5749" t="str">
            <v>BCE 2017A</v>
          </cell>
        </row>
        <row r="5750">
          <cell r="A5750" t="str">
            <v>ESZC002-17</v>
          </cell>
          <cell r="C5750" t="str">
            <v>Opção Limitada</v>
          </cell>
          <cell r="D5750" t="str">
            <v>BCE 2017A</v>
          </cell>
        </row>
        <row r="5751">
          <cell r="A5751" t="str">
            <v>ESZC003-17</v>
          </cell>
          <cell r="C5751" t="str">
            <v>Opção Limitada</v>
          </cell>
          <cell r="D5751" t="str">
            <v>BCE 2017A</v>
          </cell>
        </row>
        <row r="5752">
          <cell r="A5752" t="str">
            <v>ESZC004-17</v>
          </cell>
          <cell r="C5752" t="str">
            <v>Opção Limitada</v>
          </cell>
          <cell r="D5752" t="str">
            <v>BCE 2017A</v>
          </cell>
        </row>
        <row r="5753">
          <cell r="A5753" t="str">
            <v>ESZC006-17</v>
          </cell>
          <cell r="C5753" t="str">
            <v>Opção Limitada</v>
          </cell>
          <cell r="D5753" t="str">
            <v>BCE 2017A</v>
          </cell>
        </row>
        <row r="5754">
          <cell r="A5754" t="str">
            <v>ESZC013-17</v>
          </cell>
          <cell r="C5754" t="str">
            <v>Opção Limitada</v>
          </cell>
          <cell r="D5754" t="str">
            <v>BCE 2017A</v>
          </cell>
        </row>
        <row r="5755">
          <cell r="A5755" t="str">
            <v>ESZC017-17</v>
          </cell>
          <cell r="C5755" t="str">
            <v>Opção Limitada</v>
          </cell>
          <cell r="D5755" t="str">
            <v>BCE 2017A</v>
          </cell>
        </row>
        <row r="5756">
          <cell r="A5756" t="str">
            <v>ESZC018-17</v>
          </cell>
          <cell r="C5756" t="str">
            <v>Opção Limitada</v>
          </cell>
          <cell r="D5756" t="str">
            <v>BCE 2017A</v>
          </cell>
        </row>
        <row r="5757">
          <cell r="A5757" t="str">
            <v>ESZC019-17</v>
          </cell>
          <cell r="C5757" t="str">
            <v>Opção Limitada</v>
          </cell>
          <cell r="D5757" t="str">
            <v>BCE 2017A</v>
          </cell>
        </row>
        <row r="5758">
          <cell r="A5758" t="str">
            <v>ESZC020-17</v>
          </cell>
          <cell r="C5758" t="str">
            <v>Opção Limitada</v>
          </cell>
          <cell r="D5758" t="str">
            <v>BCE 2017A</v>
          </cell>
        </row>
        <row r="5759">
          <cell r="A5759" t="str">
            <v>ESZC021-17</v>
          </cell>
          <cell r="C5759" t="str">
            <v>Opção Limitada</v>
          </cell>
          <cell r="D5759" t="str">
            <v>BCE 2017A</v>
          </cell>
        </row>
        <row r="5760">
          <cell r="A5760" t="str">
            <v>ESZC022-17</v>
          </cell>
          <cell r="C5760" t="str">
            <v>Opção Limitada</v>
          </cell>
          <cell r="D5760" t="str">
            <v>BCE 2017A</v>
          </cell>
        </row>
        <row r="5761">
          <cell r="A5761" t="str">
            <v>ESZC023-17</v>
          </cell>
          <cell r="C5761" t="str">
            <v>Opção Limitada</v>
          </cell>
          <cell r="D5761" t="str">
            <v>BCE 2017A</v>
          </cell>
        </row>
        <row r="5762">
          <cell r="A5762" t="str">
            <v>ESZC024-17</v>
          </cell>
          <cell r="C5762" t="str">
            <v>Opção Limitada</v>
          </cell>
          <cell r="D5762" t="str">
            <v>BCE 2017A</v>
          </cell>
        </row>
        <row r="5763">
          <cell r="A5763" t="str">
            <v>ESZC025-17</v>
          </cell>
          <cell r="C5763" t="str">
            <v>Opção Limitada</v>
          </cell>
          <cell r="D5763" t="str">
            <v>BCE 2017A</v>
          </cell>
        </row>
        <row r="5764">
          <cell r="A5764" t="str">
            <v>ESZC026-17</v>
          </cell>
          <cell r="C5764" t="str">
            <v>Opção Limitada</v>
          </cell>
          <cell r="D5764" t="str">
            <v>BCE 2017A</v>
          </cell>
        </row>
        <row r="5765">
          <cell r="A5765" t="str">
            <v>ESZC027-17</v>
          </cell>
          <cell r="C5765" t="str">
            <v>Opção Limitada</v>
          </cell>
          <cell r="D5765" t="str">
            <v>BCE 2017A</v>
          </cell>
        </row>
        <row r="5766">
          <cell r="A5766" t="str">
            <v>ESZC028-17</v>
          </cell>
          <cell r="C5766" t="str">
            <v>Opção Limitada</v>
          </cell>
          <cell r="D5766" t="str">
            <v>BCE 2017A</v>
          </cell>
        </row>
        <row r="5767">
          <cell r="A5767" t="str">
            <v>ESZC029-17</v>
          </cell>
          <cell r="C5767" t="str">
            <v>Opção Limitada</v>
          </cell>
          <cell r="D5767" t="str">
            <v>BCE 2017A</v>
          </cell>
        </row>
        <row r="5768">
          <cell r="A5768" t="str">
            <v>ESZC030-17</v>
          </cell>
          <cell r="C5768" t="str">
            <v>Opção Limitada</v>
          </cell>
          <cell r="D5768" t="str">
            <v>BCE 2017A</v>
          </cell>
        </row>
        <row r="5769">
          <cell r="A5769" t="str">
            <v>ESZC031-17</v>
          </cell>
          <cell r="C5769" t="str">
            <v>Opção Limitada</v>
          </cell>
          <cell r="D5769" t="str">
            <v>BCE 2017A</v>
          </cell>
        </row>
        <row r="5770">
          <cell r="A5770" t="str">
            <v>ESZC032-17</v>
          </cell>
          <cell r="C5770" t="str">
            <v>Opção Limitada</v>
          </cell>
          <cell r="D5770" t="str">
            <v>BCE 2017A</v>
          </cell>
        </row>
        <row r="5771">
          <cell r="A5771" t="str">
            <v>ESZC033-17</v>
          </cell>
          <cell r="C5771" t="str">
            <v>Opção Limitada</v>
          </cell>
          <cell r="D5771" t="str">
            <v>BCE 2017A</v>
          </cell>
        </row>
        <row r="5772">
          <cell r="A5772" t="str">
            <v>ESZG013-17</v>
          </cell>
          <cell r="C5772" t="str">
            <v>Opção Limitada</v>
          </cell>
          <cell r="D5772" t="str">
            <v>BCE 2017A</v>
          </cell>
        </row>
        <row r="5773">
          <cell r="A5773" t="str">
            <v>ESZG041-17</v>
          </cell>
          <cell r="C5773" t="str">
            <v>Opção Limitada</v>
          </cell>
          <cell r="D5773" t="str">
            <v>BCE 2017A</v>
          </cell>
        </row>
        <row r="5774">
          <cell r="A5774" t="str">
            <v>ESZP004-13</v>
          </cell>
          <cell r="C5774" t="str">
            <v>Opção Limitada</v>
          </cell>
          <cell r="D5774" t="str">
            <v>BCE 2017A</v>
          </cell>
        </row>
        <row r="5775">
          <cell r="A5775" t="str">
            <v>ESZP006-13</v>
          </cell>
          <cell r="C5775" t="str">
            <v>Opção Limitada</v>
          </cell>
          <cell r="D5775" t="str">
            <v>BCE 2017A</v>
          </cell>
        </row>
        <row r="5776">
          <cell r="A5776" t="str">
            <v>ESZP009-13</v>
          </cell>
          <cell r="C5776" t="str">
            <v>Opção Limitada</v>
          </cell>
          <cell r="D5776" t="str">
            <v>BCE 2017A</v>
          </cell>
        </row>
        <row r="5777">
          <cell r="A5777" t="str">
            <v>ESZP042-14</v>
          </cell>
          <cell r="C5777" t="str">
            <v>Opção Limitada</v>
          </cell>
          <cell r="D5777" t="str">
            <v>BCE 2017A</v>
          </cell>
        </row>
        <row r="5778">
          <cell r="A5778" t="str">
            <v>ESZR005-13</v>
          </cell>
          <cell r="C5778" t="str">
            <v>Opção Limitada</v>
          </cell>
          <cell r="D5778" t="str">
            <v>BCE 2017A</v>
          </cell>
        </row>
        <row r="5779">
          <cell r="A5779" t="str">
            <v>ESZT022-17</v>
          </cell>
          <cell r="C5779" t="str">
            <v>Opção Limitada</v>
          </cell>
          <cell r="D5779" t="str">
            <v>BCE 2017A</v>
          </cell>
        </row>
        <row r="5780">
          <cell r="A5780" t="str">
            <v>MCTB009-17</v>
          </cell>
          <cell r="C5780" t="str">
            <v>Opção Limitada</v>
          </cell>
          <cell r="D5780" t="str">
            <v>BCE 2017A</v>
          </cell>
        </row>
        <row r="5781">
          <cell r="A5781" t="str">
            <v>MCTC011-15</v>
          </cell>
          <cell r="C5781" t="str">
            <v>Opção Limitada</v>
          </cell>
          <cell r="D5781" t="str">
            <v>BCE 2017A</v>
          </cell>
        </row>
        <row r="5782">
          <cell r="A5782" t="str">
            <v>MCTC014-13</v>
          </cell>
          <cell r="C5782" t="str">
            <v>Obrigatória</v>
          </cell>
          <cell r="D5782" t="str">
            <v>BCE 2017A</v>
          </cell>
        </row>
        <row r="5783">
          <cell r="A5783" t="str">
            <v>MCZB003-13</v>
          </cell>
          <cell r="C5783" t="str">
            <v>Opção Limitada</v>
          </cell>
          <cell r="D5783" t="str">
            <v>BCE 2017A</v>
          </cell>
        </row>
        <row r="5784">
          <cell r="A5784" t="str">
            <v>MCZB013-13</v>
          </cell>
          <cell r="C5784" t="str">
            <v>Opção Limitada</v>
          </cell>
          <cell r="D5784" t="str">
            <v>BCE 2017A</v>
          </cell>
        </row>
        <row r="5785">
          <cell r="A5785" t="str">
            <v>MCZB016-13</v>
          </cell>
          <cell r="C5785" t="str">
            <v>Opção Limitada</v>
          </cell>
          <cell r="D5785" t="str">
            <v>BCE 2017A</v>
          </cell>
        </row>
        <row r="5786">
          <cell r="A5786" t="str">
            <v>MCZB018-13</v>
          </cell>
          <cell r="C5786" t="str">
            <v>Opção Limitada</v>
          </cell>
          <cell r="D5786" t="str">
            <v>BCE 2017A</v>
          </cell>
        </row>
        <row r="5787">
          <cell r="A5787" t="str">
            <v>MCZB023-13</v>
          </cell>
          <cell r="C5787" t="str">
            <v>Opção Limitada</v>
          </cell>
          <cell r="D5787" t="str">
            <v>BCE 2017A</v>
          </cell>
        </row>
        <row r="5788">
          <cell r="A5788" t="str">
            <v>MCZB031-13</v>
          </cell>
          <cell r="C5788" t="str">
            <v>Opção Limitada</v>
          </cell>
          <cell r="D5788" t="str">
            <v>BCE 2017A</v>
          </cell>
        </row>
        <row r="5789">
          <cell r="A5789" t="str">
            <v>MCZC011-15</v>
          </cell>
          <cell r="C5789" t="str">
            <v>Opção Limitada</v>
          </cell>
          <cell r="D5789" t="str">
            <v>BCE 2017A</v>
          </cell>
        </row>
        <row r="5790">
          <cell r="A5790" t="str">
            <v>NHH2028-13</v>
          </cell>
          <cell r="C5790" t="str">
            <v>Opção Limitada</v>
          </cell>
          <cell r="D5790" t="str">
            <v>BCE 2017A</v>
          </cell>
        </row>
        <row r="5791">
          <cell r="A5791" t="str">
            <v>NHH2029-13</v>
          </cell>
          <cell r="C5791" t="str">
            <v>Opção Limitada</v>
          </cell>
          <cell r="D5791" t="str">
            <v>BCE 2017A</v>
          </cell>
        </row>
        <row r="5792">
          <cell r="A5792" t="str">
            <v>NHH2035-13</v>
          </cell>
          <cell r="C5792" t="str">
            <v>Opção Limitada</v>
          </cell>
          <cell r="D5792" t="str">
            <v>BCE 2017A</v>
          </cell>
        </row>
        <row r="5793">
          <cell r="A5793" t="str">
            <v>NHI2049-13</v>
          </cell>
          <cell r="C5793" t="str">
            <v>Opção Limitada</v>
          </cell>
          <cell r="D5793" t="str">
            <v>BCE 2017A</v>
          </cell>
        </row>
        <row r="5794">
          <cell r="A5794" t="str">
            <v>NHZ2053-11</v>
          </cell>
          <cell r="C5794" t="str">
            <v>Opção Limitada</v>
          </cell>
          <cell r="D5794" t="str">
            <v>BCE 2017A</v>
          </cell>
        </row>
        <row r="5795">
          <cell r="A5795" t="str">
            <v>NHZ3060-09</v>
          </cell>
          <cell r="C5795" t="str">
            <v>Obrigatória</v>
          </cell>
          <cell r="D5795" t="str">
            <v>BCE 2017A</v>
          </cell>
        </row>
        <row r="5796">
          <cell r="A5796" t="str">
            <v>BCN0402-15</v>
          </cell>
          <cell r="C5796" t="str">
            <v>Obrigatória</v>
          </cell>
          <cell r="D5796" t="str">
            <v>BCE 2017N</v>
          </cell>
        </row>
        <row r="5797">
          <cell r="A5797" t="str">
            <v>BCN0404-15</v>
          </cell>
          <cell r="C5797" t="str">
            <v>Opção Limitada</v>
          </cell>
          <cell r="D5797" t="str">
            <v>BCE 2017N</v>
          </cell>
        </row>
        <row r="5798">
          <cell r="A5798" t="str">
            <v>BCN0407-15</v>
          </cell>
          <cell r="C5798" t="str">
            <v>Obrigatória</v>
          </cell>
          <cell r="D5798" t="str">
            <v>BCE 2017N</v>
          </cell>
        </row>
        <row r="5799">
          <cell r="A5799" t="str">
            <v>BHO0001-15</v>
          </cell>
          <cell r="C5799" t="str">
            <v>Obrigatória</v>
          </cell>
          <cell r="D5799" t="str">
            <v>BCE 2017N</v>
          </cell>
        </row>
        <row r="5800">
          <cell r="A5800" t="str">
            <v>BHO0002-15</v>
          </cell>
          <cell r="C5800" t="str">
            <v>Obrigatória</v>
          </cell>
          <cell r="D5800" t="str">
            <v>BCE 2017N</v>
          </cell>
        </row>
        <row r="5801">
          <cell r="A5801" t="str">
            <v>BHO0101-15</v>
          </cell>
          <cell r="C5801" t="str">
            <v>Obrigatória</v>
          </cell>
          <cell r="D5801" t="str">
            <v>BCE 2017N</v>
          </cell>
        </row>
        <row r="5802">
          <cell r="A5802" t="str">
            <v>BHO0102-15</v>
          </cell>
          <cell r="C5802" t="str">
            <v>Obrigatória</v>
          </cell>
          <cell r="D5802" t="str">
            <v>BCE 2017N</v>
          </cell>
        </row>
        <row r="5803">
          <cell r="A5803" t="str">
            <v>BHO1101-15</v>
          </cell>
          <cell r="C5803" t="str">
            <v>Obrigatória</v>
          </cell>
          <cell r="D5803" t="str">
            <v>BCE 2017N</v>
          </cell>
        </row>
        <row r="5804">
          <cell r="A5804" t="str">
            <v>BHO1335-15</v>
          </cell>
          <cell r="C5804" t="str">
            <v>Obrigatória</v>
          </cell>
          <cell r="D5804" t="str">
            <v>BCE 2017N</v>
          </cell>
        </row>
        <row r="5805">
          <cell r="A5805" t="str">
            <v>BHP0001-15</v>
          </cell>
          <cell r="C5805" t="str">
            <v>Obrigatória</v>
          </cell>
          <cell r="D5805" t="str">
            <v>BCE 2017N</v>
          </cell>
        </row>
        <row r="5806">
          <cell r="A5806" t="str">
            <v>BHP0201-15</v>
          </cell>
          <cell r="C5806" t="str">
            <v>Obrigatória</v>
          </cell>
          <cell r="D5806" t="str">
            <v>BCE 2017N</v>
          </cell>
        </row>
        <row r="5807">
          <cell r="A5807" t="str">
            <v>BHP0202-15</v>
          </cell>
          <cell r="C5807" t="str">
            <v>Obrigatória</v>
          </cell>
          <cell r="D5807" t="str">
            <v>BCE 2017N</v>
          </cell>
        </row>
        <row r="5808">
          <cell r="A5808" t="str">
            <v>BHQ0001-15</v>
          </cell>
          <cell r="C5808" t="str">
            <v>Obrigatória</v>
          </cell>
          <cell r="D5808" t="str">
            <v>BCE 2017N</v>
          </cell>
        </row>
        <row r="5809">
          <cell r="A5809" t="str">
            <v>BHQ0002-15</v>
          </cell>
          <cell r="C5809" t="str">
            <v>Obrigatória</v>
          </cell>
          <cell r="D5809" t="str">
            <v>BCE 2017N</v>
          </cell>
        </row>
        <row r="5810">
          <cell r="A5810" t="str">
            <v>BHQ0003-15</v>
          </cell>
          <cell r="C5810" t="str">
            <v>Obrigatória</v>
          </cell>
          <cell r="D5810" t="str">
            <v>BCE 2017N</v>
          </cell>
        </row>
        <row r="5811">
          <cell r="A5811" t="str">
            <v>BHQ0301-15</v>
          </cell>
          <cell r="C5811" t="str">
            <v>Obrigatória</v>
          </cell>
          <cell r="D5811" t="str">
            <v>BCE 2017N</v>
          </cell>
        </row>
        <row r="5812">
          <cell r="A5812" t="str">
            <v>BHS0001-15</v>
          </cell>
          <cell r="C5812" t="str">
            <v>Obrigatória</v>
          </cell>
          <cell r="D5812" t="str">
            <v>BCE 2017N</v>
          </cell>
        </row>
        <row r="5813">
          <cell r="A5813" t="str">
            <v>BIJ0207-15</v>
          </cell>
          <cell r="C5813" t="str">
            <v>Obrigatória</v>
          </cell>
          <cell r="D5813" t="str">
            <v>BCE 2017N</v>
          </cell>
        </row>
        <row r="5814">
          <cell r="A5814" t="str">
            <v>BIK0102-15</v>
          </cell>
          <cell r="C5814" t="str">
            <v>Obrigatória</v>
          </cell>
          <cell r="D5814" t="str">
            <v>BCE 2017N</v>
          </cell>
        </row>
        <row r="5815">
          <cell r="A5815" t="str">
            <v>BIL0304-15</v>
          </cell>
          <cell r="C5815" t="str">
            <v>Obrigatória</v>
          </cell>
          <cell r="D5815" t="str">
            <v>BCE 2017N</v>
          </cell>
        </row>
        <row r="5816">
          <cell r="A5816" t="str">
            <v>BIN0406-15</v>
          </cell>
          <cell r="C5816" t="str">
            <v>Obrigatória</v>
          </cell>
          <cell r="D5816" t="str">
            <v>BCE 2017N</v>
          </cell>
        </row>
        <row r="5817">
          <cell r="A5817" t="str">
            <v>BIQ0602-15</v>
          </cell>
          <cell r="C5817" t="str">
            <v>Obrigatória</v>
          </cell>
          <cell r="D5817" t="str">
            <v>BCE 2017N</v>
          </cell>
        </row>
        <row r="5818">
          <cell r="A5818" t="str">
            <v>BIR0004-15</v>
          </cell>
          <cell r="C5818" t="str">
            <v>Obrigatória</v>
          </cell>
          <cell r="D5818" t="str">
            <v>BCE 2017N</v>
          </cell>
        </row>
        <row r="5819">
          <cell r="A5819" t="str">
            <v>BIR0603-15</v>
          </cell>
          <cell r="C5819" t="str">
            <v>Obrigatória</v>
          </cell>
          <cell r="D5819" t="str">
            <v>BCE 2017N</v>
          </cell>
        </row>
        <row r="5820">
          <cell r="A5820" t="str">
            <v>BIS0003-15</v>
          </cell>
          <cell r="C5820" t="str">
            <v>Obrigatória</v>
          </cell>
          <cell r="D5820" t="str">
            <v>BCE 2017N</v>
          </cell>
        </row>
        <row r="5821">
          <cell r="A5821" t="str">
            <v>BIS0005-15</v>
          </cell>
          <cell r="C5821" t="str">
            <v>Obrigatória</v>
          </cell>
          <cell r="D5821" t="str">
            <v>BCE 2017N</v>
          </cell>
        </row>
        <row r="5822">
          <cell r="A5822" t="str">
            <v>ESHC002-17</v>
          </cell>
          <cell r="C5822" t="str">
            <v>Obrigatória</v>
          </cell>
          <cell r="D5822" t="str">
            <v>BCE 2017N</v>
          </cell>
        </row>
        <row r="5823">
          <cell r="A5823" t="str">
            <v>ESHC003-17</v>
          </cell>
          <cell r="C5823" t="str">
            <v>Obrigatória</v>
          </cell>
          <cell r="D5823" t="str">
            <v>BCE 2017N</v>
          </cell>
        </row>
        <row r="5824">
          <cell r="A5824" t="str">
            <v>ESHC007-17</v>
          </cell>
          <cell r="C5824" t="str">
            <v>Obrigatória</v>
          </cell>
          <cell r="D5824" t="str">
            <v>BCE 2017N</v>
          </cell>
        </row>
        <row r="5825">
          <cell r="A5825" t="str">
            <v>ESHC008-17</v>
          </cell>
          <cell r="C5825" t="str">
            <v>Obrigatória</v>
          </cell>
          <cell r="D5825" t="str">
            <v>BCE 2017N</v>
          </cell>
        </row>
        <row r="5826">
          <cell r="A5826" t="str">
            <v>ESHC012-17</v>
          </cell>
          <cell r="C5826" t="str">
            <v>Obrigatória</v>
          </cell>
          <cell r="D5826" t="str">
            <v>BCE 2017N</v>
          </cell>
        </row>
        <row r="5827">
          <cell r="A5827" t="str">
            <v>ESHC013-17</v>
          </cell>
          <cell r="C5827" t="str">
            <v>Obrigatória</v>
          </cell>
          <cell r="D5827" t="str">
            <v>BCE 2017N</v>
          </cell>
        </row>
        <row r="5828">
          <cell r="A5828" t="str">
            <v>ESHC014-17</v>
          </cell>
          <cell r="C5828" t="str">
            <v>Obrigatória</v>
          </cell>
          <cell r="D5828" t="str">
            <v>BCE 2017N</v>
          </cell>
        </row>
        <row r="5829">
          <cell r="A5829" t="str">
            <v>ESHC016-17</v>
          </cell>
          <cell r="C5829" t="str">
            <v>Obrigatória</v>
          </cell>
          <cell r="D5829" t="str">
            <v>BCE 2017N</v>
          </cell>
        </row>
        <row r="5830">
          <cell r="A5830" t="str">
            <v>ESHC017-17</v>
          </cell>
          <cell r="C5830" t="str">
            <v>Obrigatória</v>
          </cell>
          <cell r="D5830" t="str">
            <v>BCE 2017N</v>
          </cell>
        </row>
        <row r="5831">
          <cell r="A5831" t="str">
            <v>ESHC018-17</v>
          </cell>
          <cell r="C5831" t="str">
            <v>Obrigatória</v>
          </cell>
          <cell r="D5831" t="str">
            <v>BCE 2017N</v>
          </cell>
        </row>
        <row r="5832">
          <cell r="A5832" t="str">
            <v>ESHC019-17</v>
          </cell>
          <cell r="C5832" t="str">
            <v>Obrigatória</v>
          </cell>
          <cell r="D5832" t="str">
            <v>BCE 2017N</v>
          </cell>
        </row>
        <row r="5833">
          <cell r="A5833" t="str">
            <v>ESHC020-17</v>
          </cell>
          <cell r="C5833" t="str">
            <v>Obrigatória</v>
          </cell>
          <cell r="D5833" t="str">
            <v>BCE 2017N</v>
          </cell>
        </row>
        <row r="5834">
          <cell r="A5834" t="str">
            <v>ESHC022-17</v>
          </cell>
          <cell r="C5834" t="str">
            <v>Obrigatória</v>
          </cell>
          <cell r="D5834" t="str">
            <v>BCE 2017N</v>
          </cell>
        </row>
        <row r="5835">
          <cell r="A5835" t="str">
            <v>ESHC024-17</v>
          </cell>
          <cell r="C5835" t="str">
            <v>Obrigatória</v>
          </cell>
          <cell r="D5835" t="str">
            <v>BCE 2017N</v>
          </cell>
        </row>
        <row r="5836">
          <cell r="A5836" t="str">
            <v>ESHC025-17</v>
          </cell>
          <cell r="C5836" t="str">
            <v>Obrigatória</v>
          </cell>
          <cell r="D5836" t="str">
            <v>BCE 2017N</v>
          </cell>
        </row>
        <row r="5837">
          <cell r="A5837" t="str">
            <v>ESHC026-17</v>
          </cell>
          <cell r="C5837" t="str">
            <v>Obrigatória</v>
          </cell>
          <cell r="D5837" t="str">
            <v>BCE 2017N</v>
          </cell>
        </row>
        <row r="5838">
          <cell r="A5838" t="str">
            <v>ESHC027-17</v>
          </cell>
          <cell r="C5838" t="str">
            <v>Obrigatória</v>
          </cell>
          <cell r="D5838" t="str">
            <v>BCE 2017N</v>
          </cell>
        </row>
        <row r="5839">
          <cell r="A5839" t="str">
            <v>ESHC028-17</v>
          </cell>
          <cell r="C5839" t="str">
            <v>Obrigatória</v>
          </cell>
          <cell r="D5839" t="str">
            <v>BCE 2017N</v>
          </cell>
        </row>
        <row r="5840">
          <cell r="A5840" t="str">
            <v>ESHC029-17</v>
          </cell>
          <cell r="C5840" t="str">
            <v>Obrigatória</v>
          </cell>
          <cell r="D5840" t="str">
            <v>BCE 2017N</v>
          </cell>
        </row>
        <row r="5841">
          <cell r="A5841" t="str">
            <v>ESHC030-17</v>
          </cell>
          <cell r="C5841" t="str">
            <v>Obrigatória</v>
          </cell>
          <cell r="D5841" t="str">
            <v>BCE 2017N</v>
          </cell>
        </row>
        <row r="5842">
          <cell r="A5842" t="str">
            <v>ESHC031-17</v>
          </cell>
          <cell r="C5842" t="str">
            <v>Obrigatória</v>
          </cell>
          <cell r="D5842" t="str">
            <v>BCE 2017N</v>
          </cell>
        </row>
        <row r="5843">
          <cell r="A5843" t="str">
            <v>ESHC032-17</v>
          </cell>
          <cell r="C5843" t="str">
            <v>Obrigatória</v>
          </cell>
          <cell r="D5843" t="str">
            <v>BCE 2017N</v>
          </cell>
        </row>
        <row r="5844">
          <cell r="A5844" t="str">
            <v>ESHC033-17</v>
          </cell>
          <cell r="C5844" t="str">
            <v>Obrigatória</v>
          </cell>
          <cell r="D5844" t="str">
            <v>BCE 2017N</v>
          </cell>
        </row>
        <row r="5845">
          <cell r="A5845" t="str">
            <v>ESHC034-17</v>
          </cell>
          <cell r="C5845" t="str">
            <v>Obrigatória</v>
          </cell>
          <cell r="D5845" t="str">
            <v>BCE 2017N</v>
          </cell>
        </row>
        <row r="5846">
          <cell r="A5846" t="str">
            <v>ESHC035-17</v>
          </cell>
          <cell r="C5846" t="str">
            <v>Obrigatória</v>
          </cell>
          <cell r="D5846" t="str">
            <v>BCE 2017N</v>
          </cell>
        </row>
        <row r="5847">
          <cell r="A5847" t="str">
            <v>ESHC036-17</v>
          </cell>
          <cell r="C5847" t="str">
            <v>Obrigatória</v>
          </cell>
          <cell r="D5847" t="str">
            <v>BCE 2017N</v>
          </cell>
        </row>
        <row r="5848">
          <cell r="A5848" t="str">
            <v>ESHC037-17</v>
          </cell>
          <cell r="C5848" t="str">
            <v>Obrigatória</v>
          </cell>
          <cell r="D5848" t="str">
            <v>BCE 2017N</v>
          </cell>
        </row>
        <row r="5849">
          <cell r="A5849" t="str">
            <v>ESHC038-17</v>
          </cell>
          <cell r="C5849" t="str">
            <v>Obrigatória</v>
          </cell>
          <cell r="D5849" t="str">
            <v>BCE 2017N</v>
          </cell>
        </row>
        <row r="5850">
          <cell r="A5850" t="str">
            <v>ESHC039-17</v>
          </cell>
          <cell r="C5850" t="str">
            <v>Obrigatória</v>
          </cell>
          <cell r="D5850" t="str">
            <v>BCE 2017N</v>
          </cell>
        </row>
        <row r="5851">
          <cell r="A5851" t="str">
            <v>ESHC904-17</v>
          </cell>
          <cell r="C5851" t="str">
            <v>Obrigatória</v>
          </cell>
          <cell r="D5851" t="str">
            <v>BCE 2017N</v>
          </cell>
        </row>
        <row r="5852">
          <cell r="A5852" t="str">
            <v>ESHC905-17</v>
          </cell>
          <cell r="C5852" t="str">
            <v>Obrigatória</v>
          </cell>
          <cell r="D5852" t="str">
            <v>BCE 2017N</v>
          </cell>
        </row>
        <row r="5853">
          <cell r="A5853" t="str">
            <v>ESHC906-17</v>
          </cell>
          <cell r="C5853" t="str">
            <v>Obrigatória</v>
          </cell>
          <cell r="D5853" t="str">
            <v>BCE 2017N</v>
          </cell>
        </row>
        <row r="5854">
          <cell r="A5854" t="str">
            <v>ESHP014-13</v>
          </cell>
          <cell r="C5854" t="str">
            <v>Opção Limitada</v>
          </cell>
          <cell r="D5854" t="str">
            <v>BCE 2017N</v>
          </cell>
        </row>
        <row r="5855">
          <cell r="A5855" t="str">
            <v>ESHP018-14</v>
          </cell>
          <cell r="C5855" t="str">
            <v>Opção Limitada</v>
          </cell>
          <cell r="D5855" t="str">
            <v>BCE 2017N</v>
          </cell>
        </row>
        <row r="5856">
          <cell r="A5856" t="str">
            <v>ESHP021-13</v>
          </cell>
          <cell r="C5856" t="str">
            <v>Opção Limitada</v>
          </cell>
          <cell r="D5856" t="str">
            <v>BCE 2017N</v>
          </cell>
        </row>
        <row r="5857">
          <cell r="A5857" t="str">
            <v>ESHP031-14</v>
          </cell>
          <cell r="C5857" t="str">
            <v>Opção Limitada</v>
          </cell>
          <cell r="D5857" t="str">
            <v>BCE 2017N</v>
          </cell>
        </row>
        <row r="5858">
          <cell r="A5858" t="str">
            <v>ESHR006-13</v>
          </cell>
          <cell r="C5858" t="str">
            <v>Opção Limitada</v>
          </cell>
          <cell r="D5858" t="str">
            <v>BCE 2017N</v>
          </cell>
        </row>
        <row r="5859">
          <cell r="A5859" t="str">
            <v>ESHR008-13</v>
          </cell>
          <cell r="C5859" t="str">
            <v>Opção Limitada</v>
          </cell>
          <cell r="D5859" t="str">
            <v>BCE 2017N</v>
          </cell>
        </row>
        <row r="5860">
          <cell r="A5860" t="str">
            <v>ESHR014-13</v>
          </cell>
          <cell r="C5860" t="str">
            <v>Opção Limitada</v>
          </cell>
          <cell r="D5860" t="str">
            <v>BCE 2017N</v>
          </cell>
        </row>
        <row r="5861">
          <cell r="A5861" t="str">
            <v>ESHR019-13</v>
          </cell>
          <cell r="C5861" t="str">
            <v>Opção Limitada</v>
          </cell>
          <cell r="D5861" t="str">
            <v>BCE 2017N</v>
          </cell>
        </row>
        <row r="5862">
          <cell r="A5862" t="str">
            <v>ESHT003-17</v>
          </cell>
          <cell r="C5862" t="str">
            <v>Opção Limitada</v>
          </cell>
          <cell r="D5862" t="str">
            <v>BCE 2017N</v>
          </cell>
        </row>
        <row r="5863">
          <cell r="A5863" t="str">
            <v>ESHT005-17</v>
          </cell>
          <cell r="C5863" t="str">
            <v>Opção Limitada</v>
          </cell>
          <cell r="D5863" t="str">
            <v>BCE 2017N</v>
          </cell>
        </row>
        <row r="5864">
          <cell r="A5864" t="str">
            <v>ESHT006-17</v>
          </cell>
          <cell r="C5864" t="str">
            <v>Opção Limitada</v>
          </cell>
          <cell r="D5864" t="str">
            <v>BCE 2017N</v>
          </cell>
        </row>
        <row r="5865">
          <cell r="A5865" t="str">
            <v>ESHT009-17</v>
          </cell>
          <cell r="C5865" t="str">
            <v>Opção Limitada</v>
          </cell>
          <cell r="D5865" t="str">
            <v>BCE 2017N</v>
          </cell>
        </row>
        <row r="5866">
          <cell r="A5866" t="str">
            <v>ESHT012-17</v>
          </cell>
          <cell r="C5866" t="str">
            <v>Opção Limitada</v>
          </cell>
          <cell r="D5866" t="str">
            <v>BCE 2017N</v>
          </cell>
        </row>
        <row r="5867">
          <cell r="A5867" t="str">
            <v>ESTG001-17</v>
          </cell>
          <cell r="C5867" t="str">
            <v>Opção Limitada</v>
          </cell>
          <cell r="D5867" t="str">
            <v>BCE 2017N</v>
          </cell>
        </row>
        <row r="5868">
          <cell r="A5868" t="str">
            <v>ESTG003-17</v>
          </cell>
          <cell r="C5868" t="str">
            <v>Opção Limitada</v>
          </cell>
          <cell r="D5868" t="str">
            <v>BCE 2017N</v>
          </cell>
        </row>
        <row r="5869">
          <cell r="A5869" t="str">
            <v>ESTG023-17</v>
          </cell>
          <cell r="C5869" t="str">
            <v>Opção Limitada</v>
          </cell>
          <cell r="D5869" t="str">
            <v>BCE 2017N</v>
          </cell>
        </row>
        <row r="5870">
          <cell r="A5870" t="str">
            <v>ESTG025-17</v>
          </cell>
          <cell r="C5870" t="str">
            <v>Opção Limitada</v>
          </cell>
          <cell r="D5870" t="str">
            <v>BCE 2017N</v>
          </cell>
        </row>
        <row r="5871">
          <cell r="A5871" t="str">
            <v>ESTO013-17</v>
          </cell>
          <cell r="C5871" t="str">
            <v>Obrigatória</v>
          </cell>
          <cell r="D5871" t="str">
            <v>BCE 2017N</v>
          </cell>
        </row>
        <row r="5872">
          <cell r="A5872" t="str">
            <v>ESZC001-17</v>
          </cell>
          <cell r="C5872" t="str">
            <v>Opção Limitada</v>
          </cell>
          <cell r="D5872" t="str">
            <v>BCE 2017N</v>
          </cell>
        </row>
        <row r="5873">
          <cell r="A5873" t="str">
            <v>ESZC002-17</v>
          </cell>
          <cell r="C5873" t="str">
            <v>Opção Limitada</v>
          </cell>
          <cell r="D5873" t="str">
            <v>BCE 2017N</v>
          </cell>
        </row>
        <row r="5874">
          <cell r="A5874" t="str">
            <v>ESZC003-17</v>
          </cell>
          <cell r="C5874" t="str">
            <v>Opção Limitada</v>
          </cell>
          <cell r="D5874" t="str">
            <v>BCE 2017N</v>
          </cell>
        </row>
        <row r="5875">
          <cell r="A5875" t="str">
            <v>ESZC004-17</v>
          </cell>
          <cell r="C5875" t="str">
            <v>Opção Limitada</v>
          </cell>
          <cell r="D5875" t="str">
            <v>BCE 2017N</v>
          </cell>
        </row>
        <row r="5876">
          <cell r="A5876" t="str">
            <v>ESZC006-17</v>
          </cell>
          <cell r="C5876" t="str">
            <v>Opção Limitada</v>
          </cell>
          <cell r="D5876" t="str">
            <v>BCE 2017N</v>
          </cell>
        </row>
        <row r="5877">
          <cell r="A5877" t="str">
            <v>ESZC013-17</v>
          </cell>
          <cell r="C5877" t="str">
            <v>Opção Limitada</v>
          </cell>
          <cell r="D5877" t="str">
            <v>BCE 2017N</v>
          </cell>
        </row>
        <row r="5878">
          <cell r="A5878" t="str">
            <v>ESZC017-17</v>
          </cell>
          <cell r="C5878" t="str">
            <v>Opção Limitada</v>
          </cell>
          <cell r="D5878" t="str">
            <v>BCE 2017N</v>
          </cell>
        </row>
        <row r="5879">
          <cell r="A5879" t="str">
            <v>ESZC018-17</v>
          </cell>
          <cell r="C5879" t="str">
            <v>Opção Limitada</v>
          </cell>
          <cell r="D5879" t="str">
            <v>BCE 2017N</v>
          </cell>
        </row>
        <row r="5880">
          <cell r="A5880" t="str">
            <v>ESZC019-17</v>
          </cell>
          <cell r="C5880" t="str">
            <v>Opção Limitada</v>
          </cell>
          <cell r="D5880" t="str">
            <v>BCE 2017N</v>
          </cell>
        </row>
        <row r="5881">
          <cell r="A5881" t="str">
            <v>ESZC020-17</v>
          </cell>
          <cell r="C5881" t="str">
            <v>Opção Limitada</v>
          </cell>
          <cell r="D5881" t="str">
            <v>BCE 2017N</v>
          </cell>
        </row>
        <row r="5882">
          <cell r="A5882" t="str">
            <v>ESZC021-17</v>
          </cell>
          <cell r="C5882" t="str">
            <v>Opção Limitada</v>
          </cell>
          <cell r="D5882" t="str">
            <v>BCE 2017N</v>
          </cell>
        </row>
        <row r="5883">
          <cell r="A5883" t="str">
            <v>ESZC022-17</v>
          </cell>
          <cell r="C5883" t="str">
            <v>Opção Limitada</v>
          </cell>
          <cell r="D5883" t="str">
            <v>BCE 2017N</v>
          </cell>
        </row>
        <row r="5884">
          <cell r="A5884" t="str">
            <v>ESZC023-17</v>
          </cell>
          <cell r="C5884" t="str">
            <v>Opção Limitada</v>
          </cell>
          <cell r="D5884" t="str">
            <v>BCE 2017N</v>
          </cell>
        </row>
        <row r="5885">
          <cell r="A5885" t="str">
            <v>ESZC024-17</v>
          </cell>
          <cell r="C5885" t="str">
            <v>Opção Limitada</v>
          </cell>
          <cell r="D5885" t="str">
            <v>BCE 2017N</v>
          </cell>
        </row>
        <row r="5886">
          <cell r="A5886" t="str">
            <v>ESZC025-17</v>
          </cell>
          <cell r="C5886" t="str">
            <v>Opção Limitada</v>
          </cell>
          <cell r="D5886" t="str">
            <v>BCE 2017N</v>
          </cell>
        </row>
        <row r="5887">
          <cell r="A5887" t="str">
            <v>ESZC026-17</v>
          </cell>
          <cell r="C5887" t="str">
            <v>Opção Limitada</v>
          </cell>
          <cell r="D5887" t="str">
            <v>BCE 2017N</v>
          </cell>
        </row>
        <row r="5888">
          <cell r="A5888" t="str">
            <v>ESZC027-17</v>
          </cell>
          <cell r="C5888" t="str">
            <v>Opção Limitada</v>
          </cell>
          <cell r="D5888" t="str">
            <v>BCE 2017N</v>
          </cell>
        </row>
        <row r="5889">
          <cell r="A5889" t="str">
            <v>ESZC028-17</v>
          </cell>
          <cell r="C5889" t="str">
            <v>Opção Limitada</v>
          </cell>
          <cell r="D5889" t="str">
            <v>BCE 2017N</v>
          </cell>
        </row>
        <row r="5890">
          <cell r="A5890" t="str">
            <v>ESZC029-17</v>
          </cell>
          <cell r="C5890" t="str">
            <v>Opção Limitada</v>
          </cell>
          <cell r="D5890" t="str">
            <v>BCE 2017N</v>
          </cell>
        </row>
        <row r="5891">
          <cell r="A5891" t="str">
            <v>ESZC030-17</v>
          </cell>
          <cell r="C5891" t="str">
            <v>Opção Limitada</v>
          </cell>
          <cell r="D5891" t="str">
            <v>BCE 2017N</v>
          </cell>
        </row>
        <row r="5892">
          <cell r="A5892" t="str">
            <v>ESZC031-17</v>
          </cell>
          <cell r="C5892" t="str">
            <v>Opção Limitada</v>
          </cell>
          <cell r="D5892" t="str">
            <v>BCE 2017N</v>
          </cell>
        </row>
        <row r="5893">
          <cell r="A5893" t="str">
            <v>ESZC032-17</v>
          </cell>
          <cell r="C5893" t="str">
            <v>Opção Limitada</v>
          </cell>
          <cell r="D5893" t="str">
            <v>BCE 2017N</v>
          </cell>
        </row>
        <row r="5894">
          <cell r="A5894" t="str">
            <v>ESZC033-17</v>
          </cell>
          <cell r="C5894" t="str">
            <v>Opção Limitada</v>
          </cell>
          <cell r="D5894" t="str">
            <v>BCE 2017N</v>
          </cell>
        </row>
        <row r="5895">
          <cell r="A5895" t="str">
            <v>ESZG013-17</v>
          </cell>
          <cell r="C5895" t="str">
            <v>Opção Limitada</v>
          </cell>
          <cell r="D5895" t="str">
            <v>BCE 2017N</v>
          </cell>
        </row>
        <row r="5896">
          <cell r="A5896" t="str">
            <v>ESZG041-17</v>
          </cell>
          <cell r="C5896" t="str">
            <v>Opção Limitada</v>
          </cell>
          <cell r="D5896" t="str">
            <v>BCE 2017N</v>
          </cell>
        </row>
        <row r="5897">
          <cell r="A5897" t="str">
            <v>ESZP004-13</v>
          </cell>
          <cell r="C5897" t="str">
            <v>Opção Limitada</v>
          </cell>
          <cell r="D5897" t="str">
            <v>BCE 2017N</v>
          </cell>
        </row>
        <row r="5898">
          <cell r="A5898" t="str">
            <v>ESZP006-13</v>
          </cell>
          <cell r="C5898" t="str">
            <v>Opção Limitada</v>
          </cell>
          <cell r="D5898" t="str">
            <v>BCE 2017N</v>
          </cell>
        </row>
        <row r="5899">
          <cell r="A5899" t="str">
            <v>ESZP009-13</v>
          </cell>
          <cell r="C5899" t="str">
            <v>Opção Limitada</v>
          </cell>
          <cell r="D5899" t="str">
            <v>BCE 2017N</v>
          </cell>
        </row>
        <row r="5900">
          <cell r="A5900" t="str">
            <v>ESZP042-14</v>
          </cell>
          <cell r="C5900" t="str">
            <v>Opção Limitada</v>
          </cell>
          <cell r="D5900" t="str">
            <v>BCE 2017N</v>
          </cell>
        </row>
        <row r="5901">
          <cell r="A5901" t="str">
            <v>ESZR005-13</v>
          </cell>
          <cell r="C5901" t="str">
            <v>Opção Limitada</v>
          </cell>
          <cell r="D5901" t="str">
            <v>BCE 2017N</v>
          </cell>
        </row>
        <row r="5902">
          <cell r="A5902" t="str">
            <v>ESZT022-17</v>
          </cell>
          <cell r="C5902" t="str">
            <v>Opção Limitada</v>
          </cell>
          <cell r="D5902" t="str">
            <v>BCE 2017N</v>
          </cell>
        </row>
        <row r="5903">
          <cell r="A5903" t="str">
            <v>MCTB009-17</v>
          </cell>
          <cell r="C5903" t="str">
            <v>Opção Limitada</v>
          </cell>
          <cell r="D5903" t="str">
            <v>BCE 2017N</v>
          </cell>
        </row>
        <row r="5904">
          <cell r="A5904" t="str">
            <v>MCTC011-15</v>
          </cell>
          <cell r="C5904" t="str">
            <v>Opção Limitada</v>
          </cell>
          <cell r="D5904" t="str">
            <v>BCE 2017N</v>
          </cell>
        </row>
        <row r="5905">
          <cell r="A5905" t="str">
            <v>MCTC014-13</v>
          </cell>
          <cell r="C5905" t="str">
            <v>Obrigatória</v>
          </cell>
          <cell r="D5905" t="str">
            <v>BCE 2017N</v>
          </cell>
        </row>
        <row r="5906">
          <cell r="A5906" t="str">
            <v>MCZB003-13</v>
          </cell>
          <cell r="C5906" t="str">
            <v>Opção Limitada</v>
          </cell>
          <cell r="D5906" t="str">
            <v>BCE 2017N</v>
          </cell>
        </row>
        <row r="5907">
          <cell r="A5907" t="str">
            <v>MCZB013-13</v>
          </cell>
          <cell r="C5907" t="str">
            <v>Opção Limitada</v>
          </cell>
          <cell r="D5907" t="str">
            <v>BCE 2017N</v>
          </cell>
        </row>
        <row r="5908">
          <cell r="A5908" t="str">
            <v>MCZB016-13</v>
          </cell>
          <cell r="C5908" t="str">
            <v>Opção Limitada</v>
          </cell>
          <cell r="D5908" t="str">
            <v>BCE 2017N</v>
          </cell>
        </row>
        <row r="5909">
          <cell r="A5909" t="str">
            <v>MCZB018-13</v>
          </cell>
          <cell r="C5909" t="str">
            <v>Opção Limitada</v>
          </cell>
          <cell r="D5909" t="str">
            <v>BCE 2017N</v>
          </cell>
        </row>
        <row r="5910">
          <cell r="A5910" t="str">
            <v>MCZB023-13</v>
          </cell>
          <cell r="C5910" t="str">
            <v>Opção Limitada</v>
          </cell>
          <cell r="D5910" t="str">
            <v>BCE 2017N</v>
          </cell>
        </row>
        <row r="5911">
          <cell r="A5911" t="str">
            <v>MCZB031-13</v>
          </cell>
          <cell r="C5911" t="str">
            <v>Opção Limitada</v>
          </cell>
          <cell r="D5911" t="str">
            <v>BCE 2017N</v>
          </cell>
        </row>
        <row r="5912">
          <cell r="A5912" t="str">
            <v>MCZC011-15</v>
          </cell>
          <cell r="C5912" t="str">
            <v>Opção Limitada</v>
          </cell>
          <cell r="D5912" t="str">
            <v>BCE 2017N</v>
          </cell>
        </row>
        <row r="5913">
          <cell r="A5913" t="str">
            <v>NHH2028-13</v>
          </cell>
          <cell r="C5913" t="str">
            <v>Opção Limitada</v>
          </cell>
          <cell r="D5913" t="str">
            <v>BCE 2017N</v>
          </cell>
        </row>
        <row r="5914">
          <cell r="A5914" t="str">
            <v>NHH2029-13</v>
          </cell>
          <cell r="C5914" t="str">
            <v>Opção Limitada</v>
          </cell>
          <cell r="D5914" t="str">
            <v>BCE 2017N</v>
          </cell>
        </row>
        <row r="5915">
          <cell r="A5915" t="str">
            <v>NHH2035-13</v>
          </cell>
          <cell r="C5915" t="str">
            <v>Opção Limitada</v>
          </cell>
          <cell r="D5915" t="str">
            <v>BCE 2017N</v>
          </cell>
        </row>
        <row r="5916">
          <cell r="A5916" t="str">
            <v>NHI2049-13</v>
          </cell>
          <cell r="C5916" t="str">
            <v>Opção Limitada</v>
          </cell>
          <cell r="D5916" t="str">
            <v>BCE 2017N</v>
          </cell>
        </row>
        <row r="5917">
          <cell r="A5917" t="str">
            <v>NHZ2053-11</v>
          </cell>
          <cell r="C5917" t="str">
            <v>Opção Limitada</v>
          </cell>
          <cell r="D5917" t="str">
            <v>BCE 2017N</v>
          </cell>
        </row>
        <row r="5918">
          <cell r="A5918" t="str">
            <v>BHO0101-13</v>
          </cell>
          <cell r="C5918" t="str">
            <v>Obrigatória</v>
          </cell>
          <cell r="D5918" t="str">
            <v>BFILO 2010A</v>
          </cell>
        </row>
        <row r="5919">
          <cell r="A5919" t="str">
            <v>BHO0102-13</v>
          </cell>
          <cell r="C5919" t="str">
            <v>Obrigatória</v>
          </cell>
          <cell r="D5919" t="str">
            <v>BFILO 2010A</v>
          </cell>
        </row>
        <row r="5920">
          <cell r="A5920" t="str">
            <v>BHO0103-13</v>
          </cell>
          <cell r="C5920" t="str">
            <v>Obrigatória</v>
          </cell>
          <cell r="D5920" t="str">
            <v>BFILO 2010A</v>
          </cell>
        </row>
        <row r="5921">
          <cell r="A5921" t="str">
            <v>BHP0201-13</v>
          </cell>
          <cell r="C5921" t="str">
            <v>Obrigatória</v>
          </cell>
          <cell r="D5921" t="str">
            <v>BFILO 2010A</v>
          </cell>
        </row>
        <row r="5922">
          <cell r="A5922" t="str">
            <v>BHP0202-13</v>
          </cell>
          <cell r="C5922" t="str">
            <v>Obrigatória</v>
          </cell>
          <cell r="D5922" t="str">
            <v>BFILO 2010A</v>
          </cell>
        </row>
        <row r="5923">
          <cell r="A5923" t="str">
            <v>BHP0203-13</v>
          </cell>
          <cell r="C5923" t="str">
            <v>Obrigatória</v>
          </cell>
          <cell r="D5923" t="str">
            <v>BFILO 2010A</v>
          </cell>
        </row>
        <row r="5924">
          <cell r="A5924" t="str">
            <v>BHP0204-13</v>
          </cell>
          <cell r="C5924" t="str">
            <v>Obrigatória</v>
          </cell>
          <cell r="D5924" t="str">
            <v>BFILO 2010A</v>
          </cell>
        </row>
        <row r="5925">
          <cell r="A5925" t="str">
            <v>BHP0206-13</v>
          </cell>
          <cell r="C5925" t="str">
            <v>Obrigatória</v>
          </cell>
          <cell r="D5925" t="str">
            <v>BFILO 2010A</v>
          </cell>
        </row>
        <row r="5926">
          <cell r="A5926" t="str">
            <v>BHQ0301-13</v>
          </cell>
          <cell r="C5926" t="str">
            <v>Obrigatória</v>
          </cell>
          <cell r="D5926" t="str">
            <v>BFILO 2010A</v>
          </cell>
        </row>
        <row r="5927">
          <cell r="A5927" t="str">
            <v>BHQ0302-13</v>
          </cell>
          <cell r="C5927" t="str">
            <v>Obrigatória</v>
          </cell>
          <cell r="D5927" t="str">
            <v>BFILO 2010A</v>
          </cell>
        </row>
        <row r="5928">
          <cell r="A5928" t="str">
            <v>BIJ0207-13</v>
          </cell>
          <cell r="C5928" t="str">
            <v>Obrigatória</v>
          </cell>
          <cell r="D5928" t="str">
            <v>BFILO 2010A</v>
          </cell>
        </row>
        <row r="5929">
          <cell r="A5929" t="str">
            <v>BIK0102-13</v>
          </cell>
          <cell r="C5929" t="str">
            <v>Obrigatória</v>
          </cell>
          <cell r="D5929" t="str">
            <v>BFILO 2010A</v>
          </cell>
        </row>
        <row r="5930">
          <cell r="A5930" t="str">
            <v>BIL0304-13</v>
          </cell>
          <cell r="C5930" t="str">
            <v>Obrigatória</v>
          </cell>
          <cell r="D5930" t="str">
            <v>BFILO 2010A</v>
          </cell>
        </row>
        <row r="5931">
          <cell r="A5931" t="str">
            <v>BIM0005-13</v>
          </cell>
          <cell r="C5931" t="str">
            <v>Obrigatória</v>
          </cell>
          <cell r="D5931" t="str">
            <v>BFILO 2010A</v>
          </cell>
        </row>
        <row r="5932">
          <cell r="A5932" t="str">
            <v>BIN0003-13</v>
          </cell>
          <cell r="C5932" t="str">
            <v>Obrigatória</v>
          </cell>
          <cell r="D5932" t="str">
            <v>BFILO 2010A</v>
          </cell>
        </row>
        <row r="5933">
          <cell r="A5933" t="str">
            <v>BIN0406-13</v>
          </cell>
          <cell r="C5933" t="str">
            <v>Obrigatória</v>
          </cell>
          <cell r="D5933" t="str">
            <v>BFILO 2010A</v>
          </cell>
        </row>
        <row r="5934">
          <cell r="A5934" t="str">
            <v>BIQ0602-13</v>
          </cell>
          <cell r="C5934" t="str">
            <v>Obrigatória</v>
          </cell>
          <cell r="D5934" t="str">
            <v>BFILO 2010A</v>
          </cell>
        </row>
        <row r="5935">
          <cell r="A5935" t="str">
            <v>BIR0004-13</v>
          </cell>
          <cell r="C5935" t="str">
            <v>Obrigatória</v>
          </cell>
          <cell r="D5935" t="str">
            <v>BFILO 2010A</v>
          </cell>
        </row>
        <row r="5936">
          <cell r="A5936" t="str">
            <v>BIR0603-13</v>
          </cell>
          <cell r="C5936" t="str">
            <v>Obrigatória</v>
          </cell>
          <cell r="D5936" t="str">
            <v>BFILO 2010A</v>
          </cell>
        </row>
        <row r="5937">
          <cell r="A5937" t="str">
            <v>BIS0002-13</v>
          </cell>
          <cell r="C5937" t="str">
            <v>Obrigatória</v>
          </cell>
          <cell r="D5937" t="str">
            <v>BFILO 2010A</v>
          </cell>
        </row>
        <row r="5938">
          <cell r="A5938" t="str">
            <v>NHH2007-13</v>
          </cell>
          <cell r="C5938" t="str">
            <v>Obrigatória</v>
          </cell>
          <cell r="D5938" t="str">
            <v>BFILO 2010A</v>
          </cell>
        </row>
        <row r="5939">
          <cell r="A5939" t="str">
            <v>NHH2008-13</v>
          </cell>
          <cell r="C5939" t="str">
            <v>Obrigatória</v>
          </cell>
          <cell r="D5939" t="str">
            <v>BFILO 2010A</v>
          </cell>
        </row>
        <row r="5940">
          <cell r="A5940" t="str">
            <v>NHH2009-13</v>
          </cell>
          <cell r="C5940" t="str">
            <v>Obrigatória</v>
          </cell>
          <cell r="D5940" t="str">
            <v>BFILO 2010A</v>
          </cell>
        </row>
        <row r="5941">
          <cell r="A5941" t="str">
            <v>NHH2010-13</v>
          </cell>
          <cell r="C5941" t="str">
            <v>Obrigatória</v>
          </cell>
          <cell r="D5941" t="str">
            <v>BFILO 2010A</v>
          </cell>
        </row>
        <row r="5942">
          <cell r="A5942" t="str">
            <v>NHH2012-13</v>
          </cell>
          <cell r="C5942" t="str">
            <v>Obrigatória</v>
          </cell>
          <cell r="D5942" t="str">
            <v>BFILO 2010A</v>
          </cell>
        </row>
        <row r="5943">
          <cell r="A5943" t="str">
            <v>NHH2015-13</v>
          </cell>
          <cell r="C5943" t="str">
            <v>Obrigatória</v>
          </cell>
          <cell r="D5943" t="str">
            <v>BFILO 2010A</v>
          </cell>
        </row>
        <row r="5944">
          <cell r="A5944" t="str">
            <v>NHH2016-13</v>
          </cell>
          <cell r="C5944" t="str">
            <v>Obrigatória</v>
          </cell>
          <cell r="D5944" t="str">
            <v>BFILO 2010A</v>
          </cell>
        </row>
        <row r="5945">
          <cell r="A5945" t="str">
            <v>NHH2017-13</v>
          </cell>
          <cell r="C5945" t="str">
            <v>Opção Limitada</v>
          </cell>
          <cell r="D5945" t="str">
            <v>BFILO 2010A</v>
          </cell>
        </row>
        <row r="5946">
          <cell r="A5946" t="str">
            <v>NHH2019-13</v>
          </cell>
          <cell r="C5946" t="str">
            <v>Obrigatória</v>
          </cell>
          <cell r="D5946" t="str">
            <v>BFILO 2010A</v>
          </cell>
        </row>
        <row r="5947">
          <cell r="A5947" t="str">
            <v>NHH2020-13</v>
          </cell>
          <cell r="C5947" t="str">
            <v>Obrigatória</v>
          </cell>
          <cell r="D5947" t="str">
            <v>BFILO 2010A</v>
          </cell>
        </row>
        <row r="5948">
          <cell r="A5948" t="str">
            <v>NHH2023-13</v>
          </cell>
          <cell r="C5948" t="str">
            <v>Opção Limitada</v>
          </cell>
          <cell r="D5948" t="str">
            <v>BFILO 2010A</v>
          </cell>
        </row>
        <row r="5949">
          <cell r="A5949" t="str">
            <v>NHH2026-13</v>
          </cell>
          <cell r="C5949" t="str">
            <v>Obrigatória</v>
          </cell>
          <cell r="D5949" t="str">
            <v>BFILO 2010A</v>
          </cell>
        </row>
        <row r="5950">
          <cell r="A5950" t="str">
            <v>NHH2028-13</v>
          </cell>
          <cell r="C5950" t="str">
            <v>Obrigatória</v>
          </cell>
          <cell r="D5950" t="str">
            <v>BFILO 2010A</v>
          </cell>
        </row>
        <row r="5951">
          <cell r="A5951" t="str">
            <v>NHH2029-13</v>
          </cell>
          <cell r="C5951" t="str">
            <v>Obrigatória</v>
          </cell>
          <cell r="D5951" t="str">
            <v>BFILO 2010A</v>
          </cell>
        </row>
        <row r="5952">
          <cell r="A5952" t="str">
            <v>NHH2032-13</v>
          </cell>
          <cell r="C5952" t="str">
            <v>Obrigatória</v>
          </cell>
          <cell r="D5952" t="str">
            <v>BFILO 2010A</v>
          </cell>
        </row>
        <row r="5953">
          <cell r="A5953" t="str">
            <v>NHH2033-13</v>
          </cell>
          <cell r="C5953" t="str">
            <v>Obrigatória</v>
          </cell>
          <cell r="D5953" t="str">
            <v>BFILO 2010A</v>
          </cell>
        </row>
        <row r="5954">
          <cell r="A5954" t="str">
            <v>NHH2034-13</v>
          </cell>
          <cell r="C5954" t="str">
            <v>Obrigatória</v>
          </cell>
          <cell r="D5954" t="str">
            <v>BFILO 2010A</v>
          </cell>
        </row>
        <row r="5955">
          <cell r="A5955" t="str">
            <v>NHH2035-13</v>
          </cell>
          <cell r="C5955" t="str">
            <v>Obrigatória</v>
          </cell>
          <cell r="D5955" t="str">
            <v>BFILO 2010A</v>
          </cell>
        </row>
        <row r="5956">
          <cell r="A5956" t="str">
            <v>NHH2038-13</v>
          </cell>
          <cell r="C5956" t="str">
            <v>Obrigatória</v>
          </cell>
          <cell r="D5956" t="str">
            <v>BFILO 2010A</v>
          </cell>
        </row>
        <row r="5957">
          <cell r="A5957" t="str">
            <v>NHH2040-13</v>
          </cell>
          <cell r="C5957" t="str">
            <v>Obrigatória</v>
          </cell>
          <cell r="D5957" t="str">
            <v>BFILO 2010A</v>
          </cell>
        </row>
        <row r="5958">
          <cell r="A5958" t="str">
            <v>NHH2041-13</v>
          </cell>
          <cell r="C5958" t="str">
            <v>Obrigatória</v>
          </cell>
          <cell r="D5958" t="str">
            <v>BFILO 2010A</v>
          </cell>
        </row>
        <row r="5959">
          <cell r="A5959" t="str">
            <v>NHH2047-13</v>
          </cell>
          <cell r="C5959" t="str">
            <v>Obrigatória</v>
          </cell>
          <cell r="D5959" t="str">
            <v>BFILO 2010A</v>
          </cell>
        </row>
        <row r="5960">
          <cell r="A5960" t="str">
            <v>NHH2064-13</v>
          </cell>
          <cell r="C5960" t="str">
            <v>Obrigatória</v>
          </cell>
          <cell r="D5960" t="str">
            <v>BFILO 2010A</v>
          </cell>
        </row>
        <row r="5961">
          <cell r="A5961" t="str">
            <v>NHH2065-13</v>
          </cell>
          <cell r="C5961" t="str">
            <v>Obrigatória</v>
          </cell>
          <cell r="D5961" t="str">
            <v>BFILO 2010A</v>
          </cell>
        </row>
        <row r="5962">
          <cell r="A5962" t="str">
            <v>NHH2072-13</v>
          </cell>
          <cell r="C5962" t="str">
            <v>Obrigatória</v>
          </cell>
          <cell r="D5962" t="str">
            <v>BFILO 2010A</v>
          </cell>
        </row>
        <row r="5963">
          <cell r="A5963" t="str">
            <v>NHH2073-13</v>
          </cell>
          <cell r="C5963" t="str">
            <v>Obrigatória</v>
          </cell>
          <cell r="D5963" t="str">
            <v>BFILO 2010A</v>
          </cell>
        </row>
        <row r="5964">
          <cell r="A5964" t="str">
            <v>NHI2049-13</v>
          </cell>
          <cell r="C5964" t="str">
            <v>Obrigatória</v>
          </cell>
          <cell r="D5964" t="str">
            <v>BFILO 2010A</v>
          </cell>
        </row>
        <row r="5965">
          <cell r="A5965" t="str">
            <v>NHZ2001-11</v>
          </cell>
          <cell r="C5965" t="str">
            <v>Opção Limitada</v>
          </cell>
          <cell r="D5965" t="str">
            <v>BFILO 2010A</v>
          </cell>
        </row>
        <row r="5966">
          <cell r="A5966" t="str">
            <v>NHZ2002-11</v>
          </cell>
          <cell r="C5966" t="str">
            <v>Opção Limitada</v>
          </cell>
          <cell r="D5966" t="str">
            <v>BFILO 2010A</v>
          </cell>
        </row>
        <row r="5967">
          <cell r="A5967" t="str">
            <v>NHZ2011-11</v>
          </cell>
          <cell r="C5967" t="str">
            <v>Opção Limitada</v>
          </cell>
          <cell r="D5967" t="str">
            <v>BFILO 2010A</v>
          </cell>
        </row>
        <row r="5968">
          <cell r="A5968" t="str">
            <v>NHZ2013-11</v>
          </cell>
          <cell r="C5968" t="str">
            <v>Opção Limitada</v>
          </cell>
          <cell r="D5968" t="str">
            <v>BFILO 2010A</v>
          </cell>
        </row>
        <row r="5969">
          <cell r="A5969" t="str">
            <v>NHZ2014-11</v>
          </cell>
          <cell r="C5969" t="str">
            <v>Opção Limitada</v>
          </cell>
          <cell r="D5969" t="str">
            <v>BFILO 2010A</v>
          </cell>
        </row>
        <row r="5970">
          <cell r="A5970" t="str">
            <v>NHZ2018-11</v>
          </cell>
          <cell r="C5970" t="str">
            <v>Opção Limitada</v>
          </cell>
          <cell r="D5970" t="str">
            <v>BFILO 2010A</v>
          </cell>
        </row>
        <row r="5971">
          <cell r="A5971" t="str">
            <v>NHZ2021-11</v>
          </cell>
          <cell r="C5971" t="str">
            <v>Opção Limitada</v>
          </cell>
          <cell r="D5971" t="str">
            <v>BFILO 2010A</v>
          </cell>
        </row>
        <row r="5972">
          <cell r="A5972" t="str">
            <v>NHZ2022-11</v>
          </cell>
          <cell r="C5972" t="str">
            <v>Opção Limitada</v>
          </cell>
          <cell r="D5972" t="str">
            <v>BFILO 2010A</v>
          </cell>
        </row>
        <row r="5973">
          <cell r="A5973" t="str">
            <v>NHZ2024-11</v>
          </cell>
          <cell r="C5973" t="str">
            <v>Opção Limitada</v>
          </cell>
          <cell r="D5973" t="str">
            <v>BFILO 2010A</v>
          </cell>
        </row>
        <row r="5974">
          <cell r="A5974" t="str">
            <v>NHZ2025-11</v>
          </cell>
          <cell r="C5974" t="str">
            <v>Opção Limitada</v>
          </cell>
          <cell r="D5974" t="str">
            <v>BFILO 2010A</v>
          </cell>
        </row>
        <row r="5975">
          <cell r="A5975" t="str">
            <v>NHZ2027-11</v>
          </cell>
          <cell r="C5975" t="str">
            <v>Opção Limitada</v>
          </cell>
          <cell r="D5975" t="str">
            <v>BFILO 2010A</v>
          </cell>
        </row>
        <row r="5976">
          <cell r="A5976" t="str">
            <v>NHZ2030-11</v>
          </cell>
          <cell r="C5976" t="str">
            <v>Opção Limitada</v>
          </cell>
          <cell r="D5976" t="str">
            <v>BFILO 2010A</v>
          </cell>
        </row>
        <row r="5977">
          <cell r="A5977" t="str">
            <v>NHZ2031-11</v>
          </cell>
          <cell r="C5977" t="str">
            <v>Opção Limitada</v>
          </cell>
          <cell r="D5977" t="str">
            <v>BFILO 2010A</v>
          </cell>
        </row>
        <row r="5978">
          <cell r="A5978" t="str">
            <v>NHZ2036-11</v>
          </cell>
          <cell r="C5978" t="str">
            <v>Opção Limitada</v>
          </cell>
          <cell r="D5978" t="str">
            <v>BFILO 2010A</v>
          </cell>
        </row>
        <row r="5979">
          <cell r="A5979" t="str">
            <v>NHZ2037-11</v>
          </cell>
          <cell r="C5979" t="str">
            <v>Opção Limitada</v>
          </cell>
          <cell r="D5979" t="str">
            <v>BFILO 2010A</v>
          </cell>
        </row>
        <row r="5980">
          <cell r="A5980" t="str">
            <v>NHZ2039-11</v>
          </cell>
          <cell r="C5980" t="str">
            <v>Opção Limitada</v>
          </cell>
          <cell r="D5980" t="str">
            <v>BFILO 2010A</v>
          </cell>
        </row>
        <row r="5981">
          <cell r="A5981" t="str">
            <v>NHZ2042-11</v>
          </cell>
          <cell r="C5981" t="str">
            <v>Opção Limitada</v>
          </cell>
          <cell r="D5981" t="str">
            <v>BFILO 2010A</v>
          </cell>
        </row>
        <row r="5982">
          <cell r="A5982" t="str">
            <v>NHZ2043-11</v>
          </cell>
          <cell r="C5982" t="str">
            <v>Opção Limitada</v>
          </cell>
          <cell r="D5982" t="str">
            <v>BFILO 2010A</v>
          </cell>
        </row>
        <row r="5983">
          <cell r="A5983" t="str">
            <v>NHZ2044-11</v>
          </cell>
          <cell r="C5983" t="str">
            <v>Opção Limitada</v>
          </cell>
          <cell r="D5983" t="str">
            <v>BFILO 2010A</v>
          </cell>
        </row>
        <row r="5984">
          <cell r="A5984" t="str">
            <v>NHZ2045-11</v>
          </cell>
          <cell r="C5984" t="str">
            <v>Opção Limitada</v>
          </cell>
          <cell r="D5984" t="str">
            <v>BFILO 2010A</v>
          </cell>
        </row>
        <row r="5985">
          <cell r="A5985" t="str">
            <v>NHZ2046-11</v>
          </cell>
          <cell r="C5985" t="str">
            <v>Opção Limitada</v>
          </cell>
          <cell r="D5985" t="str">
            <v>BFILO 2010A</v>
          </cell>
        </row>
        <row r="5986">
          <cell r="A5986" t="str">
            <v>NHZ2048-11</v>
          </cell>
          <cell r="C5986" t="str">
            <v>Opção Limitada</v>
          </cell>
          <cell r="D5986" t="str">
            <v>BFILO 2010A</v>
          </cell>
        </row>
        <row r="5987">
          <cell r="A5987" t="str">
            <v>NHZ2050-11</v>
          </cell>
          <cell r="C5987" t="str">
            <v>Opção Limitada</v>
          </cell>
          <cell r="D5987" t="str">
            <v>BFILO 2010A</v>
          </cell>
        </row>
        <row r="5988">
          <cell r="A5988" t="str">
            <v>NHZ2051-11</v>
          </cell>
          <cell r="C5988" t="str">
            <v>Opção Limitada</v>
          </cell>
          <cell r="D5988" t="str">
            <v>BFILO 2010A</v>
          </cell>
        </row>
        <row r="5989">
          <cell r="A5989" t="str">
            <v>NHZ2052-11</v>
          </cell>
          <cell r="C5989" t="str">
            <v>Opção Limitada</v>
          </cell>
          <cell r="D5989" t="str">
            <v>BFILO 2010A</v>
          </cell>
        </row>
        <row r="5990">
          <cell r="A5990" t="str">
            <v>NHZ2053-11</v>
          </cell>
          <cell r="C5990" t="str">
            <v>Opção Limitada</v>
          </cell>
          <cell r="D5990" t="str">
            <v>BFILO 2010A</v>
          </cell>
        </row>
        <row r="5991">
          <cell r="A5991" t="str">
            <v>NHZ2054-11</v>
          </cell>
          <cell r="C5991" t="str">
            <v>Opção Limitada</v>
          </cell>
          <cell r="D5991" t="str">
            <v>BFILO 2010A</v>
          </cell>
        </row>
        <row r="5992">
          <cell r="A5992" t="str">
            <v>NHZ2055-11</v>
          </cell>
          <cell r="C5992" t="str">
            <v>Opção Limitada</v>
          </cell>
          <cell r="D5992" t="str">
            <v>BFILO 2010A</v>
          </cell>
        </row>
        <row r="5993">
          <cell r="A5993" t="str">
            <v>NHZ2056-11</v>
          </cell>
          <cell r="C5993" t="str">
            <v>Opção Limitada</v>
          </cell>
          <cell r="D5993" t="str">
            <v>BFILO 2010A</v>
          </cell>
        </row>
        <row r="5994">
          <cell r="A5994" t="str">
            <v>NHZ2057-11</v>
          </cell>
          <cell r="C5994" t="str">
            <v>Opção Limitada</v>
          </cell>
          <cell r="D5994" t="str">
            <v>BFILO 2010A</v>
          </cell>
        </row>
        <row r="5995">
          <cell r="A5995" t="str">
            <v>NHZ2058-11</v>
          </cell>
          <cell r="C5995" t="str">
            <v>Opção Limitada</v>
          </cell>
          <cell r="D5995" t="str">
            <v>BFILO 2010A</v>
          </cell>
        </row>
        <row r="5996">
          <cell r="A5996" t="str">
            <v>NHZ2066-11</v>
          </cell>
          <cell r="C5996" t="str">
            <v>Opção Limitada</v>
          </cell>
          <cell r="D5996" t="str">
            <v>BFILO 2010A</v>
          </cell>
        </row>
        <row r="5997">
          <cell r="A5997" t="str">
            <v>NHZ2067-11</v>
          </cell>
          <cell r="C5997" t="str">
            <v>Opção Limitada</v>
          </cell>
          <cell r="D5997" t="str">
            <v>BFILO 2010A</v>
          </cell>
        </row>
        <row r="5998">
          <cell r="A5998" t="str">
            <v>NHZ2068-11</v>
          </cell>
          <cell r="C5998" t="str">
            <v>Opção Limitada</v>
          </cell>
          <cell r="D5998" t="str">
            <v>BFILO 2010A</v>
          </cell>
        </row>
        <row r="5999">
          <cell r="A5999" t="str">
            <v>NHZ2069-11</v>
          </cell>
          <cell r="C5999" t="str">
            <v>Opção Limitada</v>
          </cell>
          <cell r="D5999" t="str">
            <v>BFILO 2010A</v>
          </cell>
        </row>
        <row r="6000">
          <cell r="A6000" t="str">
            <v>NHZ2070-11</v>
          </cell>
          <cell r="C6000" t="str">
            <v>Opção Limitada</v>
          </cell>
          <cell r="D6000" t="str">
            <v>BFILO 2010A</v>
          </cell>
        </row>
        <row r="6001">
          <cell r="A6001" t="str">
            <v>NHZ2071-11</v>
          </cell>
          <cell r="C6001" t="str">
            <v>Opção Limitada</v>
          </cell>
          <cell r="D6001" t="str">
            <v>BFILO 2010A</v>
          </cell>
        </row>
        <row r="6002">
          <cell r="A6002" t="str">
            <v>NHZ2074-11</v>
          </cell>
          <cell r="C6002" t="str">
            <v>Opção Limitada</v>
          </cell>
          <cell r="D6002" t="str">
            <v>BFILO 2010A</v>
          </cell>
        </row>
        <row r="6003">
          <cell r="A6003" t="str">
            <v>NHZ2075-11</v>
          </cell>
          <cell r="C6003" t="str">
            <v>Opção Limitada</v>
          </cell>
          <cell r="D6003" t="str">
            <v>BFILO 2010A</v>
          </cell>
        </row>
        <row r="6004">
          <cell r="A6004" t="str">
            <v>NHZ2076-11</v>
          </cell>
          <cell r="C6004" t="str">
            <v>Opção Limitada</v>
          </cell>
          <cell r="D6004" t="str">
            <v>BFILO 2010A</v>
          </cell>
        </row>
        <row r="6005">
          <cell r="A6005" t="str">
            <v>NHZ2077-11</v>
          </cell>
          <cell r="C6005" t="str">
            <v>Opção Limitada</v>
          </cell>
          <cell r="D6005" t="str">
            <v>BFILO 2010A</v>
          </cell>
        </row>
        <row r="6006">
          <cell r="A6006" t="str">
            <v>NHZ3060-09</v>
          </cell>
          <cell r="C6006" t="str">
            <v>Obrigatória</v>
          </cell>
          <cell r="D6006" t="str">
            <v>BFILO 2010A</v>
          </cell>
        </row>
        <row r="6007">
          <cell r="A6007" t="str">
            <v>BHO0101-13</v>
          </cell>
          <cell r="C6007" t="str">
            <v>Obrigatória</v>
          </cell>
          <cell r="D6007" t="str">
            <v>BFILO 2010N</v>
          </cell>
        </row>
        <row r="6008">
          <cell r="A6008" t="str">
            <v>BHO0102-13</v>
          </cell>
          <cell r="C6008" t="str">
            <v>Obrigatória</v>
          </cell>
          <cell r="D6008" t="str">
            <v>BFILO 2010N</v>
          </cell>
        </row>
        <row r="6009">
          <cell r="A6009" t="str">
            <v>BHO0103-13</v>
          </cell>
          <cell r="C6009" t="str">
            <v>Obrigatória</v>
          </cell>
          <cell r="D6009" t="str">
            <v>BFILO 2010N</v>
          </cell>
        </row>
        <row r="6010">
          <cell r="A6010" t="str">
            <v>BHO1101-15</v>
          </cell>
          <cell r="C6010" t="str">
            <v>Obrigatória</v>
          </cell>
          <cell r="D6010" t="str">
            <v>BFILO 2010N</v>
          </cell>
        </row>
        <row r="6011">
          <cell r="A6011" t="str">
            <v>BHO1335-15</v>
          </cell>
          <cell r="C6011" t="str">
            <v>Obrigatória</v>
          </cell>
          <cell r="D6011" t="str">
            <v>BFILO 2010N</v>
          </cell>
        </row>
        <row r="6012">
          <cell r="A6012" t="str">
            <v>BHP0201-13</v>
          </cell>
          <cell r="C6012" t="str">
            <v>Obrigatória</v>
          </cell>
          <cell r="D6012" t="str">
            <v>BFILO 2010N</v>
          </cell>
        </row>
        <row r="6013">
          <cell r="A6013" t="str">
            <v>BHP0202-13</v>
          </cell>
          <cell r="C6013" t="str">
            <v>Obrigatória</v>
          </cell>
          <cell r="D6013" t="str">
            <v>BFILO 2010N</v>
          </cell>
        </row>
        <row r="6014">
          <cell r="A6014" t="str">
            <v>BHP0203-13</v>
          </cell>
          <cell r="C6014" t="str">
            <v>Obrigatória</v>
          </cell>
          <cell r="D6014" t="str">
            <v>BFILO 2010N</v>
          </cell>
        </row>
        <row r="6015">
          <cell r="A6015" t="str">
            <v>BHP0204-13</v>
          </cell>
          <cell r="C6015" t="str">
            <v>Obrigatória</v>
          </cell>
          <cell r="D6015" t="str">
            <v>BFILO 2010N</v>
          </cell>
        </row>
        <row r="6016">
          <cell r="A6016" t="str">
            <v>BHP0206-13</v>
          </cell>
          <cell r="C6016" t="str">
            <v>Obrigatória</v>
          </cell>
          <cell r="D6016" t="str">
            <v>BFILO 2010N</v>
          </cell>
        </row>
        <row r="6017">
          <cell r="A6017" t="str">
            <v>BHQ0003-15</v>
          </cell>
          <cell r="C6017" t="str">
            <v>Obrigatória</v>
          </cell>
          <cell r="D6017" t="str">
            <v>BFILO 2010N</v>
          </cell>
        </row>
        <row r="6018">
          <cell r="A6018" t="str">
            <v>BHQ0301-13</v>
          </cell>
          <cell r="C6018" t="str">
            <v>Obrigatória</v>
          </cell>
          <cell r="D6018" t="str">
            <v>BFILO 2010N</v>
          </cell>
        </row>
        <row r="6019">
          <cell r="A6019" t="str">
            <v>BHQ0302-13</v>
          </cell>
          <cell r="C6019" t="str">
            <v>Obrigatória</v>
          </cell>
          <cell r="D6019" t="str">
            <v>BFILO 2010N</v>
          </cell>
        </row>
        <row r="6020">
          <cell r="A6020" t="str">
            <v>BIJ0207-13</v>
          </cell>
          <cell r="C6020" t="str">
            <v>Obrigatória</v>
          </cell>
          <cell r="D6020" t="str">
            <v>BFILO 2010N</v>
          </cell>
        </row>
        <row r="6021">
          <cell r="A6021" t="str">
            <v>BIK0102-13</v>
          </cell>
          <cell r="C6021" t="str">
            <v>Obrigatória</v>
          </cell>
          <cell r="D6021" t="str">
            <v>BFILO 2010N</v>
          </cell>
        </row>
        <row r="6022">
          <cell r="A6022" t="str">
            <v>BIL0304-13</v>
          </cell>
          <cell r="C6022" t="str">
            <v>Obrigatória</v>
          </cell>
          <cell r="D6022" t="str">
            <v>BFILO 2010N</v>
          </cell>
        </row>
        <row r="6023">
          <cell r="A6023" t="str">
            <v>BIM0005-13</v>
          </cell>
          <cell r="C6023" t="str">
            <v>Obrigatória</v>
          </cell>
          <cell r="D6023" t="str">
            <v>BFILO 2010N</v>
          </cell>
        </row>
        <row r="6024">
          <cell r="A6024" t="str">
            <v>BIN0003-13</v>
          </cell>
          <cell r="C6024" t="str">
            <v>Obrigatória</v>
          </cell>
          <cell r="D6024" t="str">
            <v>BFILO 2010N</v>
          </cell>
        </row>
        <row r="6025">
          <cell r="A6025" t="str">
            <v>BIN0406-13</v>
          </cell>
          <cell r="C6025" t="str">
            <v>Obrigatória</v>
          </cell>
          <cell r="D6025" t="str">
            <v>BFILO 2010N</v>
          </cell>
        </row>
        <row r="6026">
          <cell r="A6026" t="str">
            <v>BIQ0602-13</v>
          </cell>
          <cell r="C6026" t="str">
            <v>Obrigatória</v>
          </cell>
          <cell r="D6026" t="str">
            <v>BFILO 2010N</v>
          </cell>
        </row>
        <row r="6027">
          <cell r="A6027" t="str">
            <v>BIR0004-13</v>
          </cell>
          <cell r="C6027" t="str">
            <v>Obrigatória</v>
          </cell>
          <cell r="D6027" t="str">
            <v>BFILO 2010N</v>
          </cell>
        </row>
        <row r="6028">
          <cell r="A6028" t="str">
            <v>BIR0603-13</v>
          </cell>
          <cell r="C6028" t="str">
            <v>Obrigatória</v>
          </cell>
          <cell r="D6028" t="str">
            <v>BFILO 2010N</v>
          </cell>
        </row>
        <row r="6029">
          <cell r="A6029" t="str">
            <v>BIS0002-13</v>
          </cell>
          <cell r="C6029" t="str">
            <v>Obrigatória</v>
          </cell>
          <cell r="D6029" t="str">
            <v>BFILO 2010N</v>
          </cell>
        </row>
        <row r="6030">
          <cell r="A6030" t="str">
            <v>NHH2007-13</v>
          </cell>
          <cell r="C6030" t="str">
            <v>Obrigatória</v>
          </cell>
          <cell r="D6030" t="str">
            <v>BFILO 2010N</v>
          </cell>
        </row>
        <row r="6031">
          <cell r="A6031" t="str">
            <v>NHH2008-13</v>
          </cell>
          <cell r="C6031" t="str">
            <v>Obrigatória</v>
          </cell>
          <cell r="D6031" t="str">
            <v>BFILO 2010N</v>
          </cell>
        </row>
        <row r="6032">
          <cell r="A6032" t="str">
            <v>NHH2009-13</v>
          </cell>
          <cell r="C6032" t="str">
            <v>Obrigatória</v>
          </cell>
          <cell r="D6032" t="str">
            <v>BFILO 2010N</v>
          </cell>
        </row>
        <row r="6033">
          <cell r="A6033" t="str">
            <v>NHH2010-13</v>
          </cell>
          <cell r="C6033" t="str">
            <v>Obrigatória</v>
          </cell>
          <cell r="D6033" t="str">
            <v>BFILO 2010N</v>
          </cell>
        </row>
        <row r="6034">
          <cell r="A6034" t="str">
            <v>NHH2012-13</v>
          </cell>
          <cell r="C6034" t="str">
            <v>Obrigatória</v>
          </cell>
          <cell r="D6034" t="str">
            <v>BFILO 2010N</v>
          </cell>
        </row>
        <row r="6035">
          <cell r="A6035" t="str">
            <v>NHH2015-13</v>
          </cell>
          <cell r="C6035" t="str">
            <v>Obrigatória</v>
          </cell>
          <cell r="D6035" t="str">
            <v>BFILO 2010N</v>
          </cell>
        </row>
        <row r="6036">
          <cell r="A6036" t="str">
            <v>NHH2016-13</v>
          </cell>
          <cell r="C6036" t="str">
            <v>Obrigatória</v>
          </cell>
          <cell r="D6036" t="str">
            <v>BFILO 2010N</v>
          </cell>
        </row>
        <row r="6037">
          <cell r="A6037" t="str">
            <v>NHH2017-13</v>
          </cell>
          <cell r="C6037" t="str">
            <v>Opção Limitada</v>
          </cell>
          <cell r="D6037" t="str">
            <v>BFILO 2010N</v>
          </cell>
        </row>
        <row r="6038">
          <cell r="A6038" t="str">
            <v>NHH2019-13</v>
          </cell>
          <cell r="C6038" t="str">
            <v>Obrigatória</v>
          </cell>
          <cell r="D6038" t="str">
            <v>BFILO 2010N</v>
          </cell>
        </row>
        <row r="6039">
          <cell r="A6039" t="str">
            <v>NHH2020-13</v>
          </cell>
          <cell r="C6039" t="str">
            <v>Obrigatória</v>
          </cell>
          <cell r="D6039" t="str">
            <v>BFILO 2010N</v>
          </cell>
        </row>
        <row r="6040">
          <cell r="A6040" t="str">
            <v>NHH2023-13</v>
          </cell>
          <cell r="C6040" t="str">
            <v>Opção Limitada</v>
          </cell>
          <cell r="D6040" t="str">
            <v>BFILO 2010N</v>
          </cell>
        </row>
        <row r="6041">
          <cell r="A6041" t="str">
            <v>NHH2026-13</v>
          </cell>
          <cell r="C6041" t="str">
            <v>Obrigatória</v>
          </cell>
          <cell r="D6041" t="str">
            <v>BFILO 2010N</v>
          </cell>
        </row>
        <row r="6042">
          <cell r="A6042" t="str">
            <v>NHH2028-13</v>
          </cell>
          <cell r="C6042" t="str">
            <v>Obrigatória</v>
          </cell>
          <cell r="D6042" t="str">
            <v>BFILO 2010N</v>
          </cell>
        </row>
        <row r="6043">
          <cell r="A6043" t="str">
            <v>NHH2029-13</v>
          </cell>
          <cell r="C6043" t="str">
            <v>Obrigatória</v>
          </cell>
          <cell r="D6043" t="str">
            <v>BFILO 2010N</v>
          </cell>
        </row>
        <row r="6044">
          <cell r="A6044" t="str">
            <v>NHH2032-13</v>
          </cell>
          <cell r="C6044" t="str">
            <v>Obrigatória</v>
          </cell>
          <cell r="D6044" t="str">
            <v>BFILO 2010N</v>
          </cell>
        </row>
        <row r="6045">
          <cell r="A6045" t="str">
            <v>NHH2033-13</v>
          </cell>
          <cell r="C6045" t="str">
            <v>Obrigatória</v>
          </cell>
          <cell r="D6045" t="str">
            <v>BFILO 2010N</v>
          </cell>
        </row>
        <row r="6046">
          <cell r="A6046" t="str">
            <v>NHH2034-13</v>
          </cell>
          <cell r="C6046" t="str">
            <v>Obrigatória</v>
          </cell>
          <cell r="D6046" t="str">
            <v>BFILO 2010N</v>
          </cell>
        </row>
        <row r="6047">
          <cell r="A6047" t="str">
            <v>NHH2035-13</v>
          </cell>
          <cell r="C6047" t="str">
            <v>Obrigatória</v>
          </cell>
          <cell r="D6047" t="str">
            <v>BFILO 2010N</v>
          </cell>
        </row>
        <row r="6048">
          <cell r="A6048" t="str">
            <v>NHH2038-13</v>
          </cell>
          <cell r="C6048" t="str">
            <v>Obrigatória</v>
          </cell>
          <cell r="D6048" t="str">
            <v>BFILO 2010N</v>
          </cell>
        </row>
        <row r="6049">
          <cell r="A6049" t="str">
            <v>NHH2040-13</v>
          </cell>
          <cell r="C6049" t="str">
            <v>Obrigatória</v>
          </cell>
          <cell r="D6049" t="str">
            <v>BFILO 2010N</v>
          </cell>
        </row>
        <row r="6050">
          <cell r="A6050" t="str">
            <v>NHH2041-13</v>
          </cell>
          <cell r="C6050" t="str">
            <v>Obrigatória</v>
          </cell>
          <cell r="D6050" t="str">
            <v>BFILO 2010N</v>
          </cell>
        </row>
        <row r="6051">
          <cell r="A6051" t="str">
            <v>NHH2047-13</v>
          </cell>
          <cell r="C6051" t="str">
            <v>Obrigatória</v>
          </cell>
          <cell r="D6051" t="str">
            <v>BFILO 2010N</v>
          </cell>
        </row>
        <row r="6052">
          <cell r="A6052" t="str">
            <v>NHH2064-13</v>
          </cell>
          <cell r="C6052" t="str">
            <v>Obrigatória</v>
          </cell>
          <cell r="D6052" t="str">
            <v>BFILO 2010N</v>
          </cell>
        </row>
        <row r="6053">
          <cell r="A6053" t="str">
            <v>NHH2065-13</v>
          </cell>
          <cell r="C6053" t="str">
            <v>Obrigatória</v>
          </cell>
          <cell r="D6053" t="str">
            <v>BFILO 2010N</v>
          </cell>
        </row>
        <row r="6054">
          <cell r="A6054" t="str">
            <v>NHH2072-13</v>
          </cell>
          <cell r="C6054" t="str">
            <v>Obrigatória</v>
          </cell>
          <cell r="D6054" t="str">
            <v>BFILO 2010N</v>
          </cell>
        </row>
        <row r="6055">
          <cell r="A6055" t="str">
            <v>NHH2073-13</v>
          </cell>
          <cell r="C6055" t="str">
            <v>Obrigatória</v>
          </cell>
          <cell r="D6055" t="str">
            <v>BFILO 2010N</v>
          </cell>
        </row>
        <row r="6056">
          <cell r="A6056" t="str">
            <v>NHI2049-13</v>
          </cell>
          <cell r="C6056" t="str">
            <v>Obrigatória</v>
          </cell>
          <cell r="D6056" t="str">
            <v>BFILO 2010N</v>
          </cell>
        </row>
        <row r="6057">
          <cell r="A6057" t="str">
            <v>NHZ2001-11</v>
          </cell>
          <cell r="C6057" t="str">
            <v>Opção Limitada</v>
          </cell>
          <cell r="D6057" t="str">
            <v>BFILO 2010N</v>
          </cell>
        </row>
        <row r="6058">
          <cell r="A6058" t="str">
            <v>NHZ2002-11</v>
          </cell>
          <cell r="C6058" t="str">
            <v>Opção Limitada</v>
          </cell>
          <cell r="D6058" t="str">
            <v>BFILO 2010N</v>
          </cell>
        </row>
        <row r="6059">
          <cell r="A6059" t="str">
            <v>NHZ2011-11</v>
          </cell>
          <cell r="C6059" t="str">
            <v>Opção Limitada</v>
          </cell>
          <cell r="D6059" t="str">
            <v>BFILO 2010N</v>
          </cell>
        </row>
        <row r="6060">
          <cell r="A6060" t="str">
            <v>NHZ2013-11</v>
          </cell>
          <cell r="C6060" t="str">
            <v>Opção Limitada</v>
          </cell>
          <cell r="D6060" t="str">
            <v>BFILO 2010N</v>
          </cell>
        </row>
        <row r="6061">
          <cell r="A6061" t="str">
            <v>NHZ2014-11</v>
          </cell>
          <cell r="C6061" t="str">
            <v>Opção Limitada</v>
          </cell>
          <cell r="D6061" t="str">
            <v>BFILO 2010N</v>
          </cell>
        </row>
        <row r="6062">
          <cell r="A6062" t="str">
            <v>NHZ2018-11</v>
          </cell>
          <cell r="C6062" t="str">
            <v>Opção Limitada</v>
          </cell>
          <cell r="D6062" t="str">
            <v>BFILO 2010N</v>
          </cell>
        </row>
        <row r="6063">
          <cell r="A6063" t="str">
            <v>NHZ2021-11</v>
          </cell>
          <cell r="C6063" t="str">
            <v>Opção Limitada</v>
          </cell>
          <cell r="D6063" t="str">
            <v>BFILO 2010N</v>
          </cell>
        </row>
        <row r="6064">
          <cell r="A6064" t="str">
            <v>NHZ2022-11</v>
          </cell>
          <cell r="C6064" t="str">
            <v>Opção Limitada</v>
          </cell>
          <cell r="D6064" t="str">
            <v>BFILO 2010N</v>
          </cell>
        </row>
        <row r="6065">
          <cell r="A6065" t="str">
            <v>NHZ2024-11</v>
          </cell>
          <cell r="C6065" t="str">
            <v>Opção Limitada</v>
          </cell>
          <cell r="D6065" t="str">
            <v>BFILO 2010N</v>
          </cell>
        </row>
        <row r="6066">
          <cell r="A6066" t="str">
            <v>NHZ2025-11</v>
          </cell>
          <cell r="C6066" t="str">
            <v>Opção Limitada</v>
          </cell>
          <cell r="D6066" t="str">
            <v>BFILO 2010N</v>
          </cell>
        </row>
        <row r="6067">
          <cell r="A6067" t="str">
            <v>NHZ2027-11</v>
          </cell>
          <cell r="C6067" t="str">
            <v>Opção Limitada</v>
          </cell>
          <cell r="D6067" t="str">
            <v>BFILO 2010N</v>
          </cell>
        </row>
        <row r="6068">
          <cell r="A6068" t="str">
            <v>NHZ2030-11</v>
          </cell>
          <cell r="C6068" t="str">
            <v>Opção Limitada</v>
          </cell>
          <cell r="D6068" t="str">
            <v>BFILO 2010N</v>
          </cell>
        </row>
        <row r="6069">
          <cell r="A6069" t="str">
            <v>NHZ2031-11</v>
          </cell>
          <cell r="C6069" t="str">
            <v>Opção Limitada</v>
          </cell>
          <cell r="D6069" t="str">
            <v>BFILO 2010N</v>
          </cell>
        </row>
        <row r="6070">
          <cell r="A6070" t="str">
            <v>NHZ2036-11</v>
          </cell>
          <cell r="C6070" t="str">
            <v>Opção Limitada</v>
          </cell>
          <cell r="D6070" t="str">
            <v>BFILO 2010N</v>
          </cell>
        </row>
        <row r="6071">
          <cell r="A6071" t="str">
            <v>NHZ2037-11</v>
          </cell>
          <cell r="C6071" t="str">
            <v>Opção Limitada</v>
          </cell>
          <cell r="D6071" t="str">
            <v>BFILO 2010N</v>
          </cell>
        </row>
        <row r="6072">
          <cell r="A6072" t="str">
            <v>NHZ2039-11</v>
          </cell>
          <cell r="C6072" t="str">
            <v>Opção Limitada</v>
          </cell>
          <cell r="D6072" t="str">
            <v>BFILO 2010N</v>
          </cell>
        </row>
        <row r="6073">
          <cell r="A6073" t="str">
            <v>NHZ2042-11</v>
          </cell>
          <cell r="C6073" t="str">
            <v>Opção Limitada</v>
          </cell>
          <cell r="D6073" t="str">
            <v>BFILO 2010N</v>
          </cell>
        </row>
        <row r="6074">
          <cell r="A6074" t="str">
            <v>NHZ2043-11</v>
          </cell>
          <cell r="C6074" t="str">
            <v>Opção Limitada</v>
          </cell>
          <cell r="D6074" t="str">
            <v>BFILO 2010N</v>
          </cell>
        </row>
        <row r="6075">
          <cell r="A6075" t="str">
            <v>NHZ2044-11</v>
          </cell>
          <cell r="C6075" t="str">
            <v>Opção Limitada</v>
          </cell>
          <cell r="D6075" t="str">
            <v>BFILO 2010N</v>
          </cell>
        </row>
        <row r="6076">
          <cell r="A6076" t="str">
            <v>NHZ2045-11</v>
          </cell>
          <cell r="C6076" t="str">
            <v>Opção Limitada</v>
          </cell>
          <cell r="D6076" t="str">
            <v>BFILO 2010N</v>
          </cell>
        </row>
        <row r="6077">
          <cell r="A6077" t="str">
            <v>NHZ2046-11</v>
          </cell>
          <cell r="C6077" t="str">
            <v>Opção Limitada</v>
          </cell>
          <cell r="D6077" t="str">
            <v>BFILO 2010N</v>
          </cell>
        </row>
        <row r="6078">
          <cell r="A6078" t="str">
            <v>NHZ2048-11</v>
          </cell>
          <cell r="C6078" t="str">
            <v>Opção Limitada</v>
          </cell>
          <cell r="D6078" t="str">
            <v>BFILO 2010N</v>
          </cell>
        </row>
        <row r="6079">
          <cell r="A6079" t="str">
            <v>NHZ2050-11</v>
          </cell>
          <cell r="C6079" t="str">
            <v>Opção Limitada</v>
          </cell>
          <cell r="D6079" t="str">
            <v>BFILO 2010N</v>
          </cell>
        </row>
        <row r="6080">
          <cell r="A6080" t="str">
            <v>NHZ2051-11</v>
          </cell>
          <cell r="C6080" t="str">
            <v>Opção Limitada</v>
          </cell>
          <cell r="D6080" t="str">
            <v>BFILO 2010N</v>
          </cell>
        </row>
        <row r="6081">
          <cell r="A6081" t="str">
            <v>NHZ2052-11</v>
          </cell>
          <cell r="C6081" t="str">
            <v>Opção Limitada</v>
          </cell>
          <cell r="D6081" t="str">
            <v>BFILO 2010N</v>
          </cell>
        </row>
        <row r="6082">
          <cell r="A6082" t="str">
            <v>NHZ2053-11</v>
          </cell>
          <cell r="C6082" t="str">
            <v>Opção Limitada</v>
          </cell>
          <cell r="D6082" t="str">
            <v>BFILO 2010N</v>
          </cell>
        </row>
        <row r="6083">
          <cell r="A6083" t="str">
            <v>NHZ2054-11</v>
          </cell>
          <cell r="C6083" t="str">
            <v>Opção Limitada</v>
          </cell>
          <cell r="D6083" t="str">
            <v>BFILO 2010N</v>
          </cell>
        </row>
        <row r="6084">
          <cell r="A6084" t="str">
            <v>NHZ2055-11</v>
          </cell>
          <cell r="C6084" t="str">
            <v>Opção Limitada</v>
          </cell>
          <cell r="D6084" t="str">
            <v>BFILO 2010N</v>
          </cell>
        </row>
        <row r="6085">
          <cell r="A6085" t="str">
            <v>NHZ2056-11</v>
          </cell>
          <cell r="C6085" t="str">
            <v>Opção Limitada</v>
          </cell>
          <cell r="D6085" t="str">
            <v>BFILO 2010N</v>
          </cell>
        </row>
        <row r="6086">
          <cell r="A6086" t="str">
            <v>NHZ2057-11</v>
          </cell>
          <cell r="C6086" t="str">
            <v>Opção Limitada</v>
          </cell>
          <cell r="D6086" t="str">
            <v>BFILO 2010N</v>
          </cell>
        </row>
        <row r="6087">
          <cell r="A6087" t="str">
            <v>NHZ2058-11</v>
          </cell>
          <cell r="C6087" t="str">
            <v>Opção Limitada</v>
          </cell>
          <cell r="D6087" t="str">
            <v>BFILO 2010N</v>
          </cell>
        </row>
        <row r="6088">
          <cell r="A6088" t="str">
            <v>NHZ2066-11</v>
          </cell>
          <cell r="C6088" t="str">
            <v>Opção Limitada</v>
          </cell>
          <cell r="D6088" t="str">
            <v>BFILO 2010N</v>
          </cell>
        </row>
        <row r="6089">
          <cell r="A6089" t="str">
            <v>NHZ2067-11</v>
          </cell>
          <cell r="C6089" t="str">
            <v>Opção Limitada</v>
          </cell>
          <cell r="D6089" t="str">
            <v>BFILO 2010N</v>
          </cell>
        </row>
        <row r="6090">
          <cell r="A6090" t="str">
            <v>NHZ2068-11</v>
          </cell>
          <cell r="C6090" t="str">
            <v>Opção Limitada</v>
          </cell>
          <cell r="D6090" t="str">
            <v>BFILO 2010N</v>
          </cell>
        </row>
        <row r="6091">
          <cell r="A6091" t="str">
            <v>NHZ2069-11</v>
          </cell>
          <cell r="C6091" t="str">
            <v>Opção Limitada</v>
          </cell>
          <cell r="D6091" t="str">
            <v>BFILO 2010N</v>
          </cell>
        </row>
        <row r="6092">
          <cell r="A6092" t="str">
            <v>NHZ2070-11</v>
          </cell>
          <cell r="C6092" t="str">
            <v>Opção Limitada</v>
          </cell>
          <cell r="D6092" t="str">
            <v>BFILO 2010N</v>
          </cell>
        </row>
        <row r="6093">
          <cell r="A6093" t="str">
            <v>NHZ2071-11</v>
          </cell>
          <cell r="C6093" t="str">
            <v>Opção Limitada</v>
          </cell>
          <cell r="D6093" t="str">
            <v>BFILO 2010N</v>
          </cell>
        </row>
        <row r="6094">
          <cell r="A6094" t="str">
            <v>NHZ2074-11</v>
          </cell>
          <cell r="C6094" t="str">
            <v>Opção Limitada</v>
          </cell>
          <cell r="D6094" t="str">
            <v>BFILO 2010N</v>
          </cell>
        </row>
        <row r="6095">
          <cell r="A6095" t="str">
            <v>NHZ2075-11</v>
          </cell>
          <cell r="C6095" t="str">
            <v>Opção Limitada</v>
          </cell>
          <cell r="D6095" t="str">
            <v>BFILO 2010N</v>
          </cell>
        </row>
        <row r="6096">
          <cell r="A6096" t="str">
            <v>NHZ2076-11</v>
          </cell>
          <cell r="C6096" t="str">
            <v>Opção Limitada</v>
          </cell>
          <cell r="D6096" t="str">
            <v>BFILO 2010N</v>
          </cell>
        </row>
        <row r="6097">
          <cell r="A6097" t="str">
            <v>NHZ2077-11</v>
          </cell>
          <cell r="C6097" t="str">
            <v>Opção Limitada</v>
          </cell>
          <cell r="D6097" t="str">
            <v>BFILO 2010N</v>
          </cell>
        </row>
        <row r="6098">
          <cell r="A6098" t="str">
            <v>BCJ0205-13</v>
          </cell>
          <cell r="C6098" t="str">
            <v>Obrigatória</v>
          </cell>
          <cell r="D6098" t="str">
            <v>BFIS 2009A</v>
          </cell>
        </row>
        <row r="6099">
          <cell r="A6099" t="str">
            <v>BCJ0208-13</v>
          </cell>
          <cell r="C6099" t="str">
            <v>Obrigatória</v>
          </cell>
          <cell r="D6099" t="str">
            <v>BFIS 2009A</v>
          </cell>
        </row>
        <row r="6100">
          <cell r="A6100" t="str">
            <v>BCJ0209-13</v>
          </cell>
          <cell r="C6100" t="str">
            <v>Obrigatória</v>
          </cell>
          <cell r="D6100" t="str">
            <v>BFIS 2009A</v>
          </cell>
        </row>
        <row r="6101">
          <cell r="A6101" t="str">
            <v>BCK0103-13</v>
          </cell>
          <cell r="C6101" t="str">
            <v>Obrigatória</v>
          </cell>
          <cell r="D6101" t="str">
            <v>BFIS 2009A</v>
          </cell>
        </row>
        <row r="6102">
          <cell r="A6102" t="str">
            <v>BCK0104-13</v>
          </cell>
          <cell r="C6102" t="str">
            <v>Opção Limitada</v>
          </cell>
          <cell r="D6102" t="str">
            <v>BFIS 2009A</v>
          </cell>
        </row>
        <row r="6103">
          <cell r="A6103" t="str">
            <v>BCL0306-13</v>
          </cell>
          <cell r="C6103" t="str">
            <v>Opção Limitada</v>
          </cell>
          <cell r="D6103" t="str">
            <v>BFIS 2009A</v>
          </cell>
        </row>
        <row r="6104">
          <cell r="A6104" t="str">
            <v>BCL0307-13</v>
          </cell>
          <cell r="C6104" t="str">
            <v>Obrigatória</v>
          </cell>
          <cell r="D6104" t="str">
            <v>BFIS 2009A</v>
          </cell>
        </row>
        <row r="6105">
          <cell r="A6105" t="str">
            <v>BCL0308-13</v>
          </cell>
          <cell r="C6105" t="str">
            <v>Obrigatória</v>
          </cell>
          <cell r="D6105" t="str">
            <v>BFIS 2009A</v>
          </cell>
        </row>
        <row r="6106">
          <cell r="A6106" t="str">
            <v>BCM0504-13</v>
          </cell>
          <cell r="C6106" t="str">
            <v>Obrigatória</v>
          </cell>
          <cell r="D6106" t="str">
            <v>BFIS 2009A</v>
          </cell>
        </row>
        <row r="6107">
          <cell r="A6107" t="str">
            <v>BCM0505-13</v>
          </cell>
          <cell r="C6107" t="str">
            <v>Obrigatória</v>
          </cell>
          <cell r="D6107" t="str">
            <v>BFIS 2009A</v>
          </cell>
        </row>
        <row r="6108">
          <cell r="A6108" t="str">
            <v>BCM0506-13</v>
          </cell>
          <cell r="C6108" t="str">
            <v>Opção Limitada</v>
          </cell>
          <cell r="D6108" t="str">
            <v>BFIS 2009A</v>
          </cell>
        </row>
        <row r="6109">
          <cell r="A6109" t="str">
            <v>BCN0402-08</v>
          </cell>
          <cell r="C6109" t="str">
            <v>Obrigatória</v>
          </cell>
          <cell r="D6109" t="str">
            <v>BFIS 2009A</v>
          </cell>
        </row>
        <row r="6110">
          <cell r="A6110" t="str">
            <v>BCN0404-13</v>
          </cell>
          <cell r="C6110" t="str">
            <v>Opção Limitada</v>
          </cell>
          <cell r="D6110" t="str">
            <v>BFIS 2009A</v>
          </cell>
        </row>
        <row r="6111">
          <cell r="A6111" t="str">
            <v>BCN0405-13</v>
          </cell>
          <cell r="C6111" t="str">
            <v>Obrigatória</v>
          </cell>
          <cell r="D6111" t="str">
            <v>BFIS 2009A</v>
          </cell>
        </row>
        <row r="6112">
          <cell r="A6112" t="str">
            <v>BCN0407-06</v>
          </cell>
          <cell r="C6112" t="str">
            <v>Obrigatória</v>
          </cell>
          <cell r="D6112" t="str">
            <v>BFIS 2009A</v>
          </cell>
        </row>
        <row r="6113">
          <cell r="A6113" t="str">
            <v>BCS0001-13</v>
          </cell>
          <cell r="C6113" t="str">
            <v>Obrigatória</v>
          </cell>
          <cell r="D6113" t="str">
            <v>BFIS 2009A</v>
          </cell>
        </row>
        <row r="6114">
          <cell r="A6114" t="str">
            <v>BIJ0207-13</v>
          </cell>
          <cell r="C6114" t="str">
            <v>Opção Limitada</v>
          </cell>
          <cell r="D6114" t="str">
            <v>BFIS 2009A</v>
          </cell>
        </row>
        <row r="6115">
          <cell r="A6115" t="str">
            <v>BIK0102-13</v>
          </cell>
          <cell r="C6115" t="str">
            <v>Opção Limitada</v>
          </cell>
          <cell r="D6115" t="str">
            <v>BFIS 2009A</v>
          </cell>
        </row>
        <row r="6116">
          <cell r="A6116" t="str">
            <v>BIL0304-13</v>
          </cell>
          <cell r="C6116" t="str">
            <v>Opção Limitada</v>
          </cell>
          <cell r="D6116" t="str">
            <v>BFIS 2009A</v>
          </cell>
        </row>
        <row r="6117">
          <cell r="A6117" t="str">
            <v>BIM0005-13</v>
          </cell>
          <cell r="C6117" t="str">
            <v>Opção Limitada</v>
          </cell>
          <cell r="D6117" t="str">
            <v>BFIS 2009A</v>
          </cell>
        </row>
        <row r="6118">
          <cell r="A6118" t="str">
            <v>BIN0003-13</v>
          </cell>
          <cell r="C6118" t="str">
            <v>Opção Limitada</v>
          </cell>
          <cell r="D6118" t="str">
            <v>BFIS 2009A</v>
          </cell>
        </row>
        <row r="6119">
          <cell r="A6119" t="str">
            <v>BIN0406-13</v>
          </cell>
          <cell r="C6119" t="str">
            <v>Obrigatória</v>
          </cell>
          <cell r="D6119" t="str">
            <v>BFIS 2009A</v>
          </cell>
        </row>
        <row r="6120">
          <cell r="A6120" t="str">
            <v>BIQ0602-13</v>
          </cell>
          <cell r="C6120" t="str">
            <v>Obrigatória</v>
          </cell>
          <cell r="D6120" t="str">
            <v>BFIS 2009A</v>
          </cell>
        </row>
        <row r="6121">
          <cell r="A6121" t="str">
            <v>BIR0004-13</v>
          </cell>
          <cell r="C6121" t="str">
            <v>Obrigatória</v>
          </cell>
          <cell r="D6121" t="str">
            <v>BFIS 2009A</v>
          </cell>
        </row>
        <row r="6122">
          <cell r="A6122" t="str">
            <v>BIR0603-13</v>
          </cell>
          <cell r="C6122" t="str">
            <v>Obrigatória</v>
          </cell>
          <cell r="D6122" t="str">
            <v>BFIS 2009A</v>
          </cell>
        </row>
        <row r="6123">
          <cell r="A6123" t="str">
            <v>BIS0002-13</v>
          </cell>
          <cell r="C6123" t="str">
            <v>Obrigatória</v>
          </cell>
          <cell r="D6123" t="str">
            <v>BFIS 2009A</v>
          </cell>
        </row>
        <row r="6124">
          <cell r="A6124" t="str">
            <v>EN3312</v>
          </cell>
          <cell r="C6124" t="str">
            <v>Opção Limitada</v>
          </cell>
          <cell r="D6124" t="str">
            <v>BFIS 2009A</v>
          </cell>
        </row>
        <row r="6125">
          <cell r="A6125" t="str">
            <v>ESTA010-13</v>
          </cell>
          <cell r="C6125" t="str">
            <v>Opção Limitada</v>
          </cell>
          <cell r="D6125" t="str">
            <v>BFIS 2009A</v>
          </cell>
        </row>
        <row r="6126">
          <cell r="A6126" t="str">
            <v>ESTI006-13</v>
          </cell>
          <cell r="C6126" t="str">
            <v>Opção Limitada</v>
          </cell>
          <cell r="D6126" t="str">
            <v>BFIS 2009A</v>
          </cell>
        </row>
        <row r="6127">
          <cell r="A6127" t="str">
            <v>ESTM001-13</v>
          </cell>
          <cell r="C6127" t="str">
            <v>Opção Limitada</v>
          </cell>
          <cell r="D6127" t="str">
            <v>BFIS 2009A</v>
          </cell>
        </row>
        <row r="6128">
          <cell r="A6128" t="str">
            <v>ESTM004-13</v>
          </cell>
          <cell r="C6128" t="str">
            <v>Opção Limitada</v>
          </cell>
          <cell r="D6128" t="str">
            <v>BFIS 2009A</v>
          </cell>
        </row>
        <row r="6129">
          <cell r="A6129" t="str">
            <v>ESTO001-13</v>
          </cell>
          <cell r="C6129" t="str">
            <v>Opção Limitada</v>
          </cell>
          <cell r="D6129" t="str">
            <v>BFIS 2009A</v>
          </cell>
        </row>
        <row r="6130">
          <cell r="A6130" t="str">
            <v>ESTO004-13</v>
          </cell>
          <cell r="C6130" t="str">
            <v>Opção Limitada</v>
          </cell>
          <cell r="D6130" t="str">
            <v>BFIS 2009A</v>
          </cell>
        </row>
        <row r="6131">
          <cell r="A6131" t="str">
            <v>ESTO005-13</v>
          </cell>
          <cell r="C6131" t="str">
            <v>Opção Limitada</v>
          </cell>
          <cell r="D6131" t="str">
            <v>BFIS 2009A</v>
          </cell>
        </row>
        <row r="6132">
          <cell r="A6132" t="str">
            <v>ESTO006-13</v>
          </cell>
          <cell r="C6132" t="str">
            <v>Opção Limitada</v>
          </cell>
          <cell r="D6132" t="str">
            <v>BFIS 2009A</v>
          </cell>
        </row>
        <row r="6133">
          <cell r="A6133" t="str">
            <v>ESTX073-13</v>
          </cell>
          <cell r="C6133" t="str">
            <v>Opção Limitada</v>
          </cell>
          <cell r="D6133" t="str">
            <v>BFIS 2009A</v>
          </cell>
        </row>
        <row r="6134">
          <cell r="A6134" t="str">
            <v>ESZM002-13</v>
          </cell>
          <cell r="C6134" t="str">
            <v>Opção Limitada</v>
          </cell>
          <cell r="D6134" t="str">
            <v>BFIS 2009A</v>
          </cell>
        </row>
        <row r="6135">
          <cell r="A6135" t="str">
            <v>MCTB001-13</v>
          </cell>
          <cell r="C6135" t="str">
            <v>Obrigatória</v>
          </cell>
          <cell r="D6135" t="str">
            <v>BFIS 2009A</v>
          </cell>
        </row>
        <row r="6136">
          <cell r="A6136" t="str">
            <v>MCTB010-13</v>
          </cell>
          <cell r="C6136" t="str">
            <v>Obrigatória</v>
          </cell>
          <cell r="D6136" t="str">
            <v>BFIS 2009A</v>
          </cell>
        </row>
        <row r="6137">
          <cell r="A6137" t="str">
            <v>MCTX033-13</v>
          </cell>
          <cell r="C6137" t="str">
            <v>Obrigatória</v>
          </cell>
          <cell r="D6137" t="str">
            <v>BFIS 2009A</v>
          </cell>
        </row>
        <row r="6138">
          <cell r="A6138" t="str">
            <v>NHT3009-13</v>
          </cell>
          <cell r="C6138" t="str">
            <v>Obrigatória</v>
          </cell>
          <cell r="D6138" t="str">
            <v>BFIS 2009A</v>
          </cell>
        </row>
        <row r="6139">
          <cell r="A6139" t="str">
            <v>NHT3012-13</v>
          </cell>
          <cell r="C6139" t="str">
            <v>Obrigatória</v>
          </cell>
          <cell r="D6139" t="str">
            <v>BFIS 2009A</v>
          </cell>
        </row>
        <row r="6140">
          <cell r="A6140" t="str">
            <v>NHT3015-13</v>
          </cell>
          <cell r="C6140" t="str">
            <v>Obrigatória</v>
          </cell>
          <cell r="D6140" t="str">
            <v>BFIS 2009A</v>
          </cell>
        </row>
        <row r="6141">
          <cell r="A6141" t="str">
            <v>NHT3016-13</v>
          </cell>
          <cell r="C6141" t="str">
            <v>Obrigatória</v>
          </cell>
          <cell r="D6141" t="str">
            <v>BFIS 2009A</v>
          </cell>
        </row>
        <row r="6142">
          <cell r="A6142" t="str">
            <v>NHT3017-13</v>
          </cell>
          <cell r="C6142" t="str">
            <v>Obrigatória</v>
          </cell>
          <cell r="D6142" t="str">
            <v>BFIS 2009A</v>
          </cell>
        </row>
        <row r="6143">
          <cell r="A6143" t="str">
            <v>NHT3018-13</v>
          </cell>
          <cell r="C6143" t="str">
            <v>Obrigatória</v>
          </cell>
          <cell r="D6143" t="str">
            <v>BFIS 2009A</v>
          </cell>
        </row>
        <row r="6144">
          <cell r="A6144" t="str">
            <v>NHT3025-13</v>
          </cell>
          <cell r="C6144" t="str">
            <v>Opção Limitada</v>
          </cell>
          <cell r="D6144" t="str">
            <v>BFIS 2009A</v>
          </cell>
        </row>
        <row r="6145">
          <cell r="A6145" t="str">
            <v>NHT3027-13</v>
          </cell>
          <cell r="C6145" t="str">
            <v>Obrigatória</v>
          </cell>
          <cell r="D6145" t="str">
            <v>BFIS 2009A</v>
          </cell>
        </row>
        <row r="6146">
          <cell r="A6146" t="str">
            <v>NHT3028-13</v>
          </cell>
          <cell r="C6146" t="str">
            <v>Obrigatória</v>
          </cell>
          <cell r="D6146" t="str">
            <v>BFIS 2009A</v>
          </cell>
        </row>
        <row r="6147">
          <cell r="A6147" t="str">
            <v>NHT3030-13</v>
          </cell>
          <cell r="C6147" t="str">
            <v>Obrigatória</v>
          </cell>
          <cell r="D6147" t="str">
            <v>BFIS 2009A</v>
          </cell>
        </row>
        <row r="6148">
          <cell r="A6148" t="str">
            <v>NHT3033-13</v>
          </cell>
          <cell r="C6148" t="str">
            <v>Obrigatória</v>
          </cell>
          <cell r="D6148" t="str">
            <v>BFIS 2009A</v>
          </cell>
        </row>
        <row r="6149">
          <cell r="A6149" t="str">
            <v>NHT3035-13</v>
          </cell>
          <cell r="C6149" t="str">
            <v>Obrigatória</v>
          </cell>
          <cell r="D6149" t="str">
            <v>BFIS 2009A</v>
          </cell>
        </row>
        <row r="6150">
          <cell r="A6150" t="str">
            <v>NHT3036-13</v>
          </cell>
          <cell r="C6150" t="str">
            <v>Obrigatória</v>
          </cell>
          <cell r="D6150" t="str">
            <v>BFIS 2009A</v>
          </cell>
        </row>
        <row r="6151">
          <cell r="A6151" t="str">
            <v>NHT3038-13</v>
          </cell>
          <cell r="C6151" t="str">
            <v>Obrigatória</v>
          </cell>
          <cell r="D6151" t="str">
            <v>BFIS 2009A</v>
          </cell>
        </row>
        <row r="6152">
          <cell r="A6152" t="str">
            <v>NHT3044-13</v>
          </cell>
          <cell r="C6152" t="str">
            <v>Obrigatória</v>
          </cell>
          <cell r="D6152" t="str">
            <v>BFIS 2009A</v>
          </cell>
        </row>
        <row r="6153">
          <cell r="A6153" t="str">
            <v>NHT3049-13</v>
          </cell>
          <cell r="C6153" t="str">
            <v>Obrigatória</v>
          </cell>
          <cell r="D6153" t="str">
            <v>BFIS 2009A</v>
          </cell>
        </row>
        <row r="6154">
          <cell r="A6154" t="str">
            <v>NHT3054-13</v>
          </cell>
          <cell r="C6154" t="str">
            <v>Obrigatória</v>
          </cell>
          <cell r="D6154" t="str">
            <v>BFIS 2009A</v>
          </cell>
        </row>
        <row r="6155">
          <cell r="A6155" t="str">
            <v>NHT3059-13</v>
          </cell>
          <cell r="C6155" t="str">
            <v>Obrigatória</v>
          </cell>
          <cell r="D6155" t="str">
            <v>BFIS 2009A</v>
          </cell>
        </row>
        <row r="6156">
          <cell r="A6156" t="str">
            <v>NHT4002-13</v>
          </cell>
          <cell r="C6156" t="str">
            <v>Opção Limitada</v>
          </cell>
          <cell r="D6156" t="str">
            <v>BFIS 2009A</v>
          </cell>
        </row>
        <row r="6157">
          <cell r="A6157" t="str">
            <v>NHT4017-13</v>
          </cell>
          <cell r="C6157" t="str">
            <v>Opção Limitada</v>
          </cell>
          <cell r="D6157" t="str">
            <v>BFIS 2009A</v>
          </cell>
        </row>
        <row r="6158">
          <cell r="A6158" t="str">
            <v>NHZ1003-09</v>
          </cell>
          <cell r="C6158" t="str">
            <v>Opção Limitada</v>
          </cell>
          <cell r="D6158" t="str">
            <v>BFIS 2009A</v>
          </cell>
        </row>
        <row r="6159">
          <cell r="A6159" t="str">
            <v>NHZ3003-09</v>
          </cell>
          <cell r="C6159" t="str">
            <v>Opção Limitada</v>
          </cell>
          <cell r="D6159" t="str">
            <v>BFIS 2009A</v>
          </cell>
        </row>
        <row r="6160">
          <cell r="A6160" t="str">
            <v>NHZ3007-09</v>
          </cell>
          <cell r="C6160" t="str">
            <v>Opção Limitada</v>
          </cell>
          <cell r="D6160" t="str">
            <v>BFIS 2009A</v>
          </cell>
        </row>
        <row r="6161">
          <cell r="A6161" t="str">
            <v>NHZ3010-09</v>
          </cell>
          <cell r="C6161" t="str">
            <v>Opção Limitada</v>
          </cell>
          <cell r="D6161" t="str">
            <v>BFIS 2009A</v>
          </cell>
        </row>
        <row r="6162">
          <cell r="A6162" t="str">
            <v>NHZ3011-09</v>
          </cell>
          <cell r="C6162" t="str">
            <v>Opção Limitada</v>
          </cell>
          <cell r="D6162" t="str">
            <v>BFIS 2009A</v>
          </cell>
        </row>
        <row r="6163">
          <cell r="A6163" t="str">
            <v>NHZ3020-09</v>
          </cell>
          <cell r="C6163" t="str">
            <v>Opção Limitada</v>
          </cell>
          <cell r="D6163" t="str">
            <v>BFIS 2009A</v>
          </cell>
        </row>
        <row r="6164">
          <cell r="A6164" t="str">
            <v>NHZ3021-09</v>
          </cell>
          <cell r="C6164" t="str">
            <v>Opção Limitada</v>
          </cell>
          <cell r="D6164" t="str">
            <v>BFIS 2009A</v>
          </cell>
        </row>
        <row r="6165">
          <cell r="A6165" t="str">
            <v>NHZ3024-09</v>
          </cell>
          <cell r="C6165" t="str">
            <v>Opção Limitada</v>
          </cell>
          <cell r="D6165" t="str">
            <v>BFIS 2009A</v>
          </cell>
        </row>
        <row r="6166">
          <cell r="A6166" t="str">
            <v>NHZ3026-09</v>
          </cell>
          <cell r="C6166" t="str">
            <v>Opção Limitada</v>
          </cell>
          <cell r="D6166" t="str">
            <v>BFIS 2009A</v>
          </cell>
        </row>
        <row r="6167">
          <cell r="A6167" t="str">
            <v>NHZ3029-13</v>
          </cell>
          <cell r="C6167" t="str">
            <v>Opção Limitada</v>
          </cell>
          <cell r="D6167" t="str">
            <v>BFIS 2009A</v>
          </cell>
        </row>
        <row r="6168">
          <cell r="A6168" t="str">
            <v>NHZ3031-09</v>
          </cell>
          <cell r="C6168" t="str">
            <v>Opção Limitada</v>
          </cell>
          <cell r="D6168" t="str">
            <v>BFIS 2009A</v>
          </cell>
        </row>
        <row r="6169">
          <cell r="A6169" t="str">
            <v>NHZ3032-09</v>
          </cell>
          <cell r="C6169" t="str">
            <v>Opção Limitada</v>
          </cell>
          <cell r="D6169" t="str">
            <v>BFIS 2009A</v>
          </cell>
        </row>
        <row r="6170">
          <cell r="A6170" t="str">
            <v>NHZ3034-09</v>
          </cell>
          <cell r="C6170" t="str">
            <v>Opção Limitada</v>
          </cell>
          <cell r="D6170" t="str">
            <v>BFIS 2009A</v>
          </cell>
        </row>
        <row r="6171">
          <cell r="A6171" t="str">
            <v>NHZ3039-09</v>
          </cell>
          <cell r="C6171" t="str">
            <v>Opção Limitada</v>
          </cell>
          <cell r="D6171" t="str">
            <v>BFIS 2009A</v>
          </cell>
        </row>
        <row r="6172">
          <cell r="A6172" t="str">
            <v>NHZ3042-09</v>
          </cell>
          <cell r="C6172" t="str">
            <v>Opção Limitada</v>
          </cell>
          <cell r="D6172" t="str">
            <v>BFIS 2009A</v>
          </cell>
        </row>
        <row r="6173">
          <cell r="A6173" t="str">
            <v>NHZ3050-09</v>
          </cell>
          <cell r="C6173" t="str">
            <v>Opção Limitada</v>
          </cell>
          <cell r="D6173" t="str">
            <v>BFIS 2009A</v>
          </cell>
        </row>
        <row r="6174">
          <cell r="A6174" t="str">
            <v>NHZ3051-09</v>
          </cell>
          <cell r="C6174" t="str">
            <v>Opção Limitada</v>
          </cell>
          <cell r="D6174" t="str">
            <v>BFIS 2009A</v>
          </cell>
        </row>
        <row r="6175">
          <cell r="A6175" t="str">
            <v>BCJ0205-13</v>
          </cell>
          <cell r="C6175" t="str">
            <v>Obrigatória</v>
          </cell>
          <cell r="D6175" t="str">
            <v>BFIS 2009N</v>
          </cell>
        </row>
        <row r="6176">
          <cell r="A6176" t="str">
            <v>BCJ0208-13</v>
          </cell>
          <cell r="C6176" t="str">
            <v>Obrigatória</v>
          </cell>
          <cell r="D6176" t="str">
            <v>BFIS 2009N</v>
          </cell>
        </row>
        <row r="6177">
          <cell r="A6177" t="str">
            <v>BCJ0209-13</v>
          </cell>
          <cell r="C6177" t="str">
            <v>Obrigatória</v>
          </cell>
          <cell r="D6177" t="str">
            <v>BFIS 2009N</v>
          </cell>
        </row>
        <row r="6178">
          <cell r="A6178" t="str">
            <v>BCK0103-13</v>
          </cell>
          <cell r="C6178" t="str">
            <v>Obrigatória</v>
          </cell>
          <cell r="D6178" t="str">
            <v>BFIS 2009N</v>
          </cell>
        </row>
        <row r="6179">
          <cell r="A6179" t="str">
            <v>BCK0104-13</v>
          </cell>
          <cell r="C6179" t="str">
            <v>Obrigatória</v>
          </cell>
          <cell r="D6179" t="str">
            <v>BFIS 2009N</v>
          </cell>
        </row>
        <row r="6180">
          <cell r="A6180" t="str">
            <v>BCL0306-13</v>
          </cell>
          <cell r="C6180" t="str">
            <v>Obrigatória</v>
          </cell>
          <cell r="D6180" t="str">
            <v>BFIS 2009N</v>
          </cell>
        </row>
        <row r="6181">
          <cell r="A6181" t="str">
            <v>BCL0307-13</v>
          </cell>
          <cell r="C6181" t="str">
            <v>Obrigatória</v>
          </cell>
          <cell r="D6181" t="str">
            <v>BFIS 2009N</v>
          </cell>
        </row>
        <row r="6182">
          <cell r="A6182" t="str">
            <v>BCL0308-13</v>
          </cell>
          <cell r="C6182" t="str">
            <v>Obrigatória</v>
          </cell>
          <cell r="D6182" t="str">
            <v>BFIS 2009N</v>
          </cell>
        </row>
        <row r="6183">
          <cell r="A6183" t="str">
            <v>BCM0504-13</v>
          </cell>
          <cell r="C6183" t="str">
            <v>Obrigatória</v>
          </cell>
          <cell r="D6183" t="str">
            <v>BFIS 2009N</v>
          </cell>
        </row>
        <row r="6184">
          <cell r="A6184" t="str">
            <v>BCM0505-13</v>
          </cell>
          <cell r="C6184" t="str">
            <v>Obrigatória</v>
          </cell>
          <cell r="D6184" t="str">
            <v>BFIS 2009N</v>
          </cell>
        </row>
        <row r="6185">
          <cell r="A6185" t="str">
            <v>BCM0506-13</v>
          </cell>
          <cell r="C6185" t="str">
            <v>Obrigatória</v>
          </cell>
          <cell r="D6185" t="str">
            <v>BFIS 2009N</v>
          </cell>
        </row>
        <row r="6186">
          <cell r="A6186" t="str">
            <v>BCN0402-13</v>
          </cell>
          <cell r="C6186" t="str">
            <v>Obrigatória</v>
          </cell>
          <cell r="D6186" t="str">
            <v>BFIS 2009N</v>
          </cell>
        </row>
        <row r="6187">
          <cell r="A6187" t="str">
            <v>BCN0404-13</v>
          </cell>
          <cell r="C6187" t="str">
            <v>Obrigatória</v>
          </cell>
          <cell r="D6187" t="str">
            <v>BFIS 2009N</v>
          </cell>
        </row>
        <row r="6188">
          <cell r="A6188" t="str">
            <v>BCN0405-13</v>
          </cell>
          <cell r="C6188" t="str">
            <v>Obrigatória</v>
          </cell>
          <cell r="D6188" t="str">
            <v>BFIS 2009N</v>
          </cell>
        </row>
        <row r="6189">
          <cell r="A6189" t="str">
            <v>BCN0407-13</v>
          </cell>
          <cell r="C6189" t="str">
            <v>Obrigatória</v>
          </cell>
          <cell r="D6189" t="str">
            <v>BFIS 2009N</v>
          </cell>
        </row>
        <row r="6190">
          <cell r="A6190" t="str">
            <v>BCS0001-13</v>
          </cell>
          <cell r="C6190" t="str">
            <v>Obrigatória</v>
          </cell>
          <cell r="D6190" t="str">
            <v>BFIS 2009N</v>
          </cell>
        </row>
        <row r="6191">
          <cell r="A6191" t="str">
            <v>BIJ0207-13</v>
          </cell>
          <cell r="C6191" t="str">
            <v>Obrigatória</v>
          </cell>
          <cell r="D6191" t="str">
            <v>BFIS 2009N</v>
          </cell>
        </row>
        <row r="6192">
          <cell r="A6192" t="str">
            <v>BIK0102-13</v>
          </cell>
          <cell r="C6192" t="str">
            <v>Obrigatória</v>
          </cell>
          <cell r="D6192" t="str">
            <v>BFIS 2009N</v>
          </cell>
        </row>
        <row r="6193">
          <cell r="A6193" t="str">
            <v>BIL0304-13</v>
          </cell>
          <cell r="C6193" t="str">
            <v>Obrigatória</v>
          </cell>
          <cell r="D6193" t="str">
            <v>BFIS 2009N</v>
          </cell>
        </row>
        <row r="6194">
          <cell r="A6194" t="str">
            <v>BIM0005-13</v>
          </cell>
          <cell r="C6194" t="str">
            <v>Obrigatória</v>
          </cell>
          <cell r="D6194" t="str">
            <v>BFIS 2009N</v>
          </cell>
        </row>
        <row r="6195">
          <cell r="A6195" t="str">
            <v>BIN0003-13</v>
          </cell>
          <cell r="C6195" t="str">
            <v>Obrigatória</v>
          </cell>
          <cell r="D6195" t="str">
            <v>BFIS 2009N</v>
          </cell>
        </row>
        <row r="6196">
          <cell r="A6196" t="str">
            <v>BIN0406-13</v>
          </cell>
          <cell r="C6196" t="str">
            <v>Obrigatória</v>
          </cell>
          <cell r="D6196" t="str">
            <v>BFIS 2009N</v>
          </cell>
        </row>
        <row r="6197">
          <cell r="A6197" t="str">
            <v>BIQ0602-13</v>
          </cell>
          <cell r="C6197" t="str">
            <v>Obrigatória</v>
          </cell>
          <cell r="D6197" t="str">
            <v>BFIS 2009N</v>
          </cell>
        </row>
        <row r="6198">
          <cell r="A6198" t="str">
            <v>BIR0004-13</v>
          </cell>
          <cell r="C6198" t="str">
            <v>Obrigatória</v>
          </cell>
          <cell r="D6198" t="str">
            <v>BFIS 2009N</v>
          </cell>
        </row>
        <row r="6199">
          <cell r="A6199" t="str">
            <v>BIR0603-13</v>
          </cell>
          <cell r="C6199" t="str">
            <v>Obrigatória</v>
          </cell>
          <cell r="D6199" t="str">
            <v>BFIS 2009N</v>
          </cell>
        </row>
        <row r="6200">
          <cell r="A6200" t="str">
            <v>BIS0002-13</v>
          </cell>
          <cell r="C6200" t="str">
            <v>Obrigatória</v>
          </cell>
          <cell r="D6200" t="str">
            <v>BFIS 2009N</v>
          </cell>
        </row>
        <row r="6201">
          <cell r="A6201" t="str">
            <v>EN3312</v>
          </cell>
          <cell r="C6201" t="str">
            <v>Opção Limitada</v>
          </cell>
          <cell r="D6201" t="str">
            <v>BFIS 2009N</v>
          </cell>
        </row>
        <row r="6202">
          <cell r="A6202" t="str">
            <v>ESTA010-13</v>
          </cell>
          <cell r="C6202" t="str">
            <v>Opção Limitada</v>
          </cell>
          <cell r="D6202" t="str">
            <v>BFIS 2009N</v>
          </cell>
        </row>
        <row r="6203">
          <cell r="A6203" t="str">
            <v>ESTI006-13</v>
          </cell>
          <cell r="C6203" t="str">
            <v>Opção Limitada</v>
          </cell>
          <cell r="D6203" t="str">
            <v>BFIS 2009N</v>
          </cell>
        </row>
        <row r="6204">
          <cell r="A6204" t="str">
            <v>ESTM001-13</v>
          </cell>
          <cell r="C6204" t="str">
            <v>Opção Limitada</v>
          </cell>
          <cell r="D6204" t="str">
            <v>BFIS 2009N</v>
          </cell>
        </row>
        <row r="6205">
          <cell r="A6205" t="str">
            <v>ESTM004-13</v>
          </cell>
          <cell r="C6205" t="str">
            <v>Opção Limitada</v>
          </cell>
          <cell r="D6205" t="str">
            <v>BFIS 2009N</v>
          </cell>
        </row>
        <row r="6206">
          <cell r="A6206" t="str">
            <v>ESTO001-13</v>
          </cell>
          <cell r="C6206" t="str">
            <v>Opção Limitada</v>
          </cell>
          <cell r="D6206" t="str">
            <v>BFIS 2009N</v>
          </cell>
        </row>
        <row r="6207">
          <cell r="A6207" t="str">
            <v>ESTO004-13</v>
          </cell>
          <cell r="C6207" t="str">
            <v>Opção Limitada</v>
          </cell>
          <cell r="D6207" t="str">
            <v>BFIS 2009N</v>
          </cell>
        </row>
        <row r="6208">
          <cell r="A6208" t="str">
            <v>ESTO005-13</v>
          </cell>
          <cell r="C6208" t="str">
            <v>Opção Limitada</v>
          </cell>
          <cell r="D6208" t="str">
            <v>BFIS 2009N</v>
          </cell>
        </row>
        <row r="6209">
          <cell r="A6209" t="str">
            <v>ESTO006-13</v>
          </cell>
          <cell r="C6209" t="str">
            <v>Opção Limitada</v>
          </cell>
          <cell r="D6209" t="str">
            <v>BFIS 2009N</v>
          </cell>
        </row>
        <row r="6210">
          <cell r="A6210" t="str">
            <v>ESTX073-13</v>
          </cell>
          <cell r="C6210" t="str">
            <v>Opção Limitada</v>
          </cell>
          <cell r="D6210" t="str">
            <v>BFIS 2009N</v>
          </cell>
        </row>
        <row r="6211">
          <cell r="A6211" t="str">
            <v>ESZB023-13</v>
          </cell>
          <cell r="C6211" t="str">
            <v>Opção Limitada</v>
          </cell>
          <cell r="D6211" t="str">
            <v>BFIS 2009N</v>
          </cell>
        </row>
        <row r="6212">
          <cell r="A6212" t="str">
            <v>ESZM002-13</v>
          </cell>
          <cell r="C6212" t="str">
            <v>Opção Limitada</v>
          </cell>
          <cell r="D6212" t="str">
            <v>BFIS 2009N</v>
          </cell>
        </row>
        <row r="6213">
          <cell r="A6213" t="str">
            <v>MCTB001-13</v>
          </cell>
          <cell r="C6213" t="str">
            <v>Obrigatória</v>
          </cell>
          <cell r="D6213" t="str">
            <v>BFIS 2009N</v>
          </cell>
        </row>
        <row r="6214">
          <cell r="A6214" t="str">
            <v>MCTB009-13</v>
          </cell>
          <cell r="C6214" t="str">
            <v>Obrigatória</v>
          </cell>
          <cell r="D6214" t="str">
            <v>BFIS 2009N</v>
          </cell>
        </row>
        <row r="6215">
          <cell r="A6215" t="str">
            <v>MCTB010-13</v>
          </cell>
          <cell r="C6215" t="str">
            <v>Obrigatória</v>
          </cell>
          <cell r="D6215" t="str">
            <v>BFIS 2009N</v>
          </cell>
        </row>
        <row r="6216">
          <cell r="A6216" t="str">
            <v>NHT3009-13</v>
          </cell>
          <cell r="C6216" t="str">
            <v>Obrigatória</v>
          </cell>
          <cell r="D6216" t="str">
            <v>BFIS 2009N</v>
          </cell>
        </row>
        <row r="6217">
          <cell r="A6217" t="str">
            <v>NHT3012-13</v>
          </cell>
          <cell r="C6217" t="str">
            <v>Obrigatória</v>
          </cell>
          <cell r="D6217" t="str">
            <v>BFIS 2009N</v>
          </cell>
        </row>
        <row r="6218">
          <cell r="A6218" t="str">
            <v>NHT3015-13</v>
          </cell>
          <cell r="C6218" t="str">
            <v>Obrigatória</v>
          </cell>
          <cell r="D6218" t="str">
            <v>BFIS 2009N</v>
          </cell>
        </row>
        <row r="6219">
          <cell r="A6219" t="str">
            <v>NHT3016-13</v>
          </cell>
          <cell r="C6219" t="str">
            <v>Obrigatória</v>
          </cell>
          <cell r="D6219" t="str">
            <v>BFIS 2009N</v>
          </cell>
        </row>
        <row r="6220">
          <cell r="A6220" t="str">
            <v>NHT3017-13</v>
          </cell>
          <cell r="C6220" t="str">
            <v>Obrigatória</v>
          </cell>
          <cell r="D6220" t="str">
            <v>BFIS 2009N</v>
          </cell>
        </row>
        <row r="6221">
          <cell r="A6221" t="str">
            <v>NHT3018-13</v>
          </cell>
          <cell r="C6221" t="str">
            <v>Obrigatória</v>
          </cell>
          <cell r="D6221" t="str">
            <v>BFIS 2009N</v>
          </cell>
        </row>
        <row r="6222">
          <cell r="A6222" t="str">
            <v>NHT3025-13</v>
          </cell>
          <cell r="C6222" t="str">
            <v>Opção Limitada</v>
          </cell>
          <cell r="D6222" t="str">
            <v>BFIS 2009N</v>
          </cell>
        </row>
        <row r="6223">
          <cell r="A6223" t="str">
            <v>NHT3027-13</v>
          </cell>
          <cell r="C6223" t="str">
            <v>Obrigatória</v>
          </cell>
          <cell r="D6223" t="str">
            <v>BFIS 2009N</v>
          </cell>
        </row>
        <row r="6224">
          <cell r="A6224" t="str">
            <v>NHT3028-13</v>
          </cell>
          <cell r="C6224" t="str">
            <v>Obrigatória</v>
          </cell>
          <cell r="D6224" t="str">
            <v>BFIS 2009N</v>
          </cell>
        </row>
        <row r="6225">
          <cell r="A6225" t="str">
            <v>NHT3030-13</v>
          </cell>
          <cell r="C6225" t="str">
            <v>Obrigatória</v>
          </cell>
          <cell r="D6225" t="str">
            <v>BFIS 2009N</v>
          </cell>
        </row>
        <row r="6226">
          <cell r="A6226" t="str">
            <v>NHT3033-13</v>
          </cell>
          <cell r="C6226" t="str">
            <v>Obrigatória</v>
          </cell>
          <cell r="D6226" t="str">
            <v>BFIS 2009N</v>
          </cell>
        </row>
        <row r="6227">
          <cell r="A6227" t="str">
            <v>NHT3035-13</v>
          </cell>
          <cell r="C6227" t="str">
            <v>Obrigatória</v>
          </cell>
          <cell r="D6227" t="str">
            <v>BFIS 2009N</v>
          </cell>
        </row>
        <row r="6228">
          <cell r="A6228" t="str">
            <v>NHT3036-13</v>
          </cell>
          <cell r="C6228" t="str">
            <v>Obrigatória</v>
          </cell>
          <cell r="D6228" t="str">
            <v>BFIS 2009N</v>
          </cell>
        </row>
        <row r="6229">
          <cell r="A6229" t="str">
            <v>NHT3038-13</v>
          </cell>
          <cell r="C6229" t="str">
            <v>Obrigatória</v>
          </cell>
          <cell r="D6229" t="str">
            <v>BFIS 2009N</v>
          </cell>
        </row>
        <row r="6230">
          <cell r="A6230" t="str">
            <v>NHT3044-13</v>
          </cell>
          <cell r="C6230" t="str">
            <v>Obrigatória</v>
          </cell>
          <cell r="D6230" t="str">
            <v>BFIS 2009N</v>
          </cell>
        </row>
        <row r="6231">
          <cell r="A6231" t="str">
            <v>NHT3049-13</v>
          </cell>
          <cell r="C6231" t="str">
            <v>Obrigatória</v>
          </cell>
          <cell r="D6231" t="str">
            <v>BFIS 2009N</v>
          </cell>
        </row>
        <row r="6232">
          <cell r="A6232" t="str">
            <v>NHT3054-13</v>
          </cell>
          <cell r="C6232" t="str">
            <v>Obrigatória</v>
          </cell>
          <cell r="D6232" t="str">
            <v>BFIS 2009N</v>
          </cell>
        </row>
        <row r="6233">
          <cell r="A6233" t="str">
            <v>NHT3059-13</v>
          </cell>
          <cell r="C6233" t="str">
            <v>Obrigatória</v>
          </cell>
          <cell r="D6233" t="str">
            <v>BFIS 2009N</v>
          </cell>
        </row>
        <row r="6234">
          <cell r="A6234" t="str">
            <v>NHT4002-13</v>
          </cell>
          <cell r="C6234" t="str">
            <v>Opção Limitada</v>
          </cell>
          <cell r="D6234" t="str">
            <v>BFIS 2009N</v>
          </cell>
        </row>
        <row r="6235">
          <cell r="A6235" t="str">
            <v>NHT4017-13</v>
          </cell>
          <cell r="C6235" t="str">
            <v>Opção Limitada</v>
          </cell>
          <cell r="D6235" t="str">
            <v>BFIS 2009N</v>
          </cell>
        </row>
        <row r="6236">
          <cell r="A6236" t="str">
            <v>NHZ1003-09</v>
          </cell>
          <cell r="C6236" t="str">
            <v>Opção Limitada</v>
          </cell>
          <cell r="D6236" t="str">
            <v>BFIS 2009N</v>
          </cell>
        </row>
        <row r="6237">
          <cell r="A6237" t="str">
            <v>NHZ3003-09</v>
          </cell>
          <cell r="C6237" t="str">
            <v>Opção Limitada</v>
          </cell>
          <cell r="D6237" t="str">
            <v>BFIS 2009N</v>
          </cell>
        </row>
        <row r="6238">
          <cell r="A6238" t="str">
            <v>NHZ3007-09</v>
          </cell>
          <cell r="C6238" t="str">
            <v>Opção Limitada</v>
          </cell>
          <cell r="D6238" t="str">
            <v>BFIS 2009N</v>
          </cell>
        </row>
        <row r="6239">
          <cell r="A6239" t="str">
            <v>NHZ3010-09</v>
          </cell>
          <cell r="C6239" t="str">
            <v>Opção Limitada</v>
          </cell>
          <cell r="D6239" t="str">
            <v>BFIS 2009N</v>
          </cell>
        </row>
        <row r="6240">
          <cell r="A6240" t="str">
            <v>NHZ3011-09</v>
          </cell>
          <cell r="C6240" t="str">
            <v>Opção Limitada</v>
          </cell>
          <cell r="D6240" t="str">
            <v>BFIS 2009N</v>
          </cell>
        </row>
        <row r="6241">
          <cell r="A6241" t="str">
            <v>NHZ3020-09</v>
          </cell>
          <cell r="C6241" t="str">
            <v>Opção Limitada</v>
          </cell>
          <cell r="D6241" t="str">
            <v>BFIS 2009N</v>
          </cell>
        </row>
        <row r="6242">
          <cell r="A6242" t="str">
            <v>NHZ3021-09</v>
          </cell>
          <cell r="C6242" t="str">
            <v>Opção Limitada</v>
          </cell>
          <cell r="D6242" t="str">
            <v>BFIS 2009N</v>
          </cell>
        </row>
        <row r="6243">
          <cell r="A6243" t="str">
            <v>NHZ3024-09</v>
          </cell>
          <cell r="C6243" t="str">
            <v>Opção Limitada</v>
          </cell>
          <cell r="D6243" t="str">
            <v>BFIS 2009N</v>
          </cell>
        </row>
        <row r="6244">
          <cell r="A6244" t="str">
            <v>NHZ3026-09</v>
          </cell>
          <cell r="C6244" t="str">
            <v>Opção Limitada</v>
          </cell>
          <cell r="D6244" t="str">
            <v>BFIS 2009N</v>
          </cell>
        </row>
        <row r="6245">
          <cell r="A6245" t="str">
            <v>NHZ3031-09</v>
          </cell>
          <cell r="C6245" t="str">
            <v>Opção Limitada</v>
          </cell>
          <cell r="D6245" t="str">
            <v>BFIS 2009N</v>
          </cell>
        </row>
        <row r="6246">
          <cell r="A6246" t="str">
            <v>NHZ3032-09</v>
          </cell>
          <cell r="C6246" t="str">
            <v>Opção Limitada</v>
          </cell>
          <cell r="D6246" t="str">
            <v>BFIS 2009N</v>
          </cell>
        </row>
        <row r="6247">
          <cell r="A6247" t="str">
            <v>NHZ3034-09</v>
          </cell>
          <cell r="C6247" t="str">
            <v>Opção Limitada</v>
          </cell>
          <cell r="D6247" t="str">
            <v>BFIS 2009N</v>
          </cell>
        </row>
        <row r="6248">
          <cell r="A6248" t="str">
            <v>NHZ3039-09</v>
          </cell>
          <cell r="C6248" t="str">
            <v>Opção Limitada</v>
          </cell>
          <cell r="D6248" t="str">
            <v>BFIS 2009N</v>
          </cell>
        </row>
        <row r="6249">
          <cell r="A6249" t="str">
            <v>NHZ3042-09</v>
          </cell>
          <cell r="C6249" t="str">
            <v>Opção Limitada</v>
          </cell>
          <cell r="D6249" t="str">
            <v>BFIS 2009N</v>
          </cell>
        </row>
        <row r="6250">
          <cell r="A6250" t="str">
            <v>NHZ3050-09</v>
          </cell>
          <cell r="C6250" t="str">
            <v>Opção Limitada</v>
          </cell>
          <cell r="D6250" t="str">
            <v>BFIS 2009N</v>
          </cell>
        </row>
        <row r="6251">
          <cell r="A6251" t="str">
            <v>NHZ3051-09</v>
          </cell>
          <cell r="C6251" t="str">
            <v>Opção Limitada</v>
          </cell>
          <cell r="D6251" t="str">
            <v>BFIS 2009N</v>
          </cell>
        </row>
        <row r="6252">
          <cell r="A6252" t="str">
            <v>BCJ0203-15</v>
          </cell>
          <cell r="C6252" t="str">
            <v>Obrigatória</v>
          </cell>
          <cell r="D6252" t="str">
            <v>BFIS 2015A</v>
          </cell>
        </row>
        <row r="6253">
          <cell r="A6253" t="str">
            <v>BCJ0204-15</v>
          </cell>
          <cell r="C6253" t="str">
            <v>Obrigatória</v>
          </cell>
          <cell r="D6253" t="str">
            <v>BFIS 2015A</v>
          </cell>
        </row>
        <row r="6254">
          <cell r="A6254" t="str">
            <v>BCJ0205-15</v>
          </cell>
          <cell r="C6254" t="str">
            <v>Obrigatória</v>
          </cell>
          <cell r="D6254" t="str">
            <v>BFIS 2015A</v>
          </cell>
        </row>
        <row r="6255">
          <cell r="A6255" t="str">
            <v>BCK0103-15</v>
          </cell>
          <cell r="C6255" t="str">
            <v>Obrigatória</v>
          </cell>
          <cell r="D6255" t="str">
            <v>BFIS 2015A</v>
          </cell>
        </row>
        <row r="6256">
          <cell r="A6256" t="str">
            <v>BCK0104-15</v>
          </cell>
          <cell r="C6256" t="str">
            <v>opção limitada</v>
          </cell>
          <cell r="D6256" t="str">
            <v>BFIS 2015A</v>
          </cell>
        </row>
        <row r="6257">
          <cell r="A6257" t="str">
            <v>BCL0306-15</v>
          </cell>
          <cell r="C6257" t="str">
            <v>opção limitada</v>
          </cell>
          <cell r="D6257" t="str">
            <v>BFIS 2015A</v>
          </cell>
        </row>
        <row r="6258">
          <cell r="A6258" t="str">
            <v>BCL0307-15</v>
          </cell>
          <cell r="C6258" t="str">
            <v>Obrigatória</v>
          </cell>
          <cell r="D6258" t="str">
            <v>BFIS 2015A</v>
          </cell>
        </row>
        <row r="6259">
          <cell r="A6259" t="str">
            <v>BCL0308-15</v>
          </cell>
          <cell r="C6259" t="str">
            <v>Obrigatória</v>
          </cell>
          <cell r="D6259" t="str">
            <v>BFIS 2015A</v>
          </cell>
        </row>
        <row r="6260">
          <cell r="A6260" t="str">
            <v>BCM0504-15</v>
          </cell>
          <cell r="C6260" t="str">
            <v>Obrigatória</v>
          </cell>
          <cell r="D6260" t="str">
            <v>BFIS 2015A</v>
          </cell>
        </row>
        <row r="6261">
          <cell r="A6261" t="str">
            <v>BCM0505-15</v>
          </cell>
          <cell r="C6261" t="str">
            <v>Obrigatória</v>
          </cell>
          <cell r="D6261" t="str">
            <v>BFIS 2015A</v>
          </cell>
        </row>
        <row r="6262">
          <cell r="A6262" t="str">
            <v>BCM0506-15</v>
          </cell>
          <cell r="C6262" t="str">
            <v>opção limitada</v>
          </cell>
          <cell r="D6262" t="str">
            <v>BFIS 2015A</v>
          </cell>
        </row>
        <row r="6263">
          <cell r="A6263" t="str">
            <v>BCN0402-08</v>
          </cell>
          <cell r="C6263" t="str">
            <v>Obrigatória</v>
          </cell>
          <cell r="D6263" t="str">
            <v>BFIS 2015A</v>
          </cell>
        </row>
        <row r="6264">
          <cell r="A6264" t="str">
            <v>BCN0404-15</v>
          </cell>
          <cell r="C6264" t="str">
            <v>opção limitada</v>
          </cell>
          <cell r="D6264" t="str">
            <v>BFIS 2015A</v>
          </cell>
        </row>
        <row r="6265">
          <cell r="A6265" t="str">
            <v>BCN0405-15</v>
          </cell>
          <cell r="C6265" t="str">
            <v>Obrigatória</v>
          </cell>
          <cell r="D6265" t="str">
            <v>BFIS 2015A</v>
          </cell>
        </row>
        <row r="6266">
          <cell r="A6266" t="str">
            <v>BCN0407-06</v>
          </cell>
          <cell r="C6266" t="str">
            <v>Obrigatória</v>
          </cell>
          <cell r="D6266" t="str">
            <v>BFIS 2015A</v>
          </cell>
        </row>
        <row r="6267">
          <cell r="A6267" t="str">
            <v>BCS0001-15</v>
          </cell>
          <cell r="C6267" t="str">
            <v>Obrigatória</v>
          </cell>
          <cell r="D6267" t="str">
            <v>BFIS 2015A</v>
          </cell>
        </row>
        <row r="6268">
          <cell r="A6268" t="str">
            <v>BCS0002-15</v>
          </cell>
          <cell r="C6268" t="str">
            <v>Obrigatória</v>
          </cell>
          <cell r="D6268" t="str">
            <v>BFIS 2015A</v>
          </cell>
        </row>
        <row r="6269">
          <cell r="A6269" t="str">
            <v>BIJ0207-15</v>
          </cell>
          <cell r="C6269" t="str">
            <v>opção limitada</v>
          </cell>
          <cell r="D6269" t="str">
            <v>BFIS 2015A</v>
          </cell>
        </row>
        <row r="6270">
          <cell r="A6270" t="str">
            <v>BIK0102-15</v>
          </cell>
          <cell r="C6270" t="str">
            <v>opção limitada</v>
          </cell>
          <cell r="D6270" t="str">
            <v>BFIS 2015A</v>
          </cell>
        </row>
        <row r="6271">
          <cell r="A6271" t="str">
            <v>BIL0304-15</v>
          </cell>
          <cell r="C6271" t="str">
            <v>opção limitada</v>
          </cell>
          <cell r="D6271" t="str">
            <v>BFIS 2015A</v>
          </cell>
        </row>
        <row r="6272">
          <cell r="A6272" t="str">
            <v>BIN0406-15</v>
          </cell>
          <cell r="C6272" t="str">
            <v>Obrigatória</v>
          </cell>
          <cell r="D6272" t="str">
            <v>BFIS 2015A</v>
          </cell>
        </row>
        <row r="6273">
          <cell r="A6273" t="str">
            <v>BIQ0602-15</v>
          </cell>
          <cell r="C6273" t="str">
            <v>Obrigatória</v>
          </cell>
          <cell r="D6273" t="str">
            <v>BFIS 2015A</v>
          </cell>
        </row>
        <row r="6274">
          <cell r="A6274" t="str">
            <v>BIR0004-15</v>
          </cell>
          <cell r="C6274" t="str">
            <v>Obrigatória</v>
          </cell>
          <cell r="D6274" t="str">
            <v>BFIS 2015A</v>
          </cell>
        </row>
        <row r="6275">
          <cell r="A6275" t="str">
            <v>BIR0603-15</v>
          </cell>
          <cell r="C6275" t="str">
            <v>Obrigatória</v>
          </cell>
          <cell r="D6275" t="str">
            <v>BFIS 2015A</v>
          </cell>
        </row>
        <row r="6276">
          <cell r="A6276" t="str">
            <v>BIS0003-15</v>
          </cell>
          <cell r="C6276" t="str">
            <v>opção limitada</v>
          </cell>
          <cell r="D6276" t="str">
            <v>BFIS 2015A</v>
          </cell>
        </row>
        <row r="6277">
          <cell r="A6277" t="str">
            <v>BIS0005-15</v>
          </cell>
          <cell r="C6277" t="str">
            <v>opção limitada</v>
          </cell>
          <cell r="D6277" t="str">
            <v>BFIS 2015A</v>
          </cell>
        </row>
        <row r="6278">
          <cell r="A6278" t="str">
            <v>ESTM001-13</v>
          </cell>
          <cell r="C6278" t="str">
            <v>opção limitada</v>
          </cell>
          <cell r="D6278" t="str">
            <v>BFIS 2015A</v>
          </cell>
        </row>
        <row r="6279">
          <cell r="A6279" t="str">
            <v>ESZU022-13</v>
          </cell>
          <cell r="C6279" t="str">
            <v>opção limitada</v>
          </cell>
          <cell r="D6279" t="str">
            <v>BFIS 2015A</v>
          </cell>
        </row>
        <row r="6280">
          <cell r="A6280" t="str">
            <v>MCTB001-13</v>
          </cell>
          <cell r="C6280" t="str">
            <v>Obrigatória</v>
          </cell>
          <cell r="D6280" t="str">
            <v>BFIS 2015A</v>
          </cell>
        </row>
        <row r="6281">
          <cell r="A6281" t="str">
            <v>MCTB009-13</v>
          </cell>
          <cell r="C6281" t="str">
            <v>Obrigatória</v>
          </cell>
          <cell r="D6281" t="str">
            <v>BFIS 2015A</v>
          </cell>
        </row>
        <row r="6282">
          <cell r="A6282" t="str">
            <v>MCTB010-13</v>
          </cell>
          <cell r="C6282" t="str">
            <v>Obrigatória</v>
          </cell>
          <cell r="D6282" t="str">
            <v>BFIS 2015A</v>
          </cell>
        </row>
        <row r="6283">
          <cell r="A6283" t="str">
            <v>NHI5015-15</v>
          </cell>
          <cell r="C6283" t="str">
            <v>opção limitada</v>
          </cell>
          <cell r="D6283" t="str">
            <v>BFIS 2015A</v>
          </cell>
        </row>
        <row r="6284">
          <cell r="A6284" t="str">
            <v>NHT3012-13</v>
          </cell>
          <cell r="C6284" t="str">
            <v>Obrigatória</v>
          </cell>
          <cell r="D6284" t="str">
            <v>BFIS 2015A</v>
          </cell>
        </row>
        <row r="6285">
          <cell r="A6285" t="str">
            <v>NHT3012-15</v>
          </cell>
          <cell r="C6285" t="str">
            <v>Obrigatória</v>
          </cell>
          <cell r="D6285" t="str">
            <v>BFIS 2015A</v>
          </cell>
        </row>
        <row r="6286">
          <cell r="A6286" t="str">
            <v>NHT3027-15</v>
          </cell>
          <cell r="C6286" t="str">
            <v>Obrigatória</v>
          </cell>
          <cell r="D6286" t="str">
            <v>BFIS 2015A</v>
          </cell>
        </row>
        <row r="6287">
          <cell r="A6287" t="str">
            <v>NHT3028-15</v>
          </cell>
          <cell r="C6287" t="str">
            <v>Obrigatória</v>
          </cell>
          <cell r="D6287" t="str">
            <v>BFIS 2015A</v>
          </cell>
        </row>
        <row r="6288">
          <cell r="A6288" t="str">
            <v>NHT3036-15</v>
          </cell>
          <cell r="C6288" t="str">
            <v>Obrigatória</v>
          </cell>
          <cell r="D6288" t="str">
            <v>BFIS 2015A</v>
          </cell>
        </row>
        <row r="6289">
          <cell r="A6289" t="str">
            <v>NHT3044-15</v>
          </cell>
          <cell r="C6289" t="str">
            <v>Obrigatória</v>
          </cell>
          <cell r="D6289" t="str">
            <v>BFIS 2015A</v>
          </cell>
        </row>
        <row r="6290">
          <cell r="A6290" t="str">
            <v>NHT3049-15</v>
          </cell>
          <cell r="C6290" t="str">
            <v>Obrigatória</v>
          </cell>
          <cell r="D6290" t="str">
            <v>BFIS 2015A</v>
          </cell>
        </row>
        <row r="6291">
          <cell r="A6291" t="str">
            <v>NHT3054-15</v>
          </cell>
          <cell r="C6291" t="str">
            <v>Obrigatória</v>
          </cell>
          <cell r="D6291" t="str">
            <v>BFIS 2015A</v>
          </cell>
        </row>
        <row r="6292">
          <cell r="A6292" t="str">
            <v>NHT3064-15</v>
          </cell>
          <cell r="C6292" t="str">
            <v>Obrigatória</v>
          </cell>
          <cell r="D6292" t="str">
            <v>BFIS 2015A</v>
          </cell>
        </row>
        <row r="6293">
          <cell r="A6293" t="str">
            <v>NHT3065-15</v>
          </cell>
          <cell r="C6293" t="str">
            <v>Obrigatória</v>
          </cell>
          <cell r="D6293" t="str">
            <v>BFIS 2015A</v>
          </cell>
        </row>
        <row r="6294">
          <cell r="A6294" t="str">
            <v>NHT3066-15</v>
          </cell>
          <cell r="C6294" t="str">
            <v>Obrigatória</v>
          </cell>
          <cell r="D6294" t="str">
            <v>BFIS 2015A</v>
          </cell>
        </row>
        <row r="6295">
          <cell r="A6295" t="str">
            <v>NHT3067-15</v>
          </cell>
          <cell r="C6295" t="str">
            <v>Obrigatória</v>
          </cell>
          <cell r="D6295" t="str">
            <v>BFIS 2015A</v>
          </cell>
        </row>
        <row r="6296">
          <cell r="A6296" t="str">
            <v>NHT3068-15</v>
          </cell>
          <cell r="C6296" t="str">
            <v>Obrigatória</v>
          </cell>
          <cell r="D6296" t="str">
            <v>BFIS 2015A</v>
          </cell>
        </row>
        <row r="6297">
          <cell r="A6297" t="str">
            <v>NHT3069-15</v>
          </cell>
          <cell r="C6297" t="str">
            <v>Obrigatória</v>
          </cell>
          <cell r="D6297" t="str">
            <v>BFIS 2015A</v>
          </cell>
        </row>
        <row r="6298">
          <cell r="A6298" t="str">
            <v>NHT3070-15</v>
          </cell>
          <cell r="C6298" t="str">
            <v>Obrigatória</v>
          </cell>
          <cell r="D6298" t="str">
            <v>BFIS 2015A</v>
          </cell>
        </row>
        <row r="6299">
          <cell r="A6299" t="str">
            <v>NHT3071-15</v>
          </cell>
          <cell r="C6299" t="str">
            <v>Obrigatória</v>
          </cell>
          <cell r="D6299" t="str">
            <v>BFIS 2015A</v>
          </cell>
        </row>
        <row r="6300">
          <cell r="A6300" t="str">
            <v>NHT3072-15</v>
          </cell>
          <cell r="C6300" t="str">
            <v>Obrigatória</v>
          </cell>
          <cell r="D6300" t="str">
            <v>BFIS 2015A</v>
          </cell>
        </row>
        <row r="6301">
          <cell r="A6301" t="str">
            <v>NHT3073-15</v>
          </cell>
          <cell r="C6301" t="str">
            <v>Obrigatória</v>
          </cell>
          <cell r="D6301" t="str">
            <v>BFIS 2015A</v>
          </cell>
        </row>
        <row r="6302">
          <cell r="A6302" t="str">
            <v>NHT3089-15</v>
          </cell>
          <cell r="C6302" t="str">
            <v>Obrigatória</v>
          </cell>
          <cell r="D6302" t="str">
            <v>BFIS 2015A</v>
          </cell>
        </row>
        <row r="6303">
          <cell r="A6303" t="str">
            <v>NHZ1003-15</v>
          </cell>
          <cell r="C6303" t="str">
            <v>opção limitada</v>
          </cell>
          <cell r="D6303" t="str">
            <v>BFIS 2015A</v>
          </cell>
        </row>
        <row r="6304">
          <cell r="A6304" t="str">
            <v>NHZ3002-15</v>
          </cell>
          <cell r="C6304" t="str">
            <v>opção limitada</v>
          </cell>
          <cell r="D6304" t="str">
            <v>BFIS 2015A</v>
          </cell>
        </row>
        <row r="6305">
          <cell r="A6305" t="str">
            <v>NHZ3003-15</v>
          </cell>
          <cell r="C6305" t="str">
            <v>opção limitada</v>
          </cell>
          <cell r="D6305" t="str">
            <v>BFIS 2015A</v>
          </cell>
        </row>
        <row r="6306">
          <cell r="A6306" t="str">
            <v>NHZ3007-15</v>
          </cell>
          <cell r="C6306" t="str">
            <v>opção limitada</v>
          </cell>
          <cell r="D6306" t="str">
            <v>BFIS 2015A</v>
          </cell>
        </row>
        <row r="6307">
          <cell r="A6307" t="str">
            <v>NHZ3008-15</v>
          </cell>
          <cell r="C6307" t="str">
            <v>opção limitada</v>
          </cell>
          <cell r="D6307" t="str">
            <v>BFIS 2015A</v>
          </cell>
        </row>
        <row r="6308">
          <cell r="A6308" t="str">
            <v>NHZ3010-15</v>
          </cell>
          <cell r="C6308" t="str">
            <v>opção limitada</v>
          </cell>
          <cell r="D6308" t="str">
            <v>BFIS 2015A</v>
          </cell>
        </row>
        <row r="6309">
          <cell r="A6309" t="str">
            <v>NHZ3011-15</v>
          </cell>
          <cell r="C6309" t="str">
            <v>opção limitada</v>
          </cell>
          <cell r="D6309" t="str">
            <v>BFIS 2015A</v>
          </cell>
        </row>
        <row r="6310">
          <cell r="A6310" t="str">
            <v>NHZ3014-15</v>
          </cell>
          <cell r="C6310" t="str">
            <v>opção limitada</v>
          </cell>
          <cell r="D6310" t="str">
            <v>BFIS 2015A</v>
          </cell>
        </row>
        <row r="6311">
          <cell r="A6311" t="str">
            <v>NHZ3019-15</v>
          </cell>
          <cell r="C6311" t="str">
            <v>opção limitada</v>
          </cell>
          <cell r="D6311" t="str">
            <v>BFIS 2015A</v>
          </cell>
        </row>
        <row r="6312">
          <cell r="A6312" t="str">
            <v>NHZ3020-15</v>
          </cell>
          <cell r="C6312" t="str">
            <v>opção limitada</v>
          </cell>
          <cell r="D6312" t="str">
            <v>BFIS 2015A</v>
          </cell>
        </row>
        <row r="6313">
          <cell r="A6313" t="str">
            <v>NHZ3021-15</v>
          </cell>
          <cell r="C6313" t="str">
            <v>opção limitada</v>
          </cell>
          <cell r="D6313" t="str">
            <v>BFIS 2015A</v>
          </cell>
        </row>
        <row r="6314">
          <cell r="A6314" t="str">
            <v>NHZ3023-15</v>
          </cell>
          <cell r="C6314" t="str">
            <v>opção limitada</v>
          </cell>
          <cell r="D6314" t="str">
            <v>BFIS 2015A</v>
          </cell>
        </row>
        <row r="6315">
          <cell r="A6315" t="str">
            <v>NHZ3024-15</v>
          </cell>
          <cell r="C6315" t="str">
            <v>opção limitada</v>
          </cell>
          <cell r="D6315" t="str">
            <v>BFIS 2015A</v>
          </cell>
        </row>
        <row r="6316">
          <cell r="A6316" t="str">
            <v>NHZ3025-15</v>
          </cell>
          <cell r="C6316" t="str">
            <v>opção limitada</v>
          </cell>
          <cell r="D6316" t="str">
            <v>BFIS 2015A</v>
          </cell>
        </row>
        <row r="6317">
          <cell r="A6317" t="str">
            <v>NHZ3026-15</v>
          </cell>
          <cell r="C6317" t="str">
            <v>opção limitada</v>
          </cell>
          <cell r="D6317" t="str">
            <v>BFIS 2015A</v>
          </cell>
        </row>
        <row r="6318">
          <cell r="A6318" t="str">
            <v>NHZ3031-15</v>
          </cell>
          <cell r="C6318" t="str">
            <v>opção limitada</v>
          </cell>
          <cell r="D6318" t="str">
            <v>BFIS 2015A</v>
          </cell>
        </row>
        <row r="6319">
          <cell r="A6319" t="str">
            <v>NHZ3041-15</v>
          </cell>
          <cell r="C6319" t="str">
            <v>opção limitada</v>
          </cell>
          <cell r="D6319" t="str">
            <v>BFIS 2015A</v>
          </cell>
        </row>
        <row r="6320">
          <cell r="A6320" t="str">
            <v>NHZ3042-15</v>
          </cell>
          <cell r="C6320" t="str">
            <v>opção limitada</v>
          </cell>
          <cell r="D6320" t="str">
            <v>BFIS 2015A</v>
          </cell>
        </row>
        <row r="6321">
          <cell r="A6321" t="str">
            <v>NHZ3043-15</v>
          </cell>
          <cell r="C6321" t="str">
            <v>opção limitada</v>
          </cell>
          <cell r="D6321" t="str">
            <v>BFIS 2015A</v>
          </cell>
        </row>
        <row r="6322">
          <cell r="A6322" t="str">
            <v>NHZ3052-15</v>
          </cell>
          <cell r="C6322" t="str">
            <v>opção limitada</v>
          </cell>
          <cell r="D6322" t="str">
            <v>BFIS 2015A</v>
          </cell>
        </row>
        <row r="6323">
          <cell r="A6323" t="str">
            <v>NHZ3053-15</v>
          </cell>
          <cell r="C6323" t="str">
            <v>opção limitada</v>
          </cell>
          <cell r="D6323" t="str">
            <v>BFIS 2015A</v>
          </cell>
        </row>
        <row r="6324">
          <cell r="A6324" t="str">
            <v>NHZ3056-15</v>
          </cell>
          <cell r="C6324" t="str">
            <v>opção limitada</v>
          </cell>
          <cell r="D6324" t="str">
            <v>BFIS 2015A</v>
          </cell>
        </row>
        <row r="6325">
          <cell r="A6325" t="str">
            <v>NHZ3057-15</v>
          </cell>
          <cell r="C6325" t="str">
            <v>opção limitada</v>
          </cell>
          <cell r="D6325" t="str">
            <v>BFIS 2015A</v>
          </cell>
        </row>
        <row r="6326">
          <cell r="A6326" t="str">
            <v>NHZ3058-15</v>
          </cell>
          <cell r="C6326" t="str">
            <v>opção limitada</v>
          </cell>
          <cell r="D6326" t="str">
            <v>BFIS 2015A</v>
          </cell>
        </row>
        <row r="6327">
          <cell r="A6327" t="str">
            <v>NHZ3075-15</v>
          </cell>
          <cell r="C6327" t="str">
            <v>opção limitada</v>
          </cell>
          <cell r="D6327" t="str">
            <v>BFIS 2015A</v>
          </cell>
        </row>
        <row r="6328">
          <cell r="A6328" t="str">
            <v>NHZ3076-15</v>
          </cell>
          <cell r="C6328" t="str">
            <v>opção limitada</v>
          </cell>
          <cell r="D6328" t="str">
            <v>BFIS 2015A</v>
          </cell>
        </row>
        <row r="6329">
          <cell r="A6329" t="str">
            <v>NHZ3077-15</v>
          </cell>
          <cell r="C6329" t="str">
            <v>opção limitada</v>
          </cell>
          <cell r="D6329" t="str">
            <v>BFIS 2015A</v>
          </cell>
        </row>
        <row r="6330">
          <cell r="A6330" t="str">
            <v>NHZ3078-15</v>
          </cell>
          <cell r="C6330" t="str">
            <v>opção limitada</v>
          </cell>
          <cell r="D6330" t="str">
            <v>BFIS 2015A</v>
          </cell>
        </row>
        <row r="6331">
          <cell r="A6331" t="str">
            <v>NHZ3080-15</v>
          </cell>
          <cell r="C6331" t="str">
            <v>opção limitada</v>
          </cell>
          <cell r="D6331" t="str">
            <v>BFIS 2015A</v>
          </cell>
        </row>
        <row r="6332">
          <cell r="A6332" t="str">
            <v>NHZ3081-15</v>
          </cell>
          <cell r="C6332" t="str">
            <v>opção limitada</v>
          </cell>
          <cell r="D6332" t="str">
            <v>BFIS 2015A</v>
          </cell>
        </row>
        <row r="6333">
          <cell r="A6333" t="str">
            <v>NHZ3082-15</v>
          </cell>
          <cell r="C6333" t="str">
            <v>opção limitada</v>
          </cell>
          <cell r="D6333" t="str">
            <v>BFIS 2015A</v>
          </cell>
        </row>
        <row r="6334">
          <cell r="A6334" t="str">
            <v>NHZ3083-15</v>
          </cell>
          <cell r="C6334" t="str">
            <v>opção limitada</v>
          </cell>
          <cell r="D6334" t="str">
            <v>BFIS 2015A</v>
          </cell>
        </row>
        <row r="6335">
          <cell r="A6335" t="str">
            <v>NHZ3084-15</v>
          </cell>
          <cell r="C6335" t="str">
            <v>opção limitada</v>
          </cell>
          <cell r="D6335" t="str">
            <v>BFIS 2015A</v>
          </cell>
        </row>
        <row r="6336">
          <cell r="A6336" t="str">
            <v>NHZ3085-15</v>
          </cell>
          <cell r="C6336" t="str">
            <v>opção limitada</v>
          </cell>
          <cell r="D6336" t="str">
            <v>BFIS 2015A</v>
          </cell>
        </row>
        <row r="6337">
          <cell r="A6337" t="str">
            <v>BCJ0203-15</v>
          </cell>
          <cell r="C6337" t="str">
            <v>Obrigatória</v>
          </cell>
          <cell r="D6337" t="str">
            <v>BFIS 2015N</v>
          </cell>
        </row>
        <row r="6338">
          <cell r="A6338" t="str">
            <v>BCJ0204-15</v>
          </cell>
          <cell r="C6338" t="str">
            <v>Obrigatória</v>
          </cell>
          <cell r="D6338" t="str">
            <v>BFIS 2015N</v>
          </cell>
        </row>
        <row r="6339">
          <cell r="A6339" t="str">
            <v>BCJ0205-15</v>
          </cell>
          <cell r="C6339" t="str">
            <v>Obrigatória</v>
          </cell>
          <cell r="D6339" t="str">
            <v>BFIS 2015N</v>
          </cell>
        </row>
        <row r="6340">
          <cell r="A6340" t="str">
            <v>BCK0103-15</v>
          </cell>
          <cell r="C6340" t="str">
            <v>Obrigatória</v>
          </cell>
          <cell r="D6340" t="str">
            <v>BFIS 2015N</v>
          </cell>
        </row>
        <row r="6341">
          <cell r="A6341" t="str">
            <v>BCK0104-15</v>
          </cell>
          <cell r="C6341" t="str">
            <v>Obrigatória</v>
          </cell>
          <cell r="D6341" t="str">
            <v>BFIS 2015N</v>
          </cell>
        </row>
        <row r="6342">
          <cell r="A6342" t="str">
            <v>BCL0306-15</v>
          </cell>
          <cell r="C6342" t="str">
            <v>Obrigatória</v>
          </cell>
          <cell r="D6342" t="str">
            <v>BFIS 2015N</v>
          </cell>
        </row>
        <row r="6343">
          <cell r="A6343" t="str">
            <v>BCL0307-15</v>
          </cell>
          <cell r="C6343" t="str">
            <v>Obrigatória</v>
          </cell>
          <cell r="D6343" t="str">
            <v>BFIS 2015N</v>
          </cell>
        </row>
        <row r="6344">
          <cell r="A6344" t="str">
            <v>BCL0308-15</v>
          </cell>
          <cell r="C6344" t="str">
            <v>Obrigatória</v>
          </cell>
          <cell r="D6344" t="str">
            <v>BFIS 2015N</v>
          </cell>
        </row>
        <row r="6345">
          <cell r="A6345" t="str">
            <v>BCM0504-15</v>
          </cell>
          <cell r="C6345" t="str">
            <v>Obrigatória</v>
          </cell>
          <cell r="D6345" t="str">
            <v>BFIS 2015N</v>
          </cell>
        </row>
        <row r="6346">
          <cell r="A6346" t="str">
            <v>BCM0505-15</v>
          </cell>
          <cell r="C6346" t="str">
            <v>Obrigatória</v>
          </cell>
          <cell r="D6346" t="str">
            <v>BFIS 2015N</v>
          </cell>
        </row>
        <row r="6347">
          <cell r="A6347" t="str">
            <v>BCM0506-15</v>
          </cell>
          <cell r="C6347" t="str">
            <v>Obrigatória</v>
          </cell>
          <cell r="D6347" t="str">
            <v>BFIS 2015N</v>
          </cell>
        </row>
        <row r="6348">
          <cell r="A6348" t="str">
            <v>BCN0402-15</v>
          </cell>
          <cell r="C6348" t="str">
            <v>Obrigatória</v>
          </cell>
          <cell r="D6348" t="str">
            <v>BFIS 2015N</v>
          </cell>
        </row>
        <row r="6349">
          <cell r="A6349" t="str">
            <v>BCN0404-15</v>
          </cell>
          <cell r="C6349" t="str">
            <v>Obrigatória</v>
          </cell>
          <cell r="D6349" t="str">
            <v>BFIS 2015N</v>
          </cell>
        </row>
        <row r="6350">
          <cell r="A6350" t="str">
            <v>BCN0405-15</v>
          </cell>
          <cell r="C6350" t="str">
            <v>Obrigatória</v>
          </cell>
          <cell r="D6350" t="str">
            <v>BFIS 2015N</v>
          </cell>
        </row>
        <row r="6351">
          <cell r="A6351" t="str">
            <v>BCN0407-15</v>
          </cell>
          <cell r="C6351" t="str">
            <v>Obrigatória</v>
          </cell>
          <cell r="D6351" t="str">
            <v>BFIS 2015N</v>
          </cell>
        </row>
        <row r="6352">
          <cell r="A6352" t="str">
            <v>BCS0001-15</v>
          </cell>
          <cell r="C6352" t="str">
            <v>Obrigatória</v>
          </cell>
          <cell r="D6352" t="str">
            <v>BFIS 2015N</v>
          </cell>
        </row>
        <row r="6353">
          <cell r="A6353" t="str">
            <v>BCS0002-15</v>
          </cell>
          <cell r="C6353" t="str">
            <v>Obrigatória</v>
          </cell>
          <cell r="D6353" t="str">
            <v>BFIS 2015N</v>
          </cell>
        </row>
        <row r="6354">
          <cell r="A6354" t="str">
            <v>BIJ0207-15</v>
          </cell>
          <cell r="C6354" t="str">
            <v>Obrigatória</v>
          </cell>
          <cell r="D6354" t="str">
            <v>BFIS 2015N</v>
          </cell>
        </row>
        <row r="6355">
          <cell r="A6355" t="str">
            <v>BIK0102-15</v>
          </cell>
          <cell r="C6355" t="str">
            <v>Obrigatória</v>
          </cell>
          <cell r="D6355" t="str">
            <v>BFIS 2015N</v>
          </cell>
        </row>
        <row r="6356">
          <cell r="A6356" t="str">
            <v>BIL0304-15</v>
          </cell>
          <cell r="C6356" t="str">
            <v>Obrigatória</v>
          </cell>
          <cell r="D6356" t="str">
            <v>BFIS 2015N</v>
          </cell>
        </row>
        <row r="6357">
          <cell r="A6357" t="str">
            <v>BIN0406-15</v>
          </cell>
          <cell r="C6357" t="str">
            <v>Obrigatória</v>
          </cell>
          <cell r="D6357" t="str">
            <v>BFIS 2015N</v>
          </cell>
        </row>
        <row r="6358">
          <cell r="A6358" t="str">
            <v>BIQ0602-15</v>
          </cell>
          <cell r="C6358" t="str">
            <v>Obrigatória</v>
          </cell>
          <cell r="D6358" t="str">
            <v>BFIS 2015N</v>
          </cell>
        </row>
        <row r="6359">
          <cell r="A6359" t="str">
            <v>BIR0004-15</v>
          </cell>
          <cell r="C6359" t="str">
            <v>Obrigatória</v>
          </cell>
          <cell r="D6359" t="str">
            <v>BFIS 2015N</v>
          </cell>
        </row>
        <row r="6360">
          <cell r="A6360" t="str">
            <v>BIR0603-15</v>
          </cell>
          <cell r="C6360" t="str">
            <v>Obrigatória</v>
          </cell>
          <cell r="D6360" t="str">
            <v>BFIS 2015N</v>
          </cell>
        </row>
        <row r="6361">
          <cell r="A6361" t="str">
            <v>BIS0003-15</v>
          </cell>
          <cell r="C6361" t="str">
            <v>Obrigatória</v>
          </cell>
          <cell r="D6361" t="str">
            <v>BFIS 2015N</v>
          </cell>
        </row>
        <row r="6362">
          <cell r="A6362" t="str">
            <v>BIS0005-15</v>
          </cell>
          <cell r="C6362" t="str">
            <v>Obrigatória</v>
          </cell>
          <cell r="D6362" t="str">
            <v>BFIS 2015N</v>
          </cell>
        </row>
        <row r="6363">
          <cell r="A6363" t="str">
            <v>ESTM001-13</v>
          </cell>
          <cell r="C6363" t="str">
            <v>opção limitada</v>
          </cell>
          <cell r="D6363" t="str">
            <v>BFIS 2015N</v>
          </cell>
        </row>
        <row r="6364">
          <cell r="A6364" t="str">
            <v>ESZU022-13</v>
          </cell>
          <cell r="C6364" t="str">
            <v>opção limitada</v>
          </cell>
          <cell r="D6364" t="str">
            <v>BFIS 2015N</v>
          </cell>
        </row>
        <row r="6365">
          <cell r="A6365" t="str">
            <v>MCTB001-13</v>
          </cell>
          <cell r="C6365" t="str">
            <v>Obrigatória</v>
          </cell>
          <cell r="D6365" t="str">
            <v>BFIS 2015N</v>
          </cell>
        </row>
        <row r="6366">
          <cell r="A6366" t="str">
            <v>MCTB009-13</v>
          </cell>
          <cell r="C6366" t="str">
            <v>Obrigatória</v>
          </cell>
          <cell r="D6366" t="str">
            <v>BFIS 2015N</v>
          </cell>
        </row>
        <row r="6367">
          <cell r="A6367" t="str">
            <v>MCTB010-13</v>
          </cell>
          <cell r="C6367" t="str">
            <v>Obrigatória</v>
          </cell>
          <cell r="D6367" t="str">
            <v>BFIS 2015N</v>
          </cell>
        </row>
        <row r="6368">
          <cell r="A6368" t="str">
            <v>NHI5015-15</v>
          </cell>
          <cell r="C6368" t="str">
            <v>opção limitada</v>
          </cell>
          <cell r="D6368" t="str">
            <v>BFIS 2015N</v>
          </cell>
        </row>
        <row r="6369">
          <cell r="A6369" t="str">
            <v>NHT3012-15</v>
          </cell>
          <cell r="C6369" t="str">
            <v>Obrigatória</v>
          </cell>
          <cell r="D6369" t="str">
            <v>BFIS 2015N</v>
          </cell>
        </row>
        <row r="6370">
          <cell r="A6370" t="str">
            <v>NHT3025-15</v>
          </cell>
          <cell r="C6370" t="str">
            <v>opção limitada</v>
          </cell>
          <cell r="D6370" t="str">
            <v>BFIS 2015N</v>
          </cell>
        </row>
        <row r="6371">
          <cell r="A6371" t="str">
            <v>NHT3027-15</v>
          </cell>
          <cell r="C6371" t="str">
            <v>Obrigatória</v>
          </cell>
          <cell r="D6371" t="str">
            <v>BFIS 2015N</v>
          </cell>
        </row>
        <row r="6372">
          <cell r="A6372" t="str">
            <v>NHT3028-15</v>
          </cell>
          <cell r="C6372" t="str">
            <v>Obrigatória</v>
          </cell>
          <cell r="D6372" t="str">
            <v>BFIS 2015N</v>
          </cell>
        </row>
        <row r="6373">
          <cell r="A6373" t="str">
            <v>NHT3036-15</v>
          </cell>
          <cell r="C6373" t="str">
            <v>Obrigatória</v>
          </cell>
          <cell r="D6373" t="str">
            <v>BFIS 2015N</v>
          </cell>
        </row>
        <row r="6374">
          <cell r="A6374" t="str">
            <v>NHT3044-15</v>
          </cell>
          <cell r="C6374" t="str">
            <v>Obrigatória</v>
          </cell>
          <cell r="D6374" t="str">
            <v>BFIS 2015N</v>
          </cell>
        </row>
        <row r="6375">
          <cell r="A6375" t="str">
            <v>NHT3049-15</v>
          </cell>
          <cell r="C6375" t="str">
            <v>Obrigatória</v>
          </cell>
          <cell r="D6375" t="str">
            <v>BFIS 2015N</v>
          </cell>
        </row>
        <row r="6376">
          <cell r="A6376" t="str">
            <v>NHT3054-15</v>
          </cell>
          <cell r="C6376" t="str">
            <v>Obrigatória</v>
          </cell>
          <cell r="D6376" t="str">
            <v>BFIS 2015N</v>
          </cell>
        </row>
        <row r="6377">
          <cell r="A6377" t="str">
            <v>NHT3064-15</v>
          </cell>
          <cell r="C6377" t="str">
            <v>Obrigatória</v>
          </cell>
          <cell r="D6377" t="str">
            <v>BFIS 2015N</v>
          </cell>
        </row>
        <row r="6378">
          <cell r="A6378" t="str">
            <v>NHT3065-15</v>
          </cell>
          <cell r="C6378" t="str">
            <v>Obrigatória</v>
          </cell>
          <cell r="D6378" t="str">
            <v>BFIS 2015N</v>
          </cell>
        </row>
        <row r="6379">
          <cell r="A6379" t="str">
            <v>NHT3066-15</v>
          </cell>
          <cell r="C6379" t="str">
            <v>Obrigatória</v>
          </cell>
          <cell r="D6379" t="str">
            <v>BFIS 2015N</v>
          </cell>
        </row>
        <row r="6380">
          <cell r="A6380" t="str">
            <v>NHT3067-15</v>
          </cell>
          <cell r="C6380" t="str">
            <v>Obrigatória</v>
          </cell>
          <cell r="D6380" t="str">
            <v>BFIS 2015N</v>
          </cell>
        </row>
        <row r="6381">
          <cell r="A6381" t="str">
            <v>NHT3068-15</v>
          </cell>
          <cell r="C6381" t="str">
            <v>Obrigatória</v>
          </cell>
          <cell r="D6381" t="str">
            <v>BFIS 2015N</v>
          </cell>
        </row>
        <row r="6382">
          <cell r="A6382" t="str">
            <v>NHT3069-15</v>
          </cell>
          <cell r="C6382" t="str">
            <v>Obrigatória</v>
          </cell>
          <cell r="D6382" t="str">
            <v>BFIS 2015N</v>
          </cell>
        </row>
        <row r="6383">
          <cell r="A6383" t="str">
            <v>NHT3070-15</v>
          </cell>
          <cell r="C6383" t="str">
            <v>Obrigatória</v>
          </cell>
          <cell r="D6383" t="str">
            <v>BFIS 2015N</v>
          </cell>
        </row>
        <row r="6384">
          <cell r="A6384" t="str">
            <v>NHT3071-15</v>
          </cell>
          <cell r="C6384" t="str">
            <v>Obrigatória</v>
          </cell>
          <cell r="D6384" t="str">
            <v>BFIS 2015N</v>
          </cell>
        </row>
        <row r="6385">
          <cell r="A6385" t="str">
            <v>NHT3072-15</v>
          </cell>
          <cell r="C6385" t="str">
            <v>Obrigatória</v>
          </cell>
          <cell r="D6385" t="str">
            <v>BFIS 2015N</v>
          </cell>
        </row>
        <row r="6386">
          <cell r="A6386" t="str">
            <v>NHT3073-15</v>
          </cell>
          <cell r="C6386" t="str">
            <v>Obrigatória</v>
          </cell>
          <cell r="D6386" t="str">
            <v>BFIS 2015N</v>
          </cell>
        </row>
        <row r="6387">
          <cell r="A6387" t="str">
            <v>NHT3089-15</v>
          </cell>
          <cell r="C6387" t="str">
            <v>Obrigatória</v>
          </cell>
          <cell r="D6387" t="str">
            <v>BFIS 2015N</v>
          </cell>
        </row>
        <row r="6388">
          <cell r="A6388" t="str">
            <v>NHZ1003-15</v>
          </cell>
          <cell r="C6388" t="str">
            <v>opção limitada</v>
          </cell>
          <cell r="D6388" t="str">
            <v>BFIS 2015N</v>
          </cell>
        </row>
        <row r="6389">
          <cell r="A6389" t="str">
            <v>NHZ3002-15</v>
          </cell>
          <cell r="C6389" t="str">
            <v>opção limitada</v>
          </cell>
          <cell r="D6389" t="str">
            <v>BFIS 2015N</v>
          </cell>
        </row>
        <row r="6390">
          <cell r="A6390" t="str">
            <v>NHZ3003-15</v>
          </cell>
          <cell r="C6390" t="str">
            <v>opção limitada</v>
          </cell>
          <cell r="D6390" t="str">
            <v>BFIS 2015N</v>
          </cell>
        </row>
        <row r="6391">
          <cell r="A6391" t="str">
            <v>NHZ3007-15</v>
          </cell>
          <cell r="C6391" t="str">
            <v>opção limitada</v>
          </cell>
          <cell r="D6391" t="str">
            <v>BFIS 2015N</v>
          </cell>
        </row>
        <row r="6392">
          <cell r="A6392" t="str">
            <v>NHZ3008-15</v>
          </cell>
          <cell r="C6392" t="str">
            <v>opção limitada</v>
          </cell>
          <cell r="D6392" t="str">
            <v>BFIS 2015N</v>
          </cell>
        </row>
        <row r="6393">
          <cell r="A6393" t="str">
            <v>NHZ3010-15</v>
          </cell>
          <cell r="C6393" t="str">
            <v>opção limitada</v>
          </cell>
          <cell r="D6393" t="str">
            <v>BFIS 2015N</v>
          </cell>
        </row>
        <row r="6394">
          <cell r="A6394" t="str">
            <v>NHZ3011-15</v>
          </cell>
          <cell r="C6394" t="str">
            <v>opção limitada</v>
          </cell>
          <cell r="D6394" t="str">
            <v>BFIS 2015N</v>
          </cell>
        </row>
        <row r="6395">
          <cell r="A6395" t="str">
            <v>NHZ3014-15</v>
          </cell>
          <cell r="C6395" t="str">
            <v>opção limitada</v>
          </cell>
          <cell r="D6395" t="str">
            <v>BFIS 2015N</v>
          </cell>
        </row>
        <row r="6396">
          <cell r="A6396" t="str">
            <v>NHZ3019-15</v>
          </cell>
          <cell r="C6396" t="str">
            <v>opção limitada</v>
          </cell>
          <cell r="D6396" t="str">
            <v>BFIS 2015N</v>
          </cell>
        </row>
        <row r="6397">
          <cell r="A6397" t="str">
            <v>NHZ3020-15</v>
          </cell>
          <cell r="C6397" t="str">
            <v>opção limitada</v>
          </cell>
          <cell r="D6397" t="str">
            <v>BFIS 2015N</v>
          </cell>
        </row>
        <row r="6398">
          <cell r="A6398" t="str">
            <v>NHZ3021-15</v>
          </cell>
          <cell r="C6398" t="str">
            <v>opção limitada</v>
          </cell>
          <cell r="D6398" t="str">
            <v>BFIS 2015N</v>
          </cell>
        </row>
        <row r="6399">
          <cell r="A6399" t="str">
            <v>NHZ3023-15</v>
          </cell>
          <cell r="C6399" t="str">
            <v>opção limitada</v>
          </cell>
          <cell r="D6399" t="str">
            <v>BFIS 2015N</v>
          </cell>
        </row>
        <row r="6400">
          <cell r="A6400" t="str">
            <v>NHZ3024-15</v>
          </cell>
          <cell r="C6400" t="str">
            <v>opção limitada</v>
          </cell>
          <cell r="D6400" t="str">
            <v>BFIS 2015N</v>
          </cell>
        </row>
        <row r="6401">
          <cell r="A6401" t="str">
            <v>NHZ3026-15</v>
          </cell>
          <cell r="C6401" t="str">
            <v>opção limitada</v>
          </cell>
          <cell r="D6401" t="str">
            <v>BFIS 2015N</v>
          </cell>
        </row>
        <row r="6402">
          <cell r="A6402" t="str">
            <v>NHZ3031-15</v>
          </cell>
          <cell r="C6402" t="str">
            <v>opção limitada</v>
          </cell>
          <cell r="D6402" t="str">
            <v>BFIS 2015N</v>
          </cell>
        </row>
        <row r="6403">
          <cell r="A6403" t="str">
            <v>NHZ3041-15</v>
          </cell>
          <cell r="C6403" t="str">
            <v>opção limitada</v>
          </cell>
          <cell r="D6403" t="str">
            <v>BFIS 2015N</v>
          </cell>
        </row>
        <row r="6404">
          <cell r="A6404" t="str">
            <v>NHZ3042-15</v>
          </cell>
          <cell r="C6404" t="str">
            <v>opção limitada</v>
          </cell>
          <cell r="D6404" t="str">
            <v>BFIS 2015N</v>
          </cell>
        </row>
        <row r="6405">
          <cell r="A6405" t="str">
            <v>NHZ3043-15</v>
          </cell>
          <cell r="C6405" t="str">
            <v>opção limitada</v>
          </cell>
          <cell r="D6405" t="str">
            <v>BFIS 2015N</v>
          </cell>
        </row>
        <row r="6406">
          <cell r="A6406" t="str">
            <v>NHZ3052-15</v>
          </cell>
          <cell r="C6406" t="str">
            <v>opção limitada</v>
          </cell>
          <cell r="D6406" t="str">
            <v>BFIS 2015N</v>
          </cell>
        </row>
        <row r="6407">
          <cell r="A6407" t="str">
            <v>NHZ3053-15</v>
          </cell>
          <cell r="C6407" t="str">
            <v>opção limitada</v>
          </cell>
          <cell r="D6407" t="str">
            <v>BFIS 2015N</v>
          </cell>
        </row>
        <row r="6408">
          <cell r="A6408" t="str">
            <v>NHZ3056-15</v>
          </cell>
          <cell r="C6408" t="str">
            <v>opção limitada</v>
          </cell>
          <cell r="D6408" t="str">
            <v>BFIS 2015N</v>
          </cell>
        </row>
        <row r="6409">
          <cell r="A6409" t="str">
            <v>NHZ3057-15</v>
          </cell>
          <cell r="C6409" t="str">
            <v>opção limitada</v>
          </cell>
          <cell r="D6409" t="str">
            <v>BFIS 2015N</v>
          </cell>
        </row>
        <row r="6410">
          <cell r="A6410" t="str">
            <v>NHZ3058-15</v>
          </cell>
          <cell r="C6410" t="str">
            <v>opção limitada</v>
          </cell>
          <cell r="D6410" t="str">
            <v>BFIS 2015N</v>
          </cell>
        </row>
        <row r="6411">
          <cell r="A6411" t="str">
            <v>NHZ3075-15</v>
          </cell>
          <cell r="C6411" t="str">
            <v>opção limitada</v>
          </cell>
          <cell r="D6411" t="str">
            <v>BFIS 2015N</v>
          </cell>
        </row>
        <row r="6412">
          <cell r="A6412" t="str">
            <v>NHZ3076-15</v>
          </cell>
          <cell r="C6412" t="str">
            <v>opção limitada</v>
          </cell>
          <cell r="D6412" t="str">
            <v>BFIS 2015N</v>
          </cell>
        </row>
        <row r="6413">
          <cell r="A6413" t="str">
            <v>NHZ3077-15</v>
          </cell>
          <cell r="C6413" t="str">
            <v>opção limitada</v>
          </cell>
          <cell r="D6413" t="str">
            <v>BFIS 2015N</v>
          </cell>
        </row>
        <row r="6414">
          <cell r="A6414" t="str">
            <v>NHZ3078-15</v>
          </cell>
          <cell r="C6414" t="str">
            <v>opção limitada</v>
          </cell>
          <cell r="D6414" t="str">
            <v>BFIS 2015N</v>
          </cell>
        </row>
        <row r="6415">
          <cell r="A6415" t="str">
            <v>NHZ3080-15</v>
          </cell>
          <cell r="C6415" t="str">
            <v>opção limitada</v>
          </cell>
          <cell r="D6415" t="str">
            <v>BFIS 2015N</v>
          </cell>
        </row>
        <row r="6416">
          <cell r="A6416" t="str">
            <v>NHZ3081-15</v>
          </cell>
          <cell r="C6416" t="str">
            <v>opção limitada</v>
          </cell>
          <cell r="D6416" t="str">
            <v>BFIS 2015N</v>
          </cell>
        </row>
        <row r="6417">
          <cell r="A6417" t="str">
            <v>NHZ3082-15</v>
          </cell>
          <cell r="C6417" t="str">
            <v>opção limitada</v>
          </cell>
          <cell r="D6417" t="str">
            <v>BFIS 2015N</v>
          </cell>
        </row>
        <row r="6418">
          <cell r="A6418" t="str">
            <v>NHZ3083-15</v>
          </cell>
          <cell r="C6418" t="str">
            <v>opção limitada</v>
          </cell>
          <cell r="D6418" t="str">
            <v>BFIS 2015N</v>
          </cell>
        </row>
        <row r="6419">
          <cell r="A6419" t="str">
            <v>NHZ3084-15</v>
          </cell>
          <cell r="C6419" t="str">
            <v>opção limitada</v>
          </cell>
          <cell r="D6419" t="str">
            <v>BFIS 2015N</v>
          </cell>
        </row>
        <row r="6420">
          <cell r="A6420" t="str">
            <v>NHZ3085-15</v>
          </cell>
          <cell r="C6420" t="str">
            <v>opção limitada</v>
          </cell>
          <cell r="D6420" t="str">
            <v>BFIS 2015N</v>
          </cell>
        </row>
        <row r="6421">
          <cell r="A6421" t="str">
            <v>BCJ0205-13</v>
          </cell>
          <cell r="C6421" t="str">
            <v>Obrigatória</v>
          </cell>
          <cell r="D6421" t="str">
            <v>BIO 2009A</v>
          </cell>
        </row>
        <row r="6422">
          <cell r="A6422" t="str">
            <v>BCJ0208-13</v>
          </cell>
          <cell r="C6422" t="str">
            <v>Obrigatória</v>
          </cell>
          <cell r="D6422" t="str">
            <v>BIO 2009A</v>
          </cell>
        </row>
        <row r="6423">
          <cell r="A6423" t="str">
            <v>BCJ0209-13</v>
          </cell>
          <cell r="C6423" t="str">
            <v>Obrigatória</v>
          </cell>
          <cell r="D6423" t="str">
            <v>BIO 2009A</v>
          </cell>
        </row>
        <row r="6424">
          <cell r="A6424" t="str">
            <v>BCK0103-13</v>
          </cell>
          <cell r="C6424" t="str">
            <v>Obrigatória</v>
          </cell>
          <cell r="D6424" t="str">
            <v>BIO 2009A</v>
          </cell>
        </row>
        <row r="6425">
          <cell r="A6425" t="str">
            <v>BCK0104-13</v>
          </cell>
          <cell r="C6425" t="str">
            <v>Opção Limitada</v>
          </cell>
          <cell r="D6425" t="str">
            <v>BIO 2009A</v>
          </cell>
        </row>
        <row r="6426">
          <cell r="A6426" t="str">
            <v>BCL0306-13</v>
          </cell>
          <cell r="C6426" t="str">
            <v>Opção Limitada</v>
          </cell>
          <cell r="D6426" t="str">
            <v>BIO 2009A</v>
          </cell>
        </row>
        <row r="6427">
          <cell r="A6427" t="str">
            <v>BCL0307-13</v>
          </cell>
          <cell r="C6427" t="str">
            <v>Obrigatória</v>
          </cell>
          <cell r="D6427" t="str">
            <v>BIO 2009A</v>
          </cell>
        </row>
        <row r="6428">
          <cell r="A6428" t="str">
            <v>BCL0308-13</v>
          </cell>
          <cell r="C6428" t="str">
            <v>Obrigatória</v>
          </cell>
          <cell r="D6428" t="str">
            <v>BIO 2009A</v>
          </cell>
        </row>
        <row r="6429">
          <cell r="A6429" t="str">
            <v>BCM0504-13</v>
          </cell>
          <cell r="C6429" t="str">
            <v>Obrigatória</v>
          </cell>
          <cell r="D6429" t="str">
            <v>BIO 2009A</v>
          </cell>
        </row>
        <row r="6430">
          <cell r="A6430" t="str">
            <v>BCM0505-13</v>
          </cell>
          <cell r="C6430" t="str">
            <v>Obrigatória</v>
          </cell>
          <cell r="D6430" t="str">
            <v>BIO 2009A</v>
          </cell>
        </row>
        <row r="6431">
          <cell r="A6431" t="str">
            <v>BCM0506-13</v>
          </cell>
          <cell r="C6431" t="str">
            <v>Opção Limitada</v>
          </cell>
          <cell r="D6431" t="str">
            <v>BIO 2009A</v>
          </cell>
        </row>
        <row r="6432">
          <cell r="A6432" t="str">
            <v>BCN0402-08</v>
          </cell>
          <cell r="C6432" t="str">
            <v>Obrigatória</v>
          </cell>
          <cell r="D6432" t="str">
            <v>BIO 2009A</v>
          </cell>
        </row>
        <row r="6433">
          <cell r="A6433" t="str">
            <v>BCN0404-13</v>
          </cell>
          <cell r="C6433" t="str">
            <v>Opção Limitada</v>
          </cell>
          <cell r="D6433" t="str">
            <v>BIO 2009A</v>
          </cell>
        </row>
        <row r="6434">
          <cell r="A6434" t="str">
            <v>BCN0405-13</v>
          </cell>
          <cell r="C6434" t="str">
            <v>Obrigatória</v>
          </cell>
          <cell r="D6434" t="str">
            <v>BIO 2009A</v>
          </cell>
        </row>
        <row r="6435">
          <cell r="A6435" t="str">
            <v>BCN0407-06</v>
          </cell>
          <cell r="C6435" t="str">
            <v>Obrigatória</v>
          </cell>
          <cell r="D6435" t="str">
            <v>BIO 2009A</v>
          </cell>
        </row>
        <row r="6436">
          <cell r="A6436" t="str">
            <v>BCS0001-13</v>
          </cell>
          <cell r="C6436" t="str">
            <v>Obrigatória</v>
          </cell>
          <cell r="D6436" t="str">
            <v>BIO 2009A</v>
          </cell>
        </row>
        <row r="6437">
          <cell r="A6437" t="str">
            <v>BIJ0207-13</v>
          </cell>
          <cell r="C6437" t="str">
            <v>Opção Limitada</v>
          </cell>
          <cell r="D6437" t="str">
            <v>BIO 2009A</v>
          </cell>
        </row>
        <row r="6438">
          <cell r="A6438" t="str">
            <v>BIK0102-13</v>
          </cell>
          <cell r="C6438" t="str">
            <v>Opção Limitada</v>
          </cell>
          <cell r="D6438" t="str">
            <v>BIO 2009A</v>
          </cell>
        </row>
        <row r="6439">
          <cell r="A6439" t="str">
            <v>BIL0304-13</v>
          </cell>
          <cell r="C6439" t="str">
            <v>Opção Limitada</v>
          </cell>
          <cell r="D6439" t="str">
            <v>BIO 2009A</v>
          </cell>
        </row>
        <row r="6440">
          <cell r="A6440" t="str">
            <v>BIM0005-13</v>
          </cell>
          <cell r="C6440" t="str">
            <v>Opção Limitada</v>
          </cell>
          <cell r="D6440" t="str">
            <v>BIO 2009A</v>
          </cell>
        </row>
        <row r="6441">
          <cell r="A6441" t="str">
            <v>BIN0003-13</v>
          </cell>
          <cell r="C6441" t="str">
            <v>Opção Limitada</v>
          </cell>
          <cell r="D6441" t="str">
            <v>BIO 2009A</v>
          </cell>
        </row>
        <row r="6442">
          <cell r="A6442" t="str">
            <v>BIN0406-13</v>
          </cell>
          <cell r="C6442" t="str">
            <v>Obrigatória</v>
          </cell>
          <cell r="D6442" t="str">
            <v>BIO 2009A</v>
          </cell>
        </row>
        <row r="6443">
          <cell r="A6443" t="str">
            <v>BIQ0602-13</v>
          </cell>
          <cell r="C6443" t="str">
            <v>Obrigatória</v>
          </cell>
          <cell r="D6443" t="str">
            <v>BIO 2009A</v>
          </cell>
        </row>
        <row r="6444">
          <cell r="A6444" t="str">
            <v>BIR0004-13</v>
          </cell>
          <cell r="C6444" t="str">
            <v>Obrigatória</v>
          </cell>
          <cell r="D6444" t="str">
            <v>BIO 2009A</v>
          </cell>
        </row>
        <row r="6445">
          <cell r="A6445" t="str">
            <v>BIR0603-13</v>
          </cell>
          <cell r="C6445" t="str">
            <v>Obrigatória</v>
          </cell>
          <cell r="D6445" t="str">
            <v>BIO 2009A</v>
          </cell>
        </row>
        <row r="6446">
          <cell r="A6446" t="str">
            <v>BIS0002-13</v>
          </cell>
          <cell r="C6446" t="str">
            <v>Obrigatória</v>
          </cell>
          <cell r="D6446" t="str">
            <v>BIO 2009A</v>
          </cell>
        </row>
        <row r="6447">
          <cell r="A6447" t="str">
            <v>EN3312</v>
          </cell>
          <cell r="C6447" t="str">
            <v>Opção Limitada</v>
          </cell>
          <cell r="D6447" t="str">
            <v>BIO 2009A</v>
          </cell>
        </row>
        <row r="6448">
          <cell r="A6448" t="str">
            <v>ESTA002-13</v>
          </cell>
          <cell r="C6448" t="str">
            <v>Obrigatória</v>
          </cell>
          <cell r="D6448" t="str">
            <v>BIO 2009A</v>
          </cell>
        </row>
        <row r="6449">
          <cell r="A6449" t="str">
            <v>ESTB900-13</v>
          </cell>
          <cell r="C6449" t="str">
            <v>Obrigatória</v>
          </cell>
          <cell r="D6449" t="str">
            <v>BIO 2009A</v>
          </cell>
        </row>
        <row r="6450">
          <cell r="A6450" t="str">
            <v>ESTB901-13</v>
          </cell>
          <cell r="C6450" t="str">
            <v>Obrigatória</v>
          </cell>
          <cell r="D6450" t="str">
            <v>BIO 2009A</v>
          </cell>
        </row>
        <row r="6451">
          <cell r="A6451" t="str">
            <v>ESTB902-13</v>
          </cell>
          <cell r="C6451" t="str">
            <v>Obrigatória</v>
          </cell>
          <cell r="D6451" t="str">
            <v>BIO 2009A</v>
          </cell>
        </row>
        <row r="6452">
          <cell r="A6452" t="str">
            <v>ESTB903-13</v>
          </cell>
          <cell r="C6452" t="str">
            <v>Obrigatória</v>
          </cell>
          <cell r="D6452" t="str">
            <v>BIO 2009A</v>
          </cell>
        </row>
        <row r="6453">
          <cell r="A6453" t="str">
            <v>ESTB904-13</v>
          </cell>
          <cell r="C6453" t="str">
            <v>Obrigatória</v>
          </cell>
          <cell r="D6453" t="str">
            <v>BIO 2009A</v>
          </cell>
        </row>
        <row r="6454">
          <cell r="A6454" t="str">
            <v>ESTI002-13</v>
          </cell>
          <cell r="C6454" t="str">
            <v>Opção Limitada</v>
          </cell>
          <cell r="D6454" t="str">
            <v>BIO 2009A</v>
          </cell>
        </row>
        <row r="6455">
          <cell r="A6455" t="str">
            <v>ESTI006-13</v>
          </cell>
          <cell r="C6455" t="str">
            <v>Opção Limitada</v>
          </cell>
          <cell r="D6455" t="str">
            <v>BIO 2009A</v>
          </cell>
        </row>
        <row r="6456">
          <cell r="A6456" t="str">
            <v>ESTM004-13</v>
          </cell>
          <cell r="C6456" t="str">
            <v>Opção Limitada</v>
          </cell>
          <cell r="D6456" t="str">
            <v>BIO 2009A</v>
          </cell>
        </row>
        <row r="6457">
          <cell r="A6457" t="str">
            <v>ESTM010-13</v>
          </cell>
          <cell r="C6457" t="str">
            <v>Opção Limitada</v>
          </cell>
          <cell r="D6457" t="str">
            <v>BIO 2009A</v>
          </cell>
        </row>
        <row r="6458">
          <cell r="A6458" t="str">
            <v>ESTM011-13</v>
          </cell>
          <cell r="C6458" t="str">
            <v>Opção Limitada</v>
          </cell>
          <cell r="D6458" t="str">
            <v>BIO 2009A</v>
          </cell>
        </row>
        <row r="6459">
          <cell r="A6459" t="str">
            <v>ESTO001-13</v>
          </cell>
          <cell r="C6459" t="str">
            <v>Obrigatória</v>
          </cell>
          <cell r="D6459" t="str">
            <v>BIO 2009A</v>
          </cell>
        </row>
        <row r="6460">
          <cell r="A6460" t="str">
            <v>ESTO003-13</v>
          </cell>
          <cell r="C6460" t="str">
            <v>Obrigatória</v>
          </cell>
          <cell r="D6460" t="str">
            <v>BIO 2009A</v>
          </cell>
        </row>
        <row r="6461">
          <cell r="A6461" t="str">
            <v>ESTO004-13</v>
          </cell>
          <cell r="C6461" t="str">
            <v>Obrigatória</v>
          </cell>
          <cell r="D6461" t="str">
            <v>BIO 2009A</v>
          </cell>
        </row>
        <row r="6462">
          <cell r="A6462" t="str">
            <v>ESTO005-13</v>
          </cell>
          <cell r="C6462" t="str">
            <v>Obrigatória</v>
          </cell>
          <cell r="D6462" t="str">
            <v>BIO 2009A</v>
          </cell>
        </row>
        <row r="6463">
          <cell r="A6463" t="str">
            <v>ESTO006-13</v>
          </cell>
          <cell r="C6463" t="str">
            <v>Obrigatória</v>
          </cell>
          <cell r="D6463" t="str">
            <v>BIO 2009A</v>
          </cell>
        </row>
        <row r="6464">
          <cell r="A6464" t="str">
            <v>ESTO007-13</v>
          </cell>
          <cell r="C6464" t="str">
            <v>Obrigatória</v>
          </cell>
          <cell r="D6464" t="str">
            <v>BIO 2009A</v>
          </cell>
        </row>
        <row r="6465">
          <cell r="A6465" t="str">
            <v>ESTO008-13</v>
          </cell>
          <cell r="C6465" t="str">
            <v>Obrigatória</v>
          </cell>
          <cell r="D6465" t="str">
            <v>BIO 2009A</v>
          </cell>
        </row>
        <row r="6466">
          <cell r="A6466" t="str">
            <v>ESTO009-13</v>
          </cell>
          <cell r="C6466" t="str">
            <v>Obrigatória</v>
          </cell>
          <cell r="D6466" t="str">
            <v>BIO 2009A</v>
          </cell>
        </row>
        <row r="6467">
          <cell r="A6467" t="str">
            <v>ESTO010-13</v>
          </cell>
          <cell r="C6467" t="str">
            <v>Obrigatória</v>
          </cell>
          <cell r="D6467" t="str">
            <v>BIO 2009A</v>
          </cell>
        </row>
        <row r="6468">
          <cell r="A6468" t="str">
            <v>ESTO900-13</v>
          </cell>
          <cell r="C6468" t="str">
            <v>Obrigatória</v>
          </cell>
          <cell r="D6468" t="str">
            <v>BIO 2009A</v>
          </cell>
        </row>
        <row r="6469">
          <cell r="A6469" t="str">
            <v>ESTO901-13</v>
          </cell>
          <cell r="C6469" t="str">
            <v>Obrigatória</v>
          </cell>
          <cell r="D6469" t="str">
            <v>BIO 2009A</v>
          </cell>
        </row>
        <row r="6470">
          <cell r="A6470" t="str">
            <v>ESTX014-13</v>
          </cell>
          <cell r="C6470" t="str">
            <v>Obrigatória</v>
          </cell>
          <cell r="D6470" t="str">
            <v>BIO 2009A</v>
          </cell>
        </row>
        <row r="6471">
          <cell r="A6471" t="str">
            <v>ESTX021-13</v>
          </cell>
          <cell r="C6471" t="str">
            <v>Obrigatória</v>
          </cell>
          <cell r="D6471" t="str">
            <v>BIO 2009A</v>
          </cell>
        </row>
        <row r="6472">
          <cell r="A6472" t="str">
            <v>ESTX022-13</v>
          </cell>
          <cell r="C6472" t="str">
            <v>Obrigatória</v>
          </cell>
          <cell r="D6472" t="str">
            <v>BIO 2009A</v>
          </cell>
        </row>
        <row r="6473">
          <cell r="A6473" t="str">
            <v>ESTX023-13</v>
          </cell>
          <cell r="C6473" t="str">
            <v>Obrigatória</v>
          </cell>
          <cell r="D6473" t="str">
            <v>BIO 2009A</v>
          </cell>
        </row>
        <row r="6474">
          <cell r="A6474" t="str">
            <v>ESTX024-13</v>
          </cell>
          <cell r="C6474" t="str">
            <v>Obrigatória</v>
          </cell>
          <cell r="D6474" t="str">
            <v>BIO 2009A</v>
          </cell>
        </row>
        <row r="6475">
          <cell r="A6475" t="str">
            <v>ESTX025-13</v>
          </cell>
          <cell r="C6475" t="str">
            <v>Obrigatória</v>
          </cell>
          <cell r="D6475" t="str">
            <v>BIO 2009A</v>
          </cell>
        </row>
        <row r="6476">
          <cell r="A6476" t="str">
            <v>ESTX026-13</v>
          </cell>
          <cell r="C6476" t="str">
            <v>Obrigatória</v>
          </cell>
          <cell r="D6476" t="str">
            <v>BIO 2009A</v>
          </cell>
        </row>
        <row r="6477">
          <cell r="A6477" t="str">
            <v>ESTX027-13</v>
          </cell>
          <cell r="C6477" t="str">
            <v>Obrigatória</v>
          </cell>
          <cell r="D6477" t="str">
            <v>BIO 2009A</v>
          </cell>
        </row>
        <row r="6478">
          <cell r="A6478" t="str">
            <v>ESTX028-13</v>
          </cell>
          <cell r="C6478" t="str">
            <v>Obrigatória</v>
          </cell>
          <cell r="D6478" t="str">
            <v>BIO 2009A</v>
          </cell>
        </row>
        <row r="6479">
          <cell r="A6479" t="str">
            <v>ESTX029-13</v>
          </cell>
          <cell r="C6479" t="str">
            <v>Obrigatória</v>
          </cell>
          <cell r="D6479" t="str">
            <v>BIO 2009A</v>
          </cell>
        </row>
        <row r="6480">
          <cell r="A6480" t="str">
            <v>ESTX030-13</v>
          </cell>
          <cell r="C6480" t="str">
            <v>Obrigatória</v>
          </cell>
          <cell r="D6480" t="str">
            <v>BIO 2009A</v>
          </cell>
        </row>
        <row r="6481">
          <cell r="A6481" t="str">
            <v>ESTX031-13</v>
          </cell>
          <cell r="C6481" t="str">
            <v>Obrigatória</v>
          </cell>
          <cell r="D6481" t="str">
            <v>BIO 2009A</v>
          </cell>
        </row>
        <row r="6482">
          <cell r="A6482" t="str">
            <v>ESTX032-13</v>
          </cell>
          <cell r="C6482" t="str">
            <v>Obrigatória</v>
          </cell>
          <cell r="D6482" t="str">
            <v>BIO 2009A</v>
          </cell>
        </row>
        <row r="6483">
          <cell r="A6483" t="str">
            <v>ESTX033-13</v>
          </cell>
          <cell r="C6483" t="str">
            <v>Obrigatória</v>
          </cell>
          <cell r="D6483" t="str">
            <v>BIO 2009A</v>
          </cell>
        </row>
        <row r="6484">
          <cell r="A6484" t="str">
            <v>ESTX034-13</v>
          </cell>
          <cell r="C6484" t="str">
            <v>Obrigatória</v>
          </cell>
          <cell r="D6484" t="str">
            <v>BIO 2009A</v>
          </cell>
        </row>
        <row r="6485">
          <cell r="A6485" t="str">
            <v>ESTX035-13</v>
          </cell>
          <cell r="C6485" t="str">
            <v>Obrigatória</v>
          </cell>
          <cell r="D6485" t="str">
            <v>BIO 2009A</v>
          </cell>
        </row>
        <row r="6486">
          <cell r="A6486" t="str">
            <v>ESTX036-13</v>
          </cell>
          <cell r="C6486" t="str">
            <v>Obrigatória</v>
          </cell>
          <cell r="D6486" t="str">
            <v>BIO 2009A</v>
          </cell>
        </row>
        <row r="6487">
          <cell r="A6487" t="str">
            <v>ESTX073-13</v>
          </cell>
          <cell r="C6487" t="str">
            <v>Opção Limitada</v>
          </cell>
          <cell r="D6487" t="str">
            <v>BIO 2009A</v>
          </cell>
        </row>
        <row r="6488">
          <cell r="A6488" t="str">
            <v>ESTX104-13</v>
          </cell>
          <cell r="C6488" t="str">
            <v>Obrigatória</v>
          </cell>
          <cell r="D6488" t="str">
            <v>BIO 2009A</v>
          </cell>
        </row>
        <row r="6489">
          <cell r="A6489" t="str">
            <v>ESZB015-13</v>
          </cell>
          <cell r="C6489" t="str">
            <v>Opção Limitada</v>
          </cell>
          <cell r="D6489" t="str">
            <v>BIO 2009A</v>
          </cell>
        </row>
        <row r="6490">
          <cell r="A6490" t="str">
            <v>ESZB019-13</v>
          </cell>
          <cell r="C6490" t="str">
            <v>Opção Limitada</v>
          </cell>
          <cell r="D6490" t="str">
            <v>BIO 2009A</v>
          </cell>
        </row>
        <row r="6491">
          <cell r="A6491" t="str">
            <v>ESZB022-13</v>
          </cell>
          <cell r="C6491" t="str">
            <v>Opção Limitada</v>
          </cell>
          <cell r="D6491" t="str">
            <v>BIO 2009A</v>
          </cell>
        </row>
        <row r="6492">
          <cell r="A6492" t="str">
            <v>ESZX013-13</v>
          </cell>
          <cell r="C6492" t="str">
            <v>Opção Limitada</v>
          </cell>
          <cell r="D6492" t="str">
            <v>BIO 2009A</v>
          </cell>
        </row>
        <row r="6493">
          <cell r="A6493" t="str">
            <v>ESZX015-13</v>
          </cell>
          <cell r="C6493" t="str">
            <v>Opção Limitada</v>
          </cell>
          <cell r="D6493" t="str">
            <v>BIO 2009A</v>
          </cell>
        </row>
        <row r="6494">
          <cell r="A6494" t="str">
            <v>ESZX016-13</v>
          </cell>
          <cell r="C6494" t="str">
            <v>Opção Limitada</v>
          </cell>
          <cell r="D6494" t="str">
            <v>BIO 2009A</v>
          </cell>
        </row>
        <row r="6495">
          <cell r="A6495" t="str">
            <v>ESZX018-13</v>
          </cell>
          <cell r="C6495" t="str">
            <v>Opção Limitada</v>
          </cell>
          <cell r="D6495" t="str">
            <v>BIO 2009A</v>
          </cell>
        </row>
        <row r="6496">
          <cell r="A6496" t="str">
            <v>ESZX019-13</v>
          </cell>
          <cell r="C6496" t="str">
            <v>Opção Limitada</v>
          </cell>
          <cell r="D6496" t="str">
            <v>BIO 2009A</v>
          </cell>
        </row>
        <row r="6497">
          <cell r="A6497" t="str">
            <v>ESZX020-13</v>
          </cell>
          <cell r="C6497" t="str">
            <v>Opção Limitada</v>
          </cell>
          <cell r="D6497" t="str">
            <v>BIO 2009A</v>
          </cell>
        </row>
        <row r="6498">
          <cell r="A6498" t="str">
            <v>ESZX021-13</v>
          </cell>
          <cell r="C6498" t="str">
            <v>Opção Limitada</v>
          </cell>
          <cell r="D6498" t="str">
            <v>BIO 2009A</v>
          </cell>
        </row>
        <row r="6499">
          <cell r="A6499" t="str">
            <v>ESZX022-13</v>
          </cell>
          <cell r="C6499" t="str">
            <v>Opção Limitada</v>
          </cell>
          <cell r="D6499" t="str">
            <v>BIO 2009A</v>
          </cell>
        </row>
        <row r="6500">
          <cell r="A6500" t="str">
            <v>ESZX023-13</v>
          </cell>
          <cell r="C6500" t="str">
            <v>Opção Limitada</v>
          </cell>
          <cell r="D6500" t="str">
            <v>BIO 2009A</v>
          </cell>
        </row>
        <row r="6501">
          <cell r="A6501" t="str">
            <v>ESZX024-13</v>
          </cell>
          <cell r="C6501" t="str">
            <v>Opção Limitada</v>
          </cell>
          <cell r="D6501" t="str">
            <v>BIO 2009A</v>
          </cell>
        </row>
        <row r="6502">
          <cell r="A6502" t="str">
            <v>ESZX051-13</v>
          </cell>
          <cell r="C6502" t="str">
            <v>Obrigatória</v>
          </cell>
          <cell r="D6502" t="str">
            <v>BIO 2009A</v>
          </cell>
        </row>
        <row r="6503">
          <cell r="A6503" t="str">
            <v>ESZX103-13</v>
          </cell>
          <cell r="C6503" t="str">
            <v>Opção Limitada</v>
          </cell>
          <cell r="D6503" t="str">
            <v>BIO 2009A</v>
          </cell>
        </row>
        <row r="6504">
          <cell r="A6504" t="str">
            <v>ESZX106-13</v>
          </cell>
          <cell r="C6504" t="str">
            <v>Opção Limitada</v>
          </cell>
          <cell r="D6504" t="str">
            <v>BIO 2009A</v>
          </cell>
        </row>
        <row r="6505">
          <cell r="A6505" t="str">
            <v>ESZX108-13</v>
          </cell>
          <cell r="C6505" t="str">
            <v>Opção Limitada</v>
          </cell>
          <cell r="D6505" t="str">
            <v>BIO 2009A</v>
          </cell>
        </row>
        <row r="6506">
          <cell r="A6506" t="str">
            <v>ESZX117-13</v>
          </cell>
          <cell r="C6506" t="str">
            <v>Opção Limitada</v>
          </cell>
          <cell r="D6506" t="str">
            <v>BIO 2009A</v>
          </cell>
        </row>
        <row r="6507">
          <cell r="A6507" t="str">
            <v>ESZX133-13</v>
          </cell>
          <cell r="C6507" t="str">
            <v>Opção Limitada</v>
          </cell>
          <cell r="D6507" t="str">
            <v>BIO 2009A</v>
          </cell>
        </row>
        <row r="6508">
          <cell r="A6508" t="str">
            <v>ESZX134-13</v>
          </cell>
          <cell r="C6508" t="str">
            <v>Opção Limitada</v>
          </cell>
          <cell r="D6508" t="str">
            <v>BIO 2009A</v>
          </cell>
        </row>
        <row r="6509">
          <cell r="A6509" t="str">
            <v>ESZX135-13</v>
          </cell>
          <cell r="C6509" t="str">
            <v>Opção Limitada</v>
          </cell>
          <cell r="D6509" t="str">
            <v>BIO 2009A</v>
          </cell>
        </row>
        <row r="6510">
          <cell r="A6510" t="str">
            <v>ESZX136-13</v>
          </cell>
          <cell r="C6510" t="str">
            <v>Opção Limitada</v>
          </cell>
          <cell r="D6510" t="str">
            <v>BIO 2009A</v>
          </cell>
        </row>
        <row r="6511">
          <cell r="A6511" t="str">
            <v>MCTB001-13</v>
          </cell>
          <cell r="C6511" t="str">
            <v>Obrigatória</v>
          </cell>
          <cell r="D6511" t="str">
            <v>BIO 2009A</v>
          </cell>
        </row>
        <row r="6512">
          <cell r="A6512" t="str">
            <v>MCTX033-13</v>
          </cell>
          <cell r="C6512" t="str">
            <v>Obrigatória</v>
          </cell>
          <cell r="D6512" t="str">
            <v>BIO 2009A</v>
          </cell>
        </row>
        <row r="6513">
          <cell r="A6513" t="str">
            <v>NHT1002-13</v>
          </cell>
          <cell r="C6513" t="str">
            <v>Obrigatória</v>
          </cell>
          <cell r="D6513" t="str">
            <v>BIO 2009A</v>
          </cell>
        </row>
        <row r="6514">
          <cell r="A6514" t="str">
            <v>NHT1007-13</v>
          </cell>
          <cell r="C6514" t="str">
            <v>Obrigatória</v>
          </cell>
          <cell r="D6514" t="str">
            <v>BIO 2009A</v>
          </cell>
        </row>
        <row r="6515">
          <cell r="A6515" t="str">
            <v>NHT1013-13</v>
          </cell>
          <cell r="C6515" t="str">
            <v>Opção Limitada</v>
          </cell>
          <cell r="D6515" t="str">
            <v>BIO 2009A</v>
          </cell>
        </row>
        <row r="6516">
          <cell r="A6516" t="str">
            <v>NHT1029-13</v>
          </cell>
          <cell r="C6516" t="str">
            <v>Opção Limitada</v>
          </cell>
          <cell r="D6516" t="str">
            <v>BIO 2009A</v>
          </cell>
        </row>
        <row r="6517">
          <cell r="A6517" t="str">
            <v>NHT1044-13</v>
          </cell>
          <cell r="C6517" t="str">
            <v>Opção Limitada</v>
          </cell>
          <cell r="D6517" t="str">
            <v>BIO 2009A</v>
          </cell>
        </row>
        <row r="6518">
          <cell r="A6518" t="str">
            <v>NHT1045-13</v>
          </cell>
          <cell r="C6518" t="str">
            <v>Opção Limitada</v>
          </cell>
          <cell r="D6518" t="str">
            <v>BIO 2009A</v>
          </cell>
        </row>
        <row r="6519">
          <cell r="A6519" t="str">
            <v>NHT1046-13</v>
          </cell>
          <cell r="C6519" t="str">
            <v>Opção Limitada</v>
          </cell>
          <cell r="D6519" t="str">
            <v>BIO 2009A</v>
          </cell>
        </row>
        <row r="6520">
          <cell r="A6520" t="str">
            <v>NHT1047-13</v>
          </cell>
          <cell r="C6520" t="str">
            <v>Opção Limitada</v>
          </cell>
          <cell r="D6520" t="str">
            <v>BIO 2009A</v>
          </cell>
        </row>
        <row r="6521">
          <cell r="A6521" t="str">
            <v>NHT3012-13</v>
          </cell>
          <cell r="C6521" t="str">
            <v>Obrigatória</v>
          </cell>
          <cell r="D6521" t="str">
            <v>BIO 2009A</v>
          </cell>
        </row>
        <row r="6522">
          <cell r="A6522" t="str">
            <v>NHT3025-13</v>
          </cell>
          <cell r="C6522" t="str">
            <v>Opção Limitada</v>
          </cell>
          <cell r="D6522" t="str">
            <v>BIO 2009A</v>
          </cell>
        </row>
        <row r="6523">
          <cell r="A6523" t="str">
            <v>NHZ1003-09</v>
          </cell>
          <cell r="C6523" t="str">
            <v>Opção Limitada</v>
          </cell>
          <cell r="D6523" t="str">
            <v>BIO 2009A</v>
          </cell>
        </row>
        <row r="6524">
          <cell r="A6524" t="str">
            <v>NHZ3029-13</v>
          </cell>
          <cell r="C6524" t="str">
            <v>Opção Limitada</v>
          </cell>
          <cell r="D6524" t="str">
            <v>BIO 2009A</v>
          </cell>
        </row>
        <row r="6525">
          <cell r="A6525" t="str">
            <v>BCJ0205-13</v>
          </cell>
          <cell r="C6525" t="str">
            <v>Obrigatória</v>
          </cell>
          <cell r="D6525" t="str">
            <v>BIO 2009N</v>
          </cell>
        </row>
        <row r="6526">
          <cell r="A6526" t="str">
            <v>BCJ0208-13</v>
          </cell>
          <cell r="C6526" t="str">
            <v>Obrigatória</v>
          </cell>
          <cell r="D6526" t="str">
            <v>BIO 2009N</v>
          </cell>
        </row>
        <row r="6527">
          <cell r="A6527" t="str">
            <v>BCJ0209-13</v>
          </cell>
          <cell r="C6527" t="str">
            <v>Obrigatória</v>
          </cell>
          <cell r="D6527" t="str">
            <v>BIO 2009N</v>
          </cell>
        </row>
        <row r="6528">
          <cell r="A6528" t="str">
            <v>BCK0103-13</v>
          </cell>
          <cell r="C6528" t="str">
            <v>Obrigatória</v>
          </cell>
          <cell r="D6528" t="str">
            <v>BIO 2009N</v>
          </cell>
        </row>
        <row r="6529">
          <cell r="A6529" t="str">
            <v>BCK0104-13</v>
          </cell>
          <cell r="C6529" t="str">
            <v>Obrigatória</v>
          </cell>
          <cell r="D6529" t="str">
            <v>BIO 2009N</v>
          </cell>
        </row>
        <row r="6530">
          <cell r="A6530" t="str">
            <v>BCL0306-13</v>
          </cell>
          <cell r="C6530" t="str">
            <v>Obrigatória</v>
          </cell>
          <cell r="D6530" t="str">
            <v>BIO 2009N</v>
          </cell>
        </row>
        <row r="6531">
          <cell r="A6531" t="str">
            <v>BCL0307-13</v>
          </cell>
          <cell r="C6531" t="str">
            <v>Obrigatória</v>
          </cell>
          <cell r="D6531" t="str">
            <v>BIO 2009N</v>
          </cell>
        </row>
        <row r="6532">
          <cell r="A6532" t="str">
            <v>BCL0308-13</v>
          </cell>
          <cell r="C6532" t="str">
            <v>Obrigatória</v>
          </cell>
          <cell r="D6532" t="str">
            <v>BIO 2009N</v>
          </cell>
        </row>
        <row r="6533">
          <cell r="A6533" t="str">
            <v>BCM0504-13</v>
          </cell>
          <cell r="C6533" t="str">
            <v>Obrigatória</v>
          </cell>
          <cell r="D6533" t="str">
            <v>BIO 2009N</v>
          </cell>
        </row>
        <row r="6534">
          <cell r="A6534" t="str">
            <v>BCM0505-13</v>
          </cell>
          <cell r="C6534" t="str">
            <v>Obrigatória</v>
          </cell>
          <cell r="D6534" t="str">
            <v>BIO 2009N</v>
          </cell>
        </row>
        <row r="6535">
          <cell r="A6535" t="str">
            <v>BCM0506-13</v>
          </cell>
          <cell r="C6535" t="str">
            <v>Obrigatória</v>
          </cell>
          <cell r="D6535" t="str">
            <v>BIO 2009N</v>
          </cell>
        </row>
        <row r="6536">
          <cell r="A6536" t="str">
            <v>BCN0402-13</v>
          </cell>
          <cell r="C6536" t="str">
            <v>Obrigatória</v>
          </cell>
          <cell r="D6536" t="str">
            <v>BIO 2009N</v>
          </cell>
        </row>
        <row r="6537">
          <cell r="A6537" t="str">
            <v>BCN0404-13</v>
          </cell>
          <cell r="C6537" t="str">
            <v>Obrigatória</v>
          </cell>
          <cell r="D6537" t="str">
            <v>BIO 2009N</v>
          </cell>
        </row>
        <row r="6538">
          <cell r="A6538" t="str">
            <v>BCN0405-13</v>
          </cell>
          <cell r="C6538" t="str">
            <v>Obrigatória</v>
          </cell>
          <cell r="D6538" t="str">
            <v>BIO 2009N</v>
          </cell>
        </row>
        <row r="6539">
          <cell r="A6539" t="str">
            <v>BCN0407-13</v>
          </cell>
          <cell r="C6539" t="str">
            <v>Obrigatória</v>
          </cell>
          <cell r="D6539" t="str">
            <v>BIO 2009N</v>
          </cell>
        </row>
        <row r="6540">
          <cell r="A6540" t="str">
            <v>BCS0001-13</v>
          </cell>
          <cell r="C6540" t="str">
            <v>Obrigatória</v>
          </cell>
          <cell r="D6540" t="str">
            <v>BIO 2009N</v>
          </cell>
        </row>
        <row r="6541">
          <cell r="A6541" t="str">
            <v>BIJ0207-13</v>
          </cell>
          <cell r="C6541" t="str">
            <v>Obrigatória</v>
          </cell>
          <cell r="D6541" t="str">
            <v>BIO 2009N</v>
          </cell>
        </row>
        <row r="6542">
          <cell r="A6542" t="str">
            <v>BIK0102-13</v>
          </cell>
          <cell r="C6542" t="str">
            <v>Obrigatória</v>
          </cell>
          <cell r="D6542" t="str">
            <v>BIO 2009N</v>
          </cell>
        </row>
        <row r="6543">
          <cell r="A6543" t="str">
            <v>BIL0304-13</v>
          </cell>
          <cell r="C6543" t="str">
            <v>Obrigatória</v>
          </cell>
          <cell r="D6543" t="str">
            <v>BIO 2009N</v>
          </cell>
        </row>
        <row r="6544">
          <cell r="A6544" t="str">
            <v>BIM0005-13</v>
          </cell>
          <cell r="C6544" t="str">
            <v>Obrigatória</v>
          </cell>
          <cell r="D6544" t="str">
            <v>BIO 2009N</v>
          </cell>
        </row>
        <row r="6545">
          <cell r="A6545" t="str">
            <v>BIN0003-13</v>
          </cell>
          <cell r="C6545" t="str">
            <v>Obrigatória</v>
          </cell>
          <cell r="D6545" t="str">
            <v>BIO 2009N</v>
          </cell>
        </row>
        <row r="6546">
          <cell r="A6546" t="str">
            <v>BIN0406-13</v>
          </cell>
          <cell r="C6546" t="str">
            <v>Obrigatória</v>
          </cell>
          <cell r="D6546" t="str">
            <v>BIO 2009N</v>
          </cell>
        </row>
        <row r="6547">
          <cell r="A6547" t="str">
            <v>BIQ0602-13</v>
          </cell>
          <cell r="C6547" t="str">
            <v>Obrigatória</v>
          </cell>
          <cell r="D6547" t="str">
            <v>BIO 2009N</v>
          </cell>
        </row>
        <row r="6548">
          <cell r="A6548" t="str">
            <v>BIR0004-13</v>
          </cell>
          <cell r="C6548" t="str">
            <v>Obrigatória</v>
          </cell>
          <cell r="D6548" t="str">
            <v>BIO 2009N</v>
          </cell>
        </row>
        <row r="6549">
          <cell r="A6549" t="str">
            <v>BIR0603-13</v>
          </cell>
          <cell r="C6549" t="str">
            <v>Obrigatória</v>
          </cell>
          <cell r="D6549" t="str">
            <v>BIO 2009N</v>
          </cell>
        </row>
        <row r="6550">
          <cell r="A6550" t="str">
            <v>BIS0002-13</v>
          </cell>
          <cell r="C6550" t="str">
            <v>Obrigatória</v>
          </cell>
          <cell r="D6550" t="str">
            <v>BIO 2009N</v>
          </cell>
        </row>
        <row r="6551">
          <cell r="A6551" t="str">
            <v>EN3312</v>
          </cell>
          <cell r="C6551" t="str">
            <v>Opção Limitada</v>
          </cell>
          <cell r="D6551" t="str">
            <v>BIO 2009N</v>
          </cell>
        </row>
        <row r="6552">
          <cell r="A6552" t="str">
            <v>ESTA002-13</v>
          </cell>
          <cell r="C6552" t="str">
            <v>Obrigatória</v>
          </cell>
          <cell r="D6552" t="str">
            <v>BIO 2009N</v>
          </cell>
        </row>
        <row r="6553">
          <cell r="A6553" t="str">
            <v>ESTB900-13</v>
          </cell>
          <cell r="C6553" t="str">
            <v>Obrigatória</v>
          </cell>
          <cell r="D6553" t="str">
            <v>BIO 2009N</v>
          </cell>
        </row>
        <row r="6554">
          <cell r="A6554" t="str">
            <v>ESTB901-13</v>
          </cell>
          <cell r="C6554" t="str">
            <v>Obrigatória</v>
          </cell>
          <cell r="D6554" t="str">
            <v>BIO 2009N</v>
          </cell>
        </row>
        <row r="6555">
          <cell r="A6555" t="str">
            <v>ESTB902-13</v>
          </cell>
          <cell r="C6555" t="str">
            <v>Obrigatória</v>
          </cell>
          <cell r="D6555" t="str">
            <v>BIO 2009N</v>
          </cell>
        </row>
        <row r="6556">
          <cell r="A6556" t="str">
            <v>ESTB903-13</v>
          </cell>
          <cell r="C6556" t="str">
            <v>Obrigatória</v>
          </cell>
          <cell r="D6556" t="str">
            <v>BIO 2009N</v>
          </cell>
        </row>
        <row r="6557">
          <cell r="A6557" t="str">
            <v>ESTB904-13</v>
          </cell>
          <cell r="C6557" t="str">
            <v>Obrigatória</v>
          </cell>
          <cell r="D6557" t="str">
            <v>BIO 2009N</v>
          </cell>
        </row>
        <row r="6558">
          <cell r="A6558" t="str">
            <v>ESTI002-13</v>
          </cell>
          <cell r="C6558" t="str">
            <v>Opção Limitada</v>
          </cell>
          <cell r="D6558" t="str">
            <v>BIO 2009N</v>
          </cell>
        </row>
        <row r="6559">
          <cell r="A6559" t="str">
            <v>ESTI006-13</v>
          </cell>
          <cell r="C6559" t="str">
            <v>Opção Limitada</v>
          </cell>
          <cell r="D6559" t="str">
            <v>BIO 2009N</v>
          </cell>
        </row>
        <row r="6560">
          <cell r="A6560" t="str">
            <v>ESTM004-13</v>
          </cell>
          <cell r="C6560" t="str">
            <v>Opção Limitada</v>
          </cell>
          <cell r="D6560" t="str">
            <v>BIO 2009N</v>
          </cell>
        </row>
        <row r="6561">
          <cell r="A6561" t="str">
            <v>ESTM010-13</v>
          </cell>
          <cell r="C6561" t="str">
            <v>Opção Limitada</v>
          </cell>
          <cell r="D6561" t="str">
            <v>BIO 2009N</v>
          </cell>
        </row>
        <row r="6562">
          <cell r="A6562" t="str">
            <v>ESTM011-13</v>
          </cell>
          <cell r="C6562" t="str">
            <v>Opção Limitada</v>
          </cell>
          <cell r="D6562" t="str">
            <v>BIO 2009N</v>
          </cell>
        </row>
        <row r="6563">
          <cell r="A6563" t="str">
            <v>ESTO001-13</v>
          </cell>
          <cell r="C6563" t="str">
            <v>Obrigatória</v>
          </cell>
          <cell r="D6563" t="str">
            <v>BIO 2009N</v>
          </cell>
        </row>
        <row r="6564">
          <cell r="A6564" t="str">
            <v>ESTO003-13</v>
          </cell>
          <cell r="C6564" t="str">
            <v>Obrigatória</v>
          </cell>
          <cell r="D6564" t="str">
            <v>BIO 2009N</v>
          </cell>
        </row>
        <row r="6565">
          <cell r="A6565" t="str">
            <v>ESTO004-13</v>
          </cell>
          <cell r="C6565" t="str">
            <v>Obrigatória</v>
          </cell>
          <cell r="D6565" t="str">
            <v>BIO 2009N</v>
          </cell>
        </row>
        <row r="6566">
          <cell r="A6566" t="str">
            <v>ESTO005-13</v>
          </cell>
          <cell r="C6566" t="str">
            <v>Obrigatória</v>
          </cell>
          <cell r="D6566" t="str">
            <v>BIO 2009N</v>
          </cell>
        </row>
        <row r="6567">
          <cell r="A6567" t="str">
            <v>ESTO006-13</v>
          </cell>
          <cell r="C6567" t="str">
            <v>Obrigatória</v>
          </cell>
          <cell r="D6567" t="str">
            <v>BIO 2009N</v>
          </cell>
        </row>
        <row r="6568">
          <cell r="A6568" t="str">
            <v>ESTO007-13</v>
          </cell>
          <cell r="C6568" t="str">
            <v>Obrigatória</v>
          </cell>
          <cell r="D6568" t="str">
            <v>BIO 2009N</v>
          </cell>
        </row>
        <row r="6569">
          <cell r="A6569" t="str">
            <v>ESTO008-13</v>
          </cell>
          <cell r="C6569" t="str">
            <v>Obrigatória</v>
          </cell>
          <cell r="D6569" t="str">
            <v>BIO 2009N</v>
          </cell>
        </row>
        <row r="6570">
          <cell r="A6570" t="str">
            <v>ESTO009-13</v>
          </cell>
          <cell r="C6570" t="str">
            <v>Obrigatória</v>
          </cell>
          <cell r="D6570" t="str">
            <v>BIO 2009N</v>
          </cell>
        </row>
        <row r="6571">
          <cell r="A6571" t="str">
            <v>ESTO010-13</v>
          </cell>
          <cell r="C6571" t="str">
            <v>Obrigatória</v>
          </cell>
          <cell r="D6571" t="str">
            <v>BIO 2009N</v>
          </cell>
        </row>
        <row r="6572">
          <cell r="A6572" t="str">
            <v>ESTO900-13</v>
          </cell>
          <cell r="C6572" t="str">
            <v>Obrigatória</v>
          </cell>
          <cell r="D6572" t="str">
            <v>BIO 2009N</v>
          </cell>
        </row>
        <row r="6573">
          <cell r="A6573" t="str">
            <v>ESTO901-13</v>
          </cell>
          <cell r="C6573" t="str">
            <v>Obrigatória</v>
          </cell>
          <cell r="D6573" t="str">
            <v>BIO 2009N</v>
          </cell>
        </row>
        <row r="6574">
          <cell r="A6574" t="str">
            <v>ESTX014-13</v>
          </cell>
          <cell r="C6574" t="str">
            <v>Obrigatória</v>
          </cell>
          <cell r="D6574" t="str">
            <v>BIO 2009N</v>
          </cell>
        </row>
        <row r="6575">
          <cell r="A6575" t="str">
            <v>ESTX021-13</v>
          </cell>
          <cell r="C6575" t="str">
            <v>Obrigatória</v>
          </cell>
          <cell r="D6575" t="str">
            <v>BIO 2009N</v>
          </cell>
        </row>
        <row r="6576">
          <cell r="A6576" t="str">
            <v>ESTX022-13</v>
          </cell>
          <cell r="C6576" t="str">
            <v>Obrigatória</v>
          </cell>
          <cell r="D6576" t="str">
            <v>BIO 2009N</v>
          </cell>
        </row>
        <row r="6577">
          <cell r="A6577" t="str">
            <v>ESTX023-13</v>
          </cell>
          <cell r="C6577" t="str">
            <v>Obrigatória</v>
          </cell>
          <cell r="D6577" t="str">
            <v>BIO 2009N</v>
          </cell>
        </row>
        <row r="6578">
          <cell r="A6578" t="str">
            <v>ESTX024-13</v>
          </cell>
          <cell r="C6578" t="str">
            <v>Obrigatória</v>
          </cell>
          <cell r="D6578" t="str">
            <v>BIO 2009N</v>
          </cell>
        </row>
        <row r="6579">
          <cell r="A6579" t="str">
            <v>ESTX025-13</v>
          </cell>
          <cell r="C6579" t="str">
            <v>Obrigatória</v>
          </cell>
          <cell r="D6579" t="str">
            <v>BIO 2009N</v>
          </cell>
        </row>
        <row r="6580">
          <cell r="A6580" t="str">
            <v>ESTX026-13</v>
          </cell>
          <cell r="C6580" t="str">
            <v>Obrigatória</v>
          </cell>
          <cell r="D6580" t="str">
            <v>BIO 2009N</v>
          </cell>
        </row>
        <row r="6581">
          <cell r="A6581" t="str">
            <v>ESTX027-13</v>
          </cell>
          <cell r="C6581" t="str">
            <v>Obrigatória</v>
          </cell>
          <cell r="D6581" t="str">
            <v>BIO 2009N</v>
          </cell>
        </row>
        <row r="6582">
          <cell r="A6582" t="str">
            <v>ESTX028-13</v>
          </cell>
          <cell r="C6582" t="str">
            <v>Obrigatória</v>
          </cell>
          <cell r="D6582" t="str">
            <v>BIO 2009N</v>
          </cell>
        </row>
        <row r="6583">
          <cell r="A6583" t="str">
            <v>ESTX029-13</v>
          </cell>
          <cell r="C6583" t="str">
            <v>Obrigatória</v>
          </cell>
          <cell r="D6583" t="str">
            <v>BIO 2009N</v>
          </cell>
        </row>
        <row r="6584">
          <cell r="A6584" t="str">
            <v>ESTX030-13</v>
          </cell>
          <cell r="C6584" t="str">
            <v>Obrigatória</v>
          </cell>
          <cell r="D6584" t="str">
            <v>BIO 2009N</v>
          </cell>
        </row>
        <row r="6585">
          <cell r="A6585" t="str">
            <v>ESTX031-13</v>
          </cell>
          <cell r="C6585" t="str">
            <v>Obrigatória</v>
          </cell>
          <cell r="D6585" t="str">
            <v>BIO 2009N</v>
          </cell>
        </row>
        <row r="6586">
          <cell r="A6586" t="str">
            <v>ESTX032-13</v>
          </cell>
          <cell r="C6586" t="str">
            <v>Obrigatória</v>
          </cell>
          <cell r="D6586" t="str">
            <v>BIO 2009N</v>
          </cell>
        </row>
        <row r="6587">
          <cell r="A6587" t="str">
            <v>ESTX033-13</v>
          </cell>
          <cell r="C6587" t="str">
            <v>Obrigatória</v>
          </cell>
          <cell r="D6587" t="str">
            <v>BIO 2009N</v>
          </cell>
        </row>
        <row r="6588">
          <cell r="A6588" t="str">
            <v>ESTX034-13</v>
          </cell>
          <cell r="C6588" t="str">
            <v>Obrigatória</v>
          </cell>
          <cell r="D6588" t="str">
            <v>BIO 2009N</v>
          </cell>
        </row>
        <row r="6589">
          <cell r="A6589" t="str">
            <v>ESTX035-13</v>
          </cell>
          <cell r="C6589" t="str">
            <v>Obrigatória</v>
          </cell>
          <cell r="D6589" t="str">
            <v>BIO 2009N</v>
          </cell>
        </row>
        <row r="6590">
          <cell r="A6590" t="str">
            <v>ESTX036-13</v>
          </cell>
          <cell r="C6590" t="str">
            <v>Obrigatória</v>
          </cell>
          <cell r="D6590" t="str">
            <v>BIO 2009N</v>
          </cell>
        </row>
        <row r="6591">
          <cell r="A6591" t="str">
            <v>ESTX073-13</v>
          </cell>
          <cell r="C6591" t="str">
            <v>Opção Limitada</v>
          </cell>
          <cell r="D6591" t="str">
            <v>BIO 2009N</v>
          </cell>
        </row>
        <row r="6592">
          <cell r="A6592" t="str">
            <v>ESTX104-13</v>
          </cell>
          <cell r="C6592" t="str">
            <v>Obrigatória</v>
          </cell>
          <cell r="D6592" t="str">
            <v>BIO 2009N</v>
          </cell>
        </row>
        <row r="6593">
          <cell r="A6593" t="str">
            <v>ESZB015-13</v>
          </cell>
          <cell r="C6593" t="str">
            <v>Opção Limitada</v>
          </cell>
          <cell r="D6593" t="str">
            <v>BIO 2009N</v>
          </cell>
        </row>
        <row r="6594">
          <cell r="A6594" t="str">
            <v>ESZB019-13</v>
          </cell>
          <cell r="C6594" t="str">
            <v>Opção Limitada</v>
          </cell>
          <cell r="D6594" t="str">
            <v>BIO 2009N</v>
          </cell>
        </row>
        <row r="6595">
          <cell r="A6595" t="str">
            <v>ESZB022-13</v>
          </cell>
          <cell r="C6595" t="str">
            <v>Opção Limitada</v>
          </cell>
          <cell r="D6595" t="str">
            <v>BIO 2009N</v>
          </cell>
        </row>
        <row r="6596">
          <cell r="A6596" t="str">
            <v>ESZX013-13</v>
          </cell>
          <cell r="C6596" t="str">
            <v>Opção Limitada</v>
          </cell>
          <cell r="D6596" t="str">
            <v>BIO 2009N</v>
          </cell>
        </row>
        <row r="6597">
          <cell r="A6597" t="str">
            <v>ESZX015-13</v>
          </cell>
          <cell r="C6597" t="str">
            <v>Opção Limitada</v>
          </cell>
          <cell r="D6597" t="str">
            <v>BIO 2009N</v>
          </cell>
        </row>
        <row r="6598">
          <cell r="A6598" t="str">
            <v>ESZX016-13</v>
          </cell>
          <cell r="C6598" t="str">
            <v>Opção Limitada</v>
          </cell>
          <cell r="D6598" t="str">
            <v>BIO 2009N</v>
          </cell>
        </row>
        <row r="6599">
          <cell r="A6599" t="str">
            <v>ESZX018-13</v>
          </cell>
          <cell r="C6599" t="str">
            <v>Opção Limitada</v>
          </cell>
          <cell r="D6599" t="str">
            <v>BIO 2009N</v>
          </cell>
        </row>
        <row r="6600">
          <cell r="A6600" t="str">
            <v>ESZX019-13</v>
          </cell>
          <cell r="C6600" t="str">
            <v>Opção Limitada</v>
          </cell>
          <cell r="D6600" t="str">
            <v>BIO 2009N</v>
          </cell>
        </row>
        <row r="6601">
          <cell r="A6601" t="str">
            <v>ESZX020-13</v>
          </cell>
          <cell r="C6601" t="str">
            <v>Opção Limitada</v>
          </cell>
          <cell r="D6601" t="str">
            <v>BIO 2009N</v>
          </cell>
        </row>
        <row r="6602">
          <cell r="A6602" t="str">
            <v>ESZX021-13</v>
          </cell>
          <cell r="C6602" t="str">
            <v>Opção Limitada</v>
          </cell>
          <cell r="D6602" t="str">
            <v>BIO 2009N</v>
          </cell>
        </row>
        <row r="6603">
          <cell r="A6603" t="str">
            <v>ESZX022-13</v>
          </cell>
          <cell r="C6603" t="str">
            <v>Opção Limitada</v>
          </cell>
          <cell r="D6603" t="str">
            <v>BIO 2009N</v>
          </cell>
        </row>
        <row r="6604">
          <cell r="A6604" t="str">
            <v>ESZX023-13</v>
          </cell>
          <cell r="C6604" t="str">
            <v>Opção Limitada</v>
          </cell>
          <cell r="D6604" t="str">
            <v>BIO 2009N</v>
          </cell>
        </row>
        <row r="6605">
          <cell r="A6605" t="str">
            <v>ESZX024-13</v>
          </cell>
          <cell r="C6605" t="str">
            <v>Opção Limitada</v>
          </cell>
          <cell r="D6605" t="str">
            <v>BIO 2009N</v>
          </cell>
        </row>
        <row r="6606">
          <cell r="A6606" t="str">
            <v>ESZX051-13</v>
          </cell>
          <cell r="C6606" t="str">
            <v>Obrigatória</v>
          </cell>
          <cell r="D6606" t="str">
            <v>BIO 2009N</v>
          </cell>
        </row>
        <row r="6607">
          <cell r="A6607" t="str">
            <v>ESZX103-13</v>
          </cell>
          <cell r="C6607" t="str">
            <v>Opção Limitada</v>
          </cell>
          <cell r="D6607" t="str">
            <v>BIO 2009N</v>
          </cell>
        </row>
        <row r="6608">
          <cell r="A6608" t="str">
            <v>ESZX106-13</v>
          </cell>
          <cell r="C6608" t="str">
            <v>Opção Limitada</v>
          </cell>
          <cell r="D6608" t="str">
            <v>BIO 2009N</v>
          </cell>
        </row>
        <row r="6609">
          <cell r="A6609" t="str">
            <v>ESZX108-13</v>
          </cell>
          <cell r="C6609" t="str">
            <v>Opção Limitada</v>
          </cell>
          <cell r="D6609" t="str">
            <v>BIO 2009N</v>
          </cell>
        </row>
        <row r="6610">
          <cell r="A6610" t="str">
            <v>ESZX117-13</v>
          </cell>
          <cell r="C6610" t="str">
            <v>Opção Limitada</v>
          </cell>
          <cell r="D6610" t="str">
            <v>BIO 2009N</v>
          </cell>
        </row>
        <row r="6611">
          <cell r="A6611" t="str">
            <v>ESZX133-13</v>
          </cell>
          <cell r="C6611" t="str">
            <v>Opção Limitada</v>
          </cell>
          <cell r="D6611" t="str">
            <v>BIO 2009N</v>
          </cell>
        </row>
        <row r="6612">
          <cell r="A6612" t="str">
            <v>ESZX134-13</v>
          </cell>
          <cell r="C6612" t="str">
            <v>Opção Limitada</v>
          </cell>
          <cell r="D6612" t="str">
            <v>BIO 2009N</v>
          </cell>
        </row>
        <row r="6613">
          <cell r="A6613" t="str">
            <v>ESZX135-13</v>
          </cell>
          <cell r="C6613" t="str">
            <v>Opção Limitada</v>
          </cell>
          <cell r="D6613" t="str">
            <v>BIO 2009N</v>
          </cell>
        </row>
        <row r="6614">
          <cell r="A6614" t="str">
            <v>ESZX136-13</v>
          </cell>
          <cell r="C6614" t="str">
            <v>Opção Limitada</v>
          </cell>
          <cell r="D6614" t="str">
            <v>BIO 2009N</v>
          </cell>
        </row>
        <row r="6615">
          <cell r="A6615" t="str">
            <v>MCTB001-13</v>
          </cell>
          <cell r="C6615" t="str">
            <v>Obrigatória</v>
          </cell>
          <cell r="D6615" t="str">
            <v>BIO 2009N</v>
          </cell>
        </row>
        <row r="6616">
          <cell r="A6616" t="str">
            <v>MCTX033-13</v>
          </cell>
          <cell r="C6616" t="str">
            <v>Obrigatória</v>
          </cell>
          <cell r="D6616" t="str">
            <v>BIO 2009N</v>
          </cell>
        </row>
        <row r="6617">
          <cell r="A6617" t="str">
            <v>NHT1002-13</v>
          </cell>
          <cell r="C6617" t="str">
            <v>Obrigatória</v>
          </cell>
          <cell r="D6617" t="str">
            <v>BIO 2009N</v>
          </cell>
        </row>
        <row r="6618">
          <cell r="A6618" t="str">
            <v>NHT1007-13</v>
          </cell>
          <cell r="C6618" t="str">
            <v>Obrigatória</v>
          </cell>
          <cell r="D6618" t="str">
            <v>BIO 2009N</v>
          </cell>
        </row>
        <row r="6619">
          <cell r="A6619" t="str">
            <v>NHT1013-13</v>
          </cell>
          <cell r="C6619" t="str">
            <v>Opção Limitada</v>
          </cell>
          <cell r="D6619" t="str">
            <v>BIO 2009N</v>
          </cell>
        </row>
        <row r="6620">
          <cell r="A6620" t="str">
            <v>NHT1029-13</v>
          </cell>
          <cell r="C6620" t="str">
            <v>Opção Limitada</v>
          </cell>
          <cell r="D6620" t="str">
            <v>BIO 2009N</v>
          </cell>
        </row>
        <row r="6621">
          <cell r="A6621" t="str">
            <v>NHT1044-13</v>
          </cell>
          <cell r="C6621" t="str">
            <v>Opção Limitada</v>
          </cell>
          <cell r="D6621" t="str">
            <v>BIO 2009N</v>
          </cell>
        </row>
        <row r="6622">
          <cell r="A6622" t="str">
            <v>NHT1045-13</v>
          </cell>
          <cell r="C6622" t="str">
            <v>Opção Limitada</v>
          </cell>
          <cell r="D6622" t="str">
            <v>BIO 2009N</v>
          </cell>
        </row>
        <row r="6623">
          <cell r="A6623" t="str">
            <v>NHT1046-13</v>
          </cell>
          <cell r="C6623" t="str">
            <v>Opção Limitada</v>
          </cell>
          <cell r="D6623" t="str">
            <v>BIO 2009N</v>
          </cell>
        </row>
        <row r="6624">
          <cell r="A6624" t="str">
            <v>NHT1047-13</v>
          </cell>
          <cell r="C6624" t="str">
            <v>Opção Limitada</v>
          </cell>
          <cell r="D6624" t="str">
            <v>BIO 2009N</v>
          </cell>
        </row>
        <row r="6625">
          <cell r="A6625" t="str">
            <v>NHT3025-13</v>
          </cell>
          <cell r="C6625" t="str">
            <v>Opção Limitada</v>
          </cell>
          <cell r="D6625" t="str">
            <v>BIO 2009N</v>
          </cell>
        </row>
        <row r="6626">
          <cell r="A6626" t="str">
            <v>NHZ1003-09</v>
          </cell>
          <cell r="C6626" t="str">
            <v>Opção Limitada</v>
          </cell>
          <cell r="D6626" t="str">
            <v>BIO 2009N</v>
          </cell>
        </row>
        <row r="6627">
          <cell r="A6627" t="str">
            <v>NHZ3029-13</v>
          </cell>
          <cell r="C6627" t="str">
            <v>Opção Limitada</v>
          </cell>
          <cell r="D6627" t="str">
            <v>BIO 2009N</v>
          </cell>
        </row>
        <row r="6628">
          <cell r="A6628" t="str">
            <v>BCJ0205-13</v>
          </cell>
          <cell r="C6628" t="str">
            <v>Obrigatória</v>
          </cell>
          <cell r="D6628" t="str">
            <v>BIO 2013A</v>
          </cell>
        </row>
        <row r="6629">
          <cell r="A6629" t="str">
            <v>BCJ0208-13</v>
          </cell>
          <cell r="C6629" t="str">
            <v>Obrigatória</v>
          </cell>
          <cell r="D6629" t="str">
            <v>BIO 2013A</v>
          </cell>
        </row>
        <row r="6630">
          <cell r="A6630" t="str">
            <v>BCJ0209-13</v>
          </cell>
          <cell r="C6630" t="str">
            <v>Obrigatória</v>
          </cell>
          <cell r="D6630" t="str">
            <v>BIO 2013A</v>
          </cell>
        </row>
        <row r="6631">
          <cell r="A6631" t="str">
            <v>BCK0103-13</v>
          </cell>
          <cell r="C6631" t="str">
            <v>Obrigatória</v>
          </cell>
          <cell r="D6631" t="str">
            <v>BIO 2013A</v>
          </cell>
        </row>
        <row r="6632">
          <cell r="A6632" t="str">
            <v>BCK0104-13</v>
          </cell>
          <cell r="C6632" t="str">
            <v>Opção Limitada</v>
          </cell>
          <cell r="D6632" t="str">
            <v>BIO 2013A</v>
          </cell>
        </row>
        <row r="6633">
          <cell r="A6633" t="str">
            <v>BCL0306-13</v>
          </cell>
          <cell r="C6633" t="str">
            <v>Opção Limitada</v>
          </cell>
          <cell r="D6633" t="str">
            <v>BIO 2013A</v>
          </cell>
        </row>
        <row r="6634">
          <cell r="A6634" t="str">
            <v>BCL0307-13</v>
          </cell>
          <cell r="C6634" t="str">
            <v>Obrigatória</v>
          </cell>
          <cell r="D6634" t="str">
            <v>BIO 2013A</v>
          </cell>
        </row>
        <row r="6635">
          <cell r="A6635" t="str">
            <v>BCL0308-13</v>
          </cell>
          <cell r="C6635" t="str">
            <v>Obrigatória</v>
          </cell>
          <cell r="D6635" t="str">
            <v>BIO 2013A</v>
          </cell>
        </row>
        <row r="6636">
          <cell r="A6636" t="str">
            <v>BCM0504-13</v>
          </cell>
          <cell r="C6636" t="str">
            <v>Obrigatória</v>
          </cell>
          <cell r="D6636" t="str">
            <v>BIO 2013A</v>
          </cell>
        </row>
        <row r="6637">
          <cell r="A6637" t="str">
            <v>BCM0505-13</v>
          </cell>
          <cell r="C6637" t="str">
            <v>Obrigatória</v>
          </cell>
          <cell r="D6637" t="str">
            <v>BIO 2013A</v>
          </cell>
        </row>
        <row r="6638">
          <cell r="A6638" t="str">
            <v>BCM0506-13</v>
          </cell>
          <cell r="C6638" t="str">
            <v>Opção Limitada</v>
          </cell>
          <cell r="D6638" t="str">
            <v>BIO 2013A</v>
          </cell>
        </row>
        <row r="6639">
          <cell r="A6639" t="str">
            <v>BCN0402-08</v>
          </cell>
          <cell r="C6639" t="str">
            <v>Obrigatória</v>
          </cell>
          <cell r="D6639" t="str">
            <v>BIO 2013A</v>
          </cell>
        </row>
        <row r="6640">
          <cell r="A6640" t="str">
            <v>BCN0404-13</v>
          </cell>
          <cell r="C6640" t="str">
            <v>Opção Limitada</v>
          </cell>
          <cell r="D6640" t="str">
            <v>BIO 2013A</v>
          </cell>
        </row>
        <row r="6641">
          <cell r="A6641" t="str">
            <v>BCN0405-13</v>
          </cell>
          <cell r="C6641" t="str">
            <v>Obrigatória</v>
          </cell>
          <cell r="D6641" t="str">
            <v>BIO 2013A</v>
          </cell>
        </row>
        <row r="6642">
          <cell r="A6642" t="str">
            <v>BCN0407-06</v>
          </cell>
          <cell r="C6642" t="str">
            <v>Obrigatória</v>
          </cell>
          <cell r="D6642" t="str">
            <v>BIO 2013A</v>
          </cell>
        </row>
        <row r="6643">
          <cell r="A6643" t="str">
            <v>BCS0001-13</v>
          </cell>
          <cell r="C6643" t="str">
            <v>Obrigatória</v>
          </cell>
          <cell r="D6643" t="str">
            <v>BIO 2013A</v>
          </cell>
        </row>
        <row r="6644">
          <cell r="A6644" t="str">
            <v>BIJ0207-13</v>
          </cell>
          <cell r="C6644" t="str">
            <v>Opção Limitada</v>
          </cell>
          <cell r="D6644" t="str">
            <v>BIO 2013A</v>
          </cell>
        </row>
        <row r="6645">
          <cell r="A6645" t="str">
            <v>BIK0102-13</v>
          </cell>
          <cell r="C6645" t="str">
            <v>Opção Limitada</v>
          </cell>
          <cell r="D6645" t="str">
            <v>BIO 2013A</v>
          </cell>
        </row>
        <row r="6646">
          <cell r="A6646" t="str">
            <v>BIL0304-13</v>
          </cell>
          <cell r="C6646" t="str">
            <v>Opção Limitada</v>
          </cell>
          <cell r="D6646" t="str">
            <v>BIO 2013A</v>
          </cell>
        </row>
        <row r="6647">
          <cell r="A6647" t="str">
            <v>BIM0005-13</v>
          </cell>
          <cell r="C6647" t="str">
            <v>Opção Limitada</v>
          </cell>
          <cell r="D6647" t="str">
            <v>BIO 2013A</v>
          </cell>
        </row>
        <row r="6648">
          <cell r="A6648" t="str">
            <v>BIN0003-13</v>
          </cell>
          <cell r="C6648" t="str">
            <v>Opção Limitada</v>
          </cell>
          <cell r="D6648" t="str">
            <v>BIO 2013A</v>
          </cell>
        </row>
        <row r="6649">
          <cell r="A6649" t="str">
            <v>BIN0406-13</v>
          </cell>
          <cell r="C6649" t="str">
            <v>Obrigatória</v>
          </cell>
          <cell r="D6649" t="str">
            <v>BIO 2013A</v>
          </cell>
        </row>
        <row r="6650">
          <cell r="A6650" t="str">
            <v>BIQ0602-13</v>
          </cell>
          <cell r="C6650" t="str">
            <v>Obrigatória</v>
          </cell>
          <cell r="D6650" t="str">
            <v>BIO 2013A</v>
          </cell>
        </row>
        <row r="6651">
          <cell r="A6651" t="str">
            <v>BIR0004-13</v>
          </cell>
          <cell r="C6651" t="str">
            <v>Obrigatória</v>
          </cell>
          <cell r="D6651" t="str">
            <v>BIO 2013A</v>
          </cell>
        </row>
        <row r="6652">
          <cell r="A6652" t="str">
            <v>BIR0603-13</v>
          </cell>
          <cell r="C6652" t="str">
            <v>Obrigatória</v>
          </cell>
          <cell r="D6652" t="str">
            <v>BIO 2013A</v>
          </cell>
        </row>
        <row r="6653">
          <cell r="A6653" t="str">
            <v>BIS0002-13</v>
          </cell>
          <cell r="C6653" t="str">
            <v>Obrigatória</v>
          </cell>
          <cell r="D6653" t="str">
            <v>BIO 2013A</v>
          </cell>
        </row>
        <row r="6654">
          <cell r="A6654" t="str">
            <v>ESTA001-13</v>
          </cell>
          <cell r="C6654" t="str">
            <v>Opção Limitada</v>
          </cell>
          <cell r="D6654" t="str">
            <v>BIO 2013A</v>
          </cell>
        </row>
        <row r="6655">
          <cell r="A6655" t="str">
            <v>ESTA002-13</v>
          </cell>
          <cell r="C6655" t="str">
            <v>Obrigatória</v>
          </cell>
          <cell r="D6655" t="str">
            <v>BIO 2013A</v>
          </cell>
        </row>
        <row r="6656">
          <cell r="A6656" t="str">
            <v>ESTA007-13</v>
          </cell>
          <cell r="C6656" t="str">
            <v>Opção Limitada</v>
          </cell>
          <cell r="D6656" t="str">
            <v>BIO 2013A</v>
          </cell>
        </row>
        <row r="6657">
          <cell r="A6657" t="str">
            <v>ESTB001-13</v>
          </cell>
          <cell r="C6657" t="str">
            <v>Obrigatória</v>
          </cell>
          <cell r="D6657" t="str">
            <v>BIO 2013A</v>
          </cell>
        </row>
        <row r="6658">
          <cell r="A6658" t="str">
            <v>ESTB002-13</v>
          </cell>
          <cell r="C6658" t="str">
            <v>Obrigatória</v>
          </cell>
          <cell r="D6658" t="str">
            <v>BIO 2013A</v>
          </cell>
        </row>
        <row r="6659">
          <cell r="A6659" t="str">
            <v>ESTB003-13</v>
          </cell>
          <cell r="C6659" t="str">
            <v>Obrigatória</v>
          </cell>
          <cell r="D6659" t="str">
            <v>BIO 2013A</v>
          </cell>
        </row>
        <row r="6660">
          <cell r="A6660" t="str">
            <v>ESTB004-13</v>
          </cell>
          <cell r="C6660" t="str">
            <v>Obrigatória</v>
          </cell>
          <cell r="D6660" t="str">
            <v>BIO 2013A</v>
          </cell>
        </row>
        <row r="6661">
          <cell r="A6661" t="str">
            <v>ESTB005-13</v>
          </cell>
          <cell r="C6661" t="str">
            <v>Obrigatória</v>
          </cell>
          <cell r="D6661" t="str">
            <v>BIO 2013A</v>
          </cell>
        </row>
        <row r="6662">
          <cell r="A6662" t="str">
            <v>ESTB006-13</v>
          </cell>
          <cell r="C6662" t="str">
            <v>Obrigatória</v>
          </cell>
          <cell r="D6662" t="str">
            <v>BIO 2013A</v>
          </cell>
        </row>
        <row r="6663">
          <cell r="A6663" t="str">
            <v>ESTB007-13</v>
          </cell>
          <cell r="C6663" t="str">
            <v>Obrigatória</v>
          </cell>
          <cell r="D6663" t="str">
            <v>BIO 2013A</v>
          </cell>
        </row>
        <row r="6664">
          <cell r="A6664" t="str">
            <v>ESTB008-13</v>
          </cell>
          <cell r="C6664" t="str">
            <v>Obrigatória</v>
          </cell>
          <cell r="D6664" t="str">
            <v>BIO 2013A</v>
          </cell>
        </row>
        <row r="6665">
          <cell r="A6665" t="str">
            <v>ESTB009-13</v>
          </cell>
          <cell r="C6665" t="str">
            <v>Obrigatória</v>
          </cell>
          <cell r="D6665" t="str">
            <v>BIO 2013A</v>
          </cell>
        </row>
        <row r="6666">
          <cell r="A6666" t="str">
            <v>ESTB010-13</v>
          </cell>
          <cell r="C6666" t="str">
            <v>Obrigatória</v>
          </cell>
          <cell r="D6666" t="str">
            <v>BIO 2013A</v>
          </cell>
        </row>
        <row r="6667">
          <cell r="A6667" t="str">
            <v>ESTB011-13</v>
          </cell>
          <cell r="C6667" t="str">
            <v>Obrigatória</v>
          </cell>
          <cell r="D6667" t="str">
            <v>BIO 2013A</v>
          </cell>
        </row>
        <row r="6668">
          <cell r="A6668" t="str">
            <v>ESTB012-13</v>
          </cell>
          <cell r="C6668" t="str">
            <v>Obrigatória</v>
          </cell>
          <cell r="D6668" t="str">
            <v>BIO 2013A</v>
          </cell>
        </row>
        <row r="6669">
          <cell r="A6669" t="str">
            <v>ESTB013-13</v>
          </cell>
          <cell r="C6669" t="str">
            <v>Obrigatória</v>
          </cell>
          <cell r="D6669" t="str">
            <v>BIO 2013A</v>
          </cell>
        </row>
        <row r="6670">
          <cell r="A6670" t="str">
            <v>ESTB014-13</v>
          </cell>
          <cell r="C6670" t="str">
            <v>Obrigatória</v>
          </cell>
          <cell r="D6670" t="str">
            <v>BIO 2013A</v>
          </cell>
        </row>
        <row r="6671">
          <cell r="A6671" t="str">
            <v>ESTB015-13</v>
          </cell>
          <cell r="C6671" t="str">
            <v>Obrigatória</v>
          </cell>
          <cell r="D6671" t="str">
            <v>BIO 2013A</v>
          </cell>
        </row>
        <row r="6672">
          <cell r="A6672" t="str">
            <v>ESTB016-13</v>
          </cell>
          <cell r="C6672" t="str">
            <v>Obrigatória</v>
          </cell>
          <cell r="D6672" t="str">
            <v>BIO 2013A</v>
          </cell>
        </row>
        <row r="6673">
          <cell r="A6673" t="str">
            <v>ESTB017-13</v>
          </cell>
          <cell r="C6673" t="str">
            <v>Obrigatória</v>
          </cell>
          <cell r="D6673" t="str">
            <v>BIO 2013A</v>
          </cell>
        </row>
        <row r="6674">
          <cell r="A6674" t="str">
            <v>ESTB021-17</v>
          </cell>
          <cell r="C6674" t="str">
            <v>Opção Limitada</v>
          </cell>
          <cell r="D6674" t="str">
            <v>BIO 2013A</v>
          </cell>
        </row>
        <row r="6675">
          <cell r="A6675" t="str">
            <v>ESTB900-13</v>
          </cell>
          <cell r="C6675" t="str">
            <v>Obrigatória</v>
          </cell>
          <cell r="D6675" t="str">
            <v>BIO 2013A</v>
          </cell>
        </row>
        <row r="6676">
          <cell r="A6676" t="str">
            <v>ESTB901-13</v>
          </cell>
          <cell r="C6676" t="str">
            <v>Obrigatória</v>
          </cell>
          <cell r="D6676" t="str">
            <v>BIO 2013A</v>
          </cell>
        </row>
        <row r="6677">
          <cell r="A6677" t="str">
            <v>ESTB902-13</v>
          </cell>
          <cell r="C6677" t="str">
            <v>Obrigatória</v>
          </cell>
          <cell r="D6677" t="str">
            <v>BIO 2013A</v>
          </cell>
        </row>
        <row r="6678">
          <cell r="A6678" t="str">
            <v>ESTB903-13</v>
          </cell>
          <cell r="C6678" t="str">
            <v>Obrigatória</v>
          </cell>
          <cell r="D6678" t="str">
            <v>BIO 2013A</v>
          </cell>
        </row>
        <row r="6679">
          <cell r="A6679" t="str">
            <v>ESTB904-13</v>
          </cell>
          <cell r="C6679" t="str">
            <v>Obrigatória</v>
          </cell>
          <cell r="D6679" t="str">
            <v>BIO 2013A</v>
          </cell>
        </row>
        <row r="6680">
          <cell r="A6680" t="str">
            <v>ESTI002-13</v>
          </cell>
          <cell r="C6680" t="str">
            <v>Opção Limitada</v>
          </cell>
          <cell r="D6680" t="str">
            <v>BIO 2013A</v>
          </cell>
        </row>
        <row r="6681">
          <cell r="A6681" t="str">
            <v>ESTI006-13</v>
          </cell>
          <cell r="C6681" t="str">
            <v>Opção Limitada</v>
          </cell>
          <cell r="D6681" t="str">
            <v>BIO 2013A</v>
          </cell>
        </row>
        <row r="6682">
          <cell r="A6682" t="str">
            <v>ESTI013-13</v>
          </cell>
          <cell r="C6682" t="str">
            <v>Opção Limitada</v>
          </cell>
          <cell r="D6682" t="str">
            <v>BIO 2013A</v>
          </cell>
        </row>
        <row r="6683">
          <cell r="A6683" t="str">
            <v>ESTM004-13</v>
          </cell>
          <cell r="C6683" t="str">
            <v>Opção Limitada</v>
          </cell>
          <cell r="D6683" t="str">
            <v>BIO 2013A</v>
          </cell>
        </row>
        <row r="6684">
          <cell r="A6684" t="str">
            <v>ESTM010-13</v>
          </cell>
          <cell r="C6684" t="str">
            <v>Opção Limitada</v>
          </cell>
          <cell r="D6684" t="str">
            <v>BIO 2013A</v>
          </cell>
        </row>
        <row r="6685">
          <cell r="A6685" t="str">
            <v>ESTM011-13</v>
          </cell>
          <cell r="C6685" t="str">
            <v>Opção Limitada</v>
          </cell>
          <cell r="D6685" t="str">
            <v>BIO 2013A</v>
          </cell>
        </row>
        <row r="6686">
          <cell r="A6686" t="str">
            <v>ESTO001-13</v>
          </cell>
          <cell r="C6686" t="str">
            <v>Obrigatória</v>
          </cell>
          <cell r="D6686" t="str">
            <v>BIO 2013A</v>
          </cell>
        </row>
        <row r="6687">
          <cell r="A6687" t="str">
            <v>ESTO002-13</v>
          </cell>
          <cell r="C6687" t="str">
            <v>Obrigatória</v>
          </cell>
          <cell r="D6687" t="str">
            <v>BIO 2013A</v>
          </cell>
        </row>
        <row r="6688">
          <cell r="A6688" t="str">
            <v>ESTO003-13</v>
          </cell>
          <cell r="C6688" t="str">
            <v>Obrigatória</v>
          </cell>
          <cell r="D6688" t="str">
            <v>BIO 2013A</v>
          </cell>
        </row>
        <row r="6689">
          <cell r="A6689" t="str">
            <v>ESTO004-13</v>
          </cell>
          <cell r="C6689" t="str">
            <v>Obrigatória</v>
          </cell>
          <cell r="D6689" t="str">
            <v>BIO 2013A</v>
          </cell>
        </row>
        <row r="6690">
          <cell r="A6690" t="str">
            <v>ESTO005-13</v>
          </cell>
          <cell r="C6690" t="str">
            <v>Obrigatória</v>
          </cell>
          <cell r="D6690" t="str">
            <v>BIO 2013A</v>
          </cell>
        </row>
        <row r="6691">
          <cell r="A6691" t="str">
            <v>ESTO006-13</v>
          </cell>
          <cell r="C6691" t="str">
            <v>Obrigatória</v>
          </cell>
          <cell r="D6691" t="str">
            <v>BIO 2013A</v>
          </cell>
        </row>
        <row r="6692">
          <cell r="A6692" t="str">
            <v>ESTO007-13</v>
          </cell>
          <cell r="C6692" t="str">
            <v>Obrigatória</v>
          </cell>
          <cell r="D6692" t="str">
            <v>BIO 2013A</v>
          </cell>
        </row>
        <row r="6693">
          <cell r="A6693" t="str">
            <v>ESTO008-13</v>
          </cell>
          <cell r="C6693" t="str">
            <v>Obrigatória</v>
          </cell>
          <cell r="D6693" t="str">
            <v>BIO 2013A</v>
          </cell>
        </row>
        <row r="6694">
          <cell r="A6694" t="str">
            <v>ESTO009-13</v>
          </cell>
          <cell r="C6694" t="str">
            <v>Obrigatória</v>
          </cell>
          <cell r="D6694" t="str">
            <v>BIO 2013A</v>
          </cell>
        </row>
        <row r="6695">
          <cell r="A6695" t="str">
            <v>ESTO010-13</v>
          </cell>
          <cell r="C6695" t="str">
            <v>Obrigatória</v>
          </cell>
          <cell r="D6695" t="str">
            <v>BIO 2013A</v>
          </cell>
        </row>
        <row r="6696">
          <cell r="A6696" t="str">
            <v>ESTO900-13</v>
          </cell>
          <cell r="C6696" t="str">
            <v>Obrigatória</v>
          </cell>
          <cell r="D6696" t="str">
            <v>BIO 2013A</v>
          </cell>
        </row>
        <row r="6697">
          <cell r="A6697" t="str">
            <v>ESTO901-13</v>
          </cell>
          <cell r="C6697" t="str">
            <v>Obrigatória</v>
          </cell>
          <cell r="D6697" t="str">
            <v>BIO 2013A</v>
          </cell>
        </row>
        <row r="6698">
          <cell r="A6698" t="str">
            <v>ESZB001-13</v>
          </cell>
          <cell r="C6698" t="str">
            <v>Opção Limitada</v>
          </cell>
          <cell r="D6698" t="str">
            <v>BIO 2013A</v>
          </cell>
        </row>
        <row r="6699">
          <cell r="A6699" t="str">
            <v>ESZB002-13</v>
          </cell>
          <cell r="C6699" t="str">
            <v>Opção Limitada</v>
          </cell>
          <cell r="D6699" t="str">
            <v>BIO 2013A</v>
          </cell>
        </row>
        <row r="6700">
          <cell r="A6700" t="str">
            <v>ESZB003-13</v>
          </cell>
          <cell r="C6700" t="str">
            <v>Opção Limitada</v>
          </cell>
          <cell r="D6700" t="str">
            <v>BIO 2013A</v>
          </cell>
        </row>
        <row r="6701">
          <cell r="A6701" t="str">
            <v>ESZB004-13</v>
          </cell>
          <cell r="C6701" t="str">
            <v>Opção Limitada</v>
          </cell>
          <cell r="D6701" t="str">
            <v>BIO 2013A</v>
          </cell>
        </row>
        <row r="6702">
          <cell r="A6702" t="str">
            <v>ESZB005-13</v>
          </cell>
          <cell r="C6702" t="str">
            <v>Opção Limitada</v>
          </cell>
          <cell r="D6702" t="str">
            <v>BIO 2013A</v>
          </cell>
        </row>
        <row r="6703">
          <cell r="A6703" t="str">
            <v>ESZB006-13</v>
          </cell>
          <cell r="C6703" t="str">
            <v>Opção Limitada</v>
          </cell>
          <cell r="D6703" t="str">
            <v>BIO 2013A</v>
          </cell>
        </row>
        <row r="6704">
          <cell r="A6704" t="str">
            <v>ESZB007-13</v>
          </cell>
          <cell r="C6704" t="str">
            <v>Opção Limitada</v>
          </cell>
          <cell r="D6704" t="str">
            <v>BIO 2013A</v>
          </cell>
        </row>
        <row r="6705">
          <cell r="A6705" t="str">
            <v>ESZB008-13</v>
          </cell>
          <cell r="C6705" t="str">
            <v>Opção Limitada</v>
          </cell>
          <cell r="D6705" t="str">
            <v>BIO 2013A</v>
          </cell>
        </row>
        <row r="6706">
          <cell r="A6706" t="str">
            <v>ESZB009-13</v>
          </cell>
          <cell r="C6706" t="str">
            <v>Opção Limitada</v>
          </cell>
          <cell r="D6706" t="str">
            <v>BIO 2013A</v>
          </cell>
        </row>
        <row r="6707">
          <cell r="A6707" t="str">
            <v>ESZB010-13</v>
          </cell>
          <cell r="C6707" t="str">
            <v>Opção Limitada</v>
          </cell>
          <cell r="D6707" t="str">
            <v>BIO 2013A</v>
          </cell>
        </row>
        <row r="6708">
          <cell r="A6708" t="str">
            <v>ESZB011-13</v>
          </cell>
          <cell r="C6708" t="str">
            <v>Opção Limitada</v>
          </cell>
          <cell r="D6708" t="str">
            <v>BIO 2013A</v>
          </cell>
        </row>
        <row r="6709">
          <cell r="A6709" t="str">
            <v>ESZB012-13</v>
          </cell>
          <cell r="C6709" t="str">
            <v>Opção Limitada</v>
          </cell>
          <cell r="D6709" t="str">
            <v>BIO 2013A</v>
          </cell>
        </row>
        <row r="6710">
          <cell r="A6710" t="str">
            <v>ESZB013-13</v>
          </cell>
          <cell r="C6710" t="str">
            <v>Opção Limitada</v>
          </cell>
          <cell r="D6710" t="str">
            <v>BIO 2013A</v>
          </cell>
        </row>
        <row r="6711">
          <cell r="A6711" t="str">
            <v>ESZB014-13</v>
          </cell>
          <cell r="C6711" t="str">
            <v>Opção Limitada</v>
          </cell>
          <cell r="D6711" t="str">
            <v>BIO 2013A</v>
          </cell>
        </row>
        <row r="6712">
          <cell r="A6712" t="str">
            <v>ESZB015-13</v>
          </cell>
          <cell r="C6712" t="str">
            <v>Opção Limitada</v>
          </cell>
          <cell r="D6712" t="str">
            <v>BIO 2013A</v>
          </cell>
        </row>
        <row r="6713">
          <cell r="A6713" t="str">
            <v>ESZB016-13</v>
          </cell>
          <cell r="C6713" t="str">
            <v>Opção Limitada</v>
          </cell>
          <cell r="D6713" t="str">
            <v>BIO 2013A</v>
          </cell>
        </row>
        <row r="6714">
          <cell r="A6714" t="str">
            <v>ESZB017-13</v>
          </cell>
          <cell r="C6714" t="str">
            <v>Opção Limitada</v>
          </cell>
          <cell r="D6714" t="str">
            <v>BIO 2013A</v>
          </cell>
        </row>
        <row r="6715">
          <cell r="A6715" t="str">
            <v>ESZB018-13</v>
          </cell>
          <cell r="C6715" t="str">
            <v>Opção Limitada</v>
          </cell>
          <cell r="D6715" t="str">
            <v>BIO 2013A</v>
          </cell>
        </row>
        <row r="6716">
          <cell r="A6716" t="str">
            <v>ESZB019-13</v>
          </cell>
          <cell r="C6716" t="str">
            <v>Opção Limitada</v>
          </cell>
          <cell r="D6716" t="str">
            <v>BIO 2013A</v>
          </cell>
        </row>
        <row r="6717">
          <cell r="A6717" t="str">
            <v>ESZB020-13</v>
          </cell>
          <cell r="C6717" t="str">
            <v>Opção Limitada</v>
          </cell>
          <cell r="D6717" t="str">
            <v>BIO 2013A</v>
          </cell>
        </row>
        <row r="6718">
          <cell r="A6718" t="str">
            <v>ESZB021-13</v>
          </cell>
          <cell r="C6718" t="str">
            <v>Opção Limitada</v>
          </cell>
          <cell r="D6718" t="str">
            <v>BIO 2013A</v>
          </cell>
        </row>
        <row r="6719">
          <cell r="A6719" t="str">
            <v>ESZB022-13</v>
          </cell>
          <cell r="C6719" t="str">
            <v>Opção Limitada</v>
          </cell>
          <cell r="D6719" t="str">
            <v>BIO 2013A</v>
          </cell>
        </row>
        <row r="6720">
          <cell r="A6720" t="str">
            <v>ESZB023-13</v>
          </cell>
          <cell r="C6720" t="str">
            <v>Opção Limitada</v>
          </cell>
          <cell r="D6720" t="str">
            <v>BIO 2013A</v>
          </cell>
        </row>
        <row r="6721">
          <cell r="A6721" t="str">
            <v>ESZB033-17</v>
          </cell>
          <cell r="C6721" t="str">
            <v>Opção Limitada</v>
          </cell>
          <cell r="D6721" t="str">
            <v>BIO 2013A</v>
          </cell>
        </row>
        <row r="6722">
          <cell r="A6722" t="str">
            <v>ESZB034-17</v>
          </cell>
          <cell r="C6722" t="str">
            <v>Opção Limitada</v>
          </cell>
          <cell r="D6722" t="str">
            <v>BIO 2013A</v>
          </cell>
        </row>
        <row r="6723">
          <cell r="A6723" t="str">
            <v>MCTB001-13</v>
          </cell>
          <cell r="C6723" t="str">
            <v>Obrigatória</v>
          </cell>
          <cell r="D6723" t="str">
            <v>BIO 2013A</v>
          </cell>
        </row>
        <row r="6724">
          <cell r="A6724" t="str">
            <v>MCTB009-13</v>
          </cell>
          <cell r="C6724" t="str">
            <v>Obrigatória</v>
          </cell>
          <cell r="D6724" t="str">
            <v>BIO 2013A</v>
          </cell>
        </row>
        <row r="6725">
          <cell r="A6725" t="str">
            <v>NHT1007-13</v>
          </cell>
          <cell r="C6725" t="str">
            <v>Obrigatória</v>
          </cell>
          <cell r="D6725" t="str">
            <v>BIO 2013A</v>
          </cell>
        </row>
        <row r="6726">
          <cell r="A6726" t="str">
            <v>NHT1044-13</v>
          </cell>
          <cell r="C6726" t="str">
            <v>Opção Limitada</v>
          </cell>
          <cell r="D6726" t="str">
            <v>BIO 2013A</v>
          </cell>
        </row>
        <row r="6727">
          <cell r="A6727" t="str">
            <v>NHT1045-13</v>
          </cell>
          <cell r="C6727" t="str">
            <v>Opção Limitada</v>
          </cell>
          <cell r="D6727" t="str">
            <v>BIO 2013A</v>
          </cell>
        </row>
        <row r="6728">
          <cell r="A6728" t="str">
            <v>NHT1046-13</v>
          </cell>
          <cell r="C6728" t="str">
            <v>Opção Limitada</v>
          </cell>
          <cell r="D6728" t="str">
            <v>BIO 2013A</v>
          </cell>
        </row>
        <row r="6729">
          <cell r="A6729" t="str">
            <v>NHT1047-13</v>
          </cell>
          <cell r="C6729" t="str">
            <v>Opção Limitada</v>
          </cell>
          <cell r="D6729" t="str">
            <v>BIO 2013A</v>
          </cell>
        </row>
        <row r="6730">
          <cell r="A6730" t="str">
            <v>NHT3012-13</v>
          </cell>
          <cell r="C6730" t="str">
            <v>Obrigatória</v>
          </cell>
          <cell r="D6730" t="str">
            <v>BIO 2013A</v>
          </cell>
        </row>
        <row r="6731">
          <cell r="A6731" t="str">
            <v>NHZ1003-09</v>
          </cell>
          <cell r="C6731" t="str">
            <v>Opção Limitada</v>
          </cell>
          <cell r="D6731" t="str">
            <v>BIO 2013A</v>
          </cell>
        </row>
        <row r="6732">
          <cell r="A6732" t="str">
            <v>BCJ0205-13</v>
          </cell>
          <cell r="C6732" t="str">
            <v>Obrigatória</v>
          </cell>
          <cell r="D6732" t="str">
            <v>BIO 2013N</v>
          </cell>
        </row>
        <row r="6733">
          <cell r="A6733" t="str">
            <v>BCJ0208-13</v>
          </cell>
          <cell r="C6733" t="str">
            <v>Obrigatória</v>
          </cell>
          <cell r="D6733" t="str">
            <v>BIO 2013N</v>
          </cell>
        </row>
        <row r="6734">
          <cell r="A6734" t="str">
            <v>BCJ0209-13</v>
          </cell>
          <cell r="C6734" t="str">
            <v>Obrigatória</v>
          </cell>
          <cell r="D6734" t="str">
            <v>BIO 2013N</v>
          </cell>
        </row>
        <row r="6735">
          <cell r="A6735" t="str">
            <v>BCK0103-13</v>
          </cell>
          <cell r="C6735" t="str">
            <v>Obrigatória</v>
          </cell>
          <cell r="D6735" t="str">
            <v>BIO 2013N</v>
          </cell>
        </row>
        <row r="6736">
          <cell r="A6736" t="str">
            <v>BCK0104-13</v>
          </cell>
          <cell r="C6736" t="str">
            <v>Obrigatória</v>
          </cell>
          <cell r="D6736" t="str">
            <v>BIO 2013N</v>
          </cell>
        </row>
        <row r="6737">
          <cell r="A6737" t="str">
            <v>BCL0306-13</v>
          </cell>
          <cell r="C6737" t="str">
            <v>Obrigatória</v>
          </cell>
          <cell r="D6737" t="str">
            <v>BIO 2013N</v>
          </cell>
        </row>
        <row r="6738">
          <cell r="A6738" t="str">
            <v>BCL0307-13</v>
          </cell>
          <cell r="C6738" t="str">
            <v>Obrigatória</v>
          </cell>
          <cell r="D6738" t="str">
            <v>BIO 2013N</v>
          </cell>
        </row>
        <row r="6739">
          <cell r="A6739" t="str">
            <v>BCL0308-13</v>
          </cell>
          <cell r="C6739" t="str">
            <v>Obrigatória</v>
          </cell>
          <cell r="D6739" t="str">
            <v>BIO 2013N</v>
          </cell>
        </row>
        <row r="6740">
          <cell r="A6740" t="str">
            <v>BCM0504-13</v>
          </cell>
          <cell r="C6740" t="str">
            <v>Obrigatória</v>
          </cell>
          <cell r="D6740" t="str">
            <v>BIO 2013N</v>
          </cell>
        </row>
        <row r="6741">
          <cell r="A6741" t="str">
            <v>BCM0505-13</v>
          </cell>
          <cell r="C6741" t="str">
            <v>Obrigatória</v>
          </cell>
          <cell r="D6741" t="str">
            <v>BIO 2013N</v>
          </cell>
        </row>
        <row r="6742">
          <cell r="A6742" t="str">
            <v>BCM0506-13</v>
          </cell>
          <cell r="C6742" t="str">
            <v>Obrigatória</v>
          </cell>
          <cell r="D6742" t="str">
            <v>BIO 2013N</v>
          </cell>
        </row>
        <row r="6743">
          <cell r="A6743" t="str">
            <v>BCN0402-13</v>
          </cell>
          <cell r="C6743" t="str">
            <v>Obrigatória</v>
          </cell>
          <cell r="D6743" t="str">
            <v>BIO 2013N</v>
          </cell>
        </row>
        <row r="6744">
          <cell r="A6744" t="str">
            <v>BCN0404-13</v>
          </cell>
          <cell r="C6744" t="str">
            <v>Obrigatória</v>
          </cell>
          <cell r="D6744" t="str">
            <v>BIO 2013N</v>
          </cell>
        </row>
        <row r="6745">
          <cell r="A6745" t="str">
            <v>BCN0405-13</v>
          </cell>
          <cell r="C6745" t="str">
            <v>Obrigatória</v>
          </cell>
          <cell r="D6745" t="str">
            <v>BIO 2013N</v>
          </cell>
        </row>
        <row r="6746">
          <cell r="A6746" t="str">
            <v>BCN0407-13</v>
          </cell>
          <cell r="C6746" t="str">
            <v>Obrigatória</v>
          </cell>
          <cell r="D6746" t="str">
            <v>BIO 2013N</v>
          </cell>
        </row>
        <row r="6747">
          <cell r="A6747" t="str">
            <v>BCS0001-13</v>
          </cell>
          <cell r="C6747" t="str">
            <v>Obrigatória</v>
          </cell>
          <cell r="D6747" t="str">
            <v>BIO 2013N</v>
          </cell>
        </row>
        <row r="6748">
          <cell r="A6748" t="str">
            <v>BIJ0207-13</v>
          </cell>
          <cell r="C6748" t="str">
            <v>Obrigatória</v>
          </cell>
          <cell r="D6748" t="str">
            <v>BIO 2013N</v>
          </cell>
        </row>
        <row r="6749">
          <cell r="A6749" t="str">
            <v>BIK0102-13</v>
          </cell>
          <cell r="C6749" t="str">
            <v>Obrigatória</v>
          </cell>
          <cell r="D6749" t="str">
            <v>BIO 2013N</v>
          </cell>
        </row>
        <row r="6750">
          <cell r="A6750" t="str">
            <v>BIL0304-13</v>
          </cell>
          <cell r="C6750" t="str">
            <v>Obrigatória</v>
          </cell>
          <cell r="D6750" t="str">
            <v>BIO 2013N</v>
          </cell>
        </row>
        <row r="6751">
          <cell r="A6751" t="str">
            <v>BIM0005-13</v>
          </cell>
          <cell r="C6751" t="str">
            <v>Obrigatória</v>
          </cell>
          <cell r="D6751" t="str">
            <v>BIO 2013N</v>
          </cell>
        </row>
        <row r="6752">
          <cell r="A6752" t="str">
            <v>BIN0003-13</v>
          </cell>
          <cell r="C6752" t="str">
            <v>Obrigatória</v>
          </cell>
          <cell r="D6752" t="str">
            <v>BIO 2013N</v>
          </cell>
        </row>
        <row r="6753">
          <cell r="A6753" t="str">
            <v>BIN0406-13</v>
          </cell>
          <cell r="C6753" t="str">
            <v>Obrigatória</v>
          </cell>
          <cell r="D6753" t="str">
            <v>BIO 2013N</v>
          </cell>
        </row>
        <row r="6754">
          <cell r="A6754" t="str">
            <v>BIQ0602-13</v>
          </cell>
          <cell r="C6754" t="str">
            <v>Obrigatória</v>
          </cell>
          <cell r="D6754" t="str">
            <v>BIO 2013N</v>
          </cell>
        </row>
        <row r="6755">
          <cell r="A6755" t="str">
            <v>BIR0004-13</v>
          </cell>
          <cell r="C6755" t="str">
            <v>Obrigatória</v>
          </cell>
          <cell r="D6755" t="str">
            <v>BIO 2013N</v>
          </cell>
        </row>
        <row r="6756">
          <cell r="A6756" t="str">
            <v>BIR0603-13</v>
          </cell>
          <cell r="C6756" t="str">
            <v>Obrigatória</v>
          </cell>
          <cell r="D6756" t="str">
            <v>BIO 2013N</v>
          </cell>
        </row>
        <row r="6757">
          <cell r="A6757" t="str">
            <v>BIS0002-13</v>
          </cell>
          <cell r="C6757" t="str">
            <v>Obrigatória</v>
          </cell>
          <cell r="D6757" t="str">
            <v>BIO 2013N</v>
          </cell>
        </row>
        <row r="6758">
          <cell r="A6758" t="str">
            <v>ESTA001-13</v>
          </cell>
          <cell r="C6758" t="str">
            <v>Opção Limitada</v>
          </cell>
          <cell r="D6758" t="str">
            <v>BIO 2013N</v>
          </cell>
        </row>
        <row r="6759">
          <cell r="A6759" t="str">
            <v>ESTA002-13</v>
          </cell>
          <cell r="C6759" t="str">
            <v>Obrigatória</v>
          </cell>
          <cell r="D6759" t="str">
            <v>BIO 2013N</v>
          </cell>
        </row>
        <row r="6760">
          <cell r="A6760" t="str">
            <v>ESTA007-13</v>
          </cell>
          <cell r="C6760" t="str">
            <v>Opção Limitada</v>
          </cell>
          <cell r="D6760" t="str">
            <v>BIO 2013N</v>
          </cell>
        </row>
        <row r="6761">
          <cell r="A6761" t="str">
            <v>ESTB001-13</v>
          </cell>
          <cell r="C6761" t="str">
            <v>Obrigatória</v>
          </cell>
          <cell r="D6761" t="str">
            <v>BIO 2013N</v>
          </cell>
        </row>
        <row r="6762">
          <cell r="A6762" t="str">
            <v>ESTB002-13</v>
          </cell>
          <cell r="C6762" t="str">
            <v>Obrigatória</v>
          </cell>
          <cell r="D6762" t="str">
            <v>BIO 2013N</v>
          </cell>
        </row>
        <row r="6763">
          <cell r="A6763" t="str">
            <v>ESTB003-13</v>
          </cell>
          <cell r="C6763" t="str">
            <v>Obrigatória</v>
          </cell>
          <cell r="D6763" t="str">
            <v>BIO 2013N</v>
          </cell>
        </row>
        <row r="6764">
          <cell r="A6764" t="str">
            <v>ESTB004-13</v>
          </cell>
          <cell r="C6764" t="str">
            <v>Obrigatória</v>
          </cell>
          <cell r="D6764" t="str">
            <v>BIO 2013N</v>
          </cell>
        </row>
        <row r="6765">
          <cell r="A6765" t="str">
            <v>ESTB005-13</v>
          </cell>
          <cell r="C6765" t="str">
            <v>Obrigatória</v>
          </cell>
          <cell r="D6765" t="str">
            <v>BIO 2013N</v>
          </cell>
        </row>
        <row r="6766">
          <cell r="A6766" t="str">
            <v>ESTB006-13</v>
          </cell>
          <cell r="C6766" t="str">
            <v>Obrigatória</v>
          </cell>
          <cell r="D6766" t="str">
            <v>BIO 2013N</v>
          </cell>
        </row>
        <row r="6767">
          <cell r="A6767" t="str">
            <v>ESTB007-13</v>
          </cell>
          <cell r="C6767" t="str">
            <v>Obrigatória</v>
          </cell>
          <cell r="D6767" t="str">
            <v>BIO 2013N</v>
          </cell>
        </row>
        <row r="6768">
          <cell r="A6768" t="str">
            <v>ESTB008-13</v>
          </cell>
          <cell r="C6768" t="str">
            <v>Obrigatória</v>
          </cell>
          <cell r="D6768" t="str">
            <v>BIO 2013N</v>
          </cell>
        </row>
        <row r="6769">
          <cell r="A6769" t="str">
            <v>ESTB009-13</v>
          </cell>
          <cell r="C6769" t="str">
            <v>Obrigatória</v>
          </cell>
          <cell r="D6769" t="str">
            <v>BIO 2013N</v>
          </cell>
        </row>
        <row r="6770">
          <cell r="A6770" t="str">
            <v>ESTB010-13</v>
          </cell>
          <cell r="C6770" t="str">
            <v>Obrigatória</v>
          </cell>
          <cell r="D6770" t="str">
            <v>BIO 2013N</v>
          </cell>
        </row>
        <row r="6771">
          <cell r="A6771" t="str">
            <v>ESTB011-13</v>
          </cell>
          <cell r="C6771" t="str">
            <v>Obrigatória</v>
          </cell>
          <cell r="D6771" t="str">
            <v>BIO 2013N</v>
          </cell>
        </row>
        <row r="6772">
          <cell r="A6772" t="str">
            <v>ESTB012-13</v>
          </cell>
          <cell r="C6772" t="str">
            <v>Obrigatória</v>
          </cell>
          <cell r="D6772" t="str">
            <v>BIO 2013N</v>
          </cell>
        </row>
        <row r="6773">
          <cell r="A6773" t="str">
            <v>ESTB013-13</v>
          </cell>
          <cell r="C6773" t="str">
            <v>Obrigatória</v>
          </cell>
          <cell r="D6773" t="str">
            <v>BIO 2013N</v>
          </cell>
        </row>
        <row r="6774">
          <cell r="A6774" t="str">
            <v>ESTB014-13</v>
          </cell>
          <cell r="C6774" t="str">
            <v>Obrigatória</v>
          </cell>
          <cell r="D6774" t="str">
            <v>BIO 2013N</v>
          </cell>
        </row>
        <row r="6775">
          <cell r="A6775" t="str">
            <v>ESTB015-13</v>
          </cell>
          <cell r="C6775" t="str">
            <v>Obrigatória</v>
          </cell>
          <cell r="D6775" t="str">
            <v>BIO 2013N</v>
          </cell>
        </row>
        <row r="6776">
          <cell r="A6776" t="str">
            <v>ESTB016-13</v>
          </cell>
          <cell r="C6776" t="str">
            <v>Obrigatória</v>
          </cell>
          <cell r="D6776" t="str">
            <v>BIO 2013N</v>
          </cell>
        </row>
        <row r="6777">
          <cell r="A6777" t="str">
            <v>ESTB017-13</v>
          </cell>
          <cell r="C6777" t="str">
            <v>Obrigatória</v>
          </cell>
          <cell r="D6777" t="str">
            <v>BIO 2013N</v>
          </cell>
        </row>
        <row r="6778">
          <cell r="A6778" t="str">
            <v>ESTB021-17</v>
          </cell>
          <cell r="C6778" t="str">
            <v>Opção Limitada</v>
          </cell>
          <cell r="D6778" t="str">
            <v>BIO 2013N</v>
          </cell>
        </row>
        <row r="6779">
          <cell r="A6779" t="str">
            <v>ESTB900-13</v>
          </cell>
          <cell r="C6779" t="str">
            <v>Obrigatória</v>
          </cell>
          <cell r="D6779" t="str">
            <v>BIO 2013N</v>
          </cell>
        </row>
        <row r="6780">
          <cell r="A6780" t="str">
            <v>ESTB901-13</v>
          </cell>
          <cell r="C6780" t="str">
            <v>Obrigatória</v>
          </cell>
          <cell r="D6780" t="str">
            <v>BIO 2013N</v>
          </cell>
        </row>
        <row r="6781">
          <cell r="A6781" t="str">
            <v>ESTB902-13</v>
          </cell>
          <cell r="C6781" t="str">
            <v>Obrigatória</v>
          </cell>
          <cell r="D6781" t="str">
            <v>BIO 2013N</v>
          </cell>
        </row>
        <row r="6782">
          <cell r="A6782" t="str">
            <v>ESTB903-13</v>
          </cell>
          <cell r="C6782" t="str">
            <v>Obrigatória</v>
          </cell>
          <cell r="D6782" t="str">
            <v>BIO 2013N</v>
          </cell>
        </row>
        <row r="6783">
          <cell r="A6783" t="str">
            <v>ESTB904-13</v>
          </cell>
          <cell r="C6783" t="str">
            <v>Obrigatória</v>
          </cell>
          <cell r="D6783" t="str">
            <v>BIO 2013N</v>
          </cell>
        </row>
        <row r="6784">
          <cell r="A6784" t="str">
            <v>ESTI002-13</v>
          </cell>
          <cell r="C6784" t="str">
            <v>Opção Limitada</v>
          </cell>
          <cell r="D6784" t="str">
            <v>BIO 2013N</v>
          </cell>
        </row>
        <row r="6785">
          <cell r="A6785" t="str">
            <v>ESTI006-13</v>
          </cell>
          <cell r="C6785" t="str">
            <v>Opção Limitada</v>
          </cell>
          <cell r="D6785" t="str">
            <v>BIO 2013N</v>
          </cell>
        </row>
        <row r="6786">
          <cell r="A6786" t="str">
            <v>ESTI013-13</v>
          </cell>
          <cell r="C6786" t="str">
            <v>Opção Limitada</v>
          </cell>
          <cell r="D6786" t="str">
            <v>BIO 2013N</v>
          </cell>
        </row>
        <row r="6787">
          <cell r="A6787" t="str">
            <v>ESTM004-13</v>
          </cell>
          <cell r="C6787" t="str">
            <v>Opção Limitada</v>
          </cell>
          <cell r="D6787" t="str">
            <v>BIO 2013N</v>
          </cell>
        </row>
        <row r="6788">
          <cell r="A6788" t="str">
            <v>ESTM010-13</v>
          </cell>
          <cell r="C6788" t="str">
            <v>Opção Limitada</v>
          </cell>
          <cell r="D6788" t="str">
            <v>BIO 2013N</v>
          </cell>
        </row>
        <row r="6789">
          <cell r="A6789" t="str">
            <v>ESTM011-13</v>
          </cell>
          <cell r="C6789" t="str">
            <v>Opção Limitada</v>
          </cell>
          <cell r="D6789" t="str">
            <v>BIO 2013N</v>
          </cell>
        </row>
        <row r="6790">
          <cell r="A6790" t="str">
            <v>ESTO001-13</v>
          </cell>
          <cell r="C6790" t="str">
            <v>Obrigatória</v>
          </cell>
          <cell r="D6790" t="str">
            <v>BIO 2013N</v>
          </cell>
        </row>
        <row r="6791">
          <cell r="A6791" t="str">
            <v>ESTO002-13</v>
          </cell>
          <cell r="C6791" t="str">
            <v>Obrigatória</v>
          </cell>
          <cell r="D6791" t="str">
            <v>BIO 2013N</v>
          </cell>
        </row>
        <row r="6792">
          <cell r="A6792" t="str">
            <v>ESTO003-13</v>
          </cell>
          <cell r="C6792" t="str">
            <v>Obrigatória</v>
          </cell>
          <cell r="D6792" t="str">
            <v>BIO 2013N</v>
          </cell>
        </row>
        <row r="6793">
          <cell r="A6793" t="str">
            <v>ESTO004-13</v>
          </cell>
          <cell r="C6793" t="str">
            <v>Obrigatória</v>
          </cell>
          <cell r="D6793" t="str">
            <v>BIO 2013N</v>
          </cell>
        </row>
        <row r="6794">
          <cell r="A6794" t="str">
            <v>ESTO005-13</v>
          </cell>
          <cell r="C6794" t="str">
            <v>Obrigatória</v>
          </cell>
          <cell r="D6794" t="str">
            <v>BIO 2013N</v>
          </cell>
        </row>
        <row r="6795">
          <cell r="A6795" t="str">
            <v>ESTO006-13</v>
          </cell>
          <cell r="C6795" t="str">
            <v>Obrigatória</v>
          </cell>
          <cell r="D6795" t="str">
            <v>BIO 2013N</v>
          </cell>
        </row>
        <row r="6796">
          <cell r="A6796" t="str">
            <v>ESTO007-13</v>
          </cell>
          <cell r="C6796" t="str">
            <v>Obrigatória</v>
          </cell>
          <cell r="D6796" t="str">
            <v>BIO 2013N</v>
          </cell>
        </row>
        <row r="6797">
          <cell r="A6797" t="str">
            <v>ESTO008-13</v>
          </cell>
          <cell r="C6797" t="str">
            <v>Obrigatória</v>
          </cell>
          <cell r="D6797" t="str">
            <v>BIO 2013N</v>
          </cell>
        </row>
        <row r="6798">
          <cell r="A6798" t="str">
            <v>ESTO009-13</v>
          </cell>
          <cell r="C6798" t="str">
            <v>Obrigatória</v>
          </cell>
          <cell r="D6798" t="str">
            <v>BIO 2013N</v>
          </cell>
        </row>
        <row r="6799">
          <cell r="A6799" t="str">
            <v>ESTO010-13</v>
          </cell>
          <cell r="C6799" t="str">
            <v>Obrigatória</v>
          </cell>
          <cell r="D6799" t="str">
            <v>BIO 2013N</v>
          </cell>
        </row>
        <row r="6800">
          <cell r="A6800" t="str">
            <v>ESTO900-13</v>
          </cell>
          <cell r="C6800" t="str">
            <v>Obrigatória</v>
          </cell>
          <cell r="D6800" t="str">
            <v>BIO 2013N</v>
          </cell>
        </row>
        <row r="6801">
          <cell r="A6801" t="str">
            <v>ESTO901-13</v>
          </cell>
          <cell r="C6801" t="str">
            <v>Obrigatória</v>
          </cell>
          <cell r="D6801" t="str">
            <v>BIO 2013N</v>
          </cell>
        </row>
        <row r="6802">
          <cell r="A6802" t="str">
            <v>ESZB001-13</v>
          </cell>
          <cell r="C6802" t="str">
            <v>Opção Limitada</v>
          </cell>
          <cell r="D6802" t="str">
            <v>BIO 2013N</v>
          </cell>
        </row>
        <row r="6803">
          <cell r="A6803" t="str">
            <v>ESZB002-13</v>
          </cell>
          <cell r="C6803" t="str">
            <v>Opção Limitada</v>
          </cell>
          <cell r="D6803" t="str">
            <v>BIO 2013N</v>
          </cell>
        </row>
        <row r="6804">
          <cell r="A6804" t="str">
            <v>ESZB003-13</v>
          </cell>
          <cell r="C6804" t="str">
            <v>Opção Limitada</v>
          </cell>
          <cell r="D6804" t="str">
            <v>BIO 2013N</v>
          </cell>
        </row>
        <row r="6805">
          <cell r="A6805" t="str">
            <v>ESZB004-13</v>
          </cell>
          <cell r="C6805" t="str">
            <v>Opção Limitada</v>
          </cell>
          <cell r="D6805" t="str">
            <v>BIO 2013N</v>
          </cell>
        </row>
        <row r="6806">
          <cell r="A6806" t="str">
            <v>ESZB005-13</v>
          </cell>
          <cell r="C6806" t="str">
            <v>Opção Limitada</v>
          </cell>
          <cell r="D6806" t="str">
            <v>BIO 2013N</v>
          </cell>
        </row>
        <row r="6807">
          <cell r="A6807" t="str">
            <v>ESZB006-13</v>
          </cell>
          <cell r="C6807" t="str">
            <v>Opção Limitada</v>
          </cell>
          <cell r="D6807" t="str">
            <v>BIO 2013N</v>
          </cell>
        </row>
        <row r="6808">
          <cell r="A6808" t="str">
            <v>ESZB007-13</v>
          </cell>
          <cell r="C6808" t="str">
            <v>Opção Limitada</v>
          </cell>
          <cell r="D6808" t="str">
            <v>BIO 2013N</v>
          </cell>
        </row>
        <row r="6809">
          <cell r="A6809" t="str">
            <v>ESZB008-13</v>
          </cell>
          <cell r="C6809" t="str">
            <v>Opção Limitada</v>
          </cell>
          <cell r="D6809" t="str">
            <v>BIO 2013N</v>
          </cell>
        </row>
        <row r="6810">
          <cell r="A6810" t="str">
            <v>ESZB009-13</v>
          </cell>
          <cell r="C6810" t="str">
            <v>Opção Limitada</v>
          </cell>
          <cell r="D6810" t="str">
            <v>BIO 2013N</v>
          </cell>
        </row>
        <row r="6811">
          <cell r="A6811" t="str">
            <v>ESZB010-13</v>
          </cell>
          <cell r="C6811" t="str">
            <v>Opção Limitada</v>
          </cell>
          <cell r="D6811" t="str">
            <v>BIO 2013N</v>
          </cell>
        </row>
        <row r="6812">
          <cell r="A6812" t="str">
            <v>ESZB011-13</v>
          </cell>
          <cell r="C6812" t="str">
            <v>Opção Limitada</v>
          </cell>
          <cell r="D6812" t="str">
            <v>BIO 2013N</v>
          </cell>
        </row>
        <row r="6813">
          <cell r="A6813" t="str">
            <v>ESZB012-13</v>
          </cell>
          <cell r="C6813" t="str">
            <v>Opção Limitada</v>
          </cell>
          <cell r="D6813" t="str">
            <v>BIO 2013N</v>
          </cell>
        </row>
        <row r="6814">
          <cell r="A6814" t="str">
            <v>ESZB013-13</v>
          </cell>
          <cell r="C6814" t="str">
            <v>Opção Limitada</v>
          </cell>
          <cell r="D6814" t="str">
            <v>BIO 2013N</v>
          </cell>
        </row>
        <row r="6815">
          <cell r="A6815" t="str">
            <v>ESZB014-13</v>
          </cell>
          <cell r="C6815" t="str">
            <v>Opção Limitada</v>
          </cell>
          <cell r="D6815" t="str">
            <v>BIO 2013N</v>
          </cell>
        </row>
        <row r="6816">
          <cell r="A6816" t="str">
            <v>ESZB015-13</v>
          </cell>
          <cell r="C6816" t="str">
            <v>Opção Limitada</v>
          </cell>
          <cell r="D6816" t="str">
            <v>BIO 2013N</v>
          </cell>
        </row>
        <row r="6817">
          <cell r="A6817" t="str">
            <v>ESZB016-13</v>
          </cell>
          <cell r="C6817" t="str">
            <v>Opção Limitada</v>
          </cell>
          <cell r="D6817" t="str">
            <v>BIO 2013N</v>
          </cell>
        </row>
        <row r="6818">
          <cell r="A6818" t="str">
            <v>ESZB017-13</v>
          </cell>
          <cell r="C6818" t="str">
            <v>Opção Limitada</v>
          </cell>
          <cell r="D6818" t="str">
            <v>BIO 2013N</v>
          </cell>
        </row>
        <row r="6819">
          <cell r="A6819" t="str">
            <v>ESZB018-13</v>
          </cell>
          <cell r="C6819" t="str">
            <v>Opção Limitada</v>
          </cell>
          <cell r="D6819" t="str">
            <v>BIO 2013N</v>
          </cell>
        </row>
        <row r="6820">
          <cell r="A6820" t="str">
            <v>ESZB019-13</v>
          </cell>
          <cell r="C6820" t="str">
            <v>Opção Limitada</v>
          </cell>
          <cell r="D6820" t="str">
            <v>BIO 2013N</v>
          </cell>
        </row>
        <row r="6821">
          <cell r="A6821" t="str">
            <v>ESZB020-13</v>
          </cell>
          <cell r="C6821" t="str">
            <v>Opção Limitada</v>
          </cell>
          <cell r="D6821" t="str">
            <v>BIO 2013N</v>
          </cell>
        </row>
        <row r="6822">
          <cell r="A6822" t="str">
            <v>ESZB021-13</v>
          </cell>
          <cell r="C6822" t="str">
            <v>Opção Limitada</v>
          </cell>
          <cell r="D6822" t="str">
            <v>BIO 2013N</v>
          </cell>
        </row>
        <row r="6823">
          <cell r="A6823" t="str">
            <v>ESZB022-13</v>
          </cell>
          <cell r="C6823" t="str">
            <v>Opção Limitada</v>
          </cell>
          <cell r="D6823" t="str">
            <v>BIO 2013N</v>
          </cell>
        </row>
        <row r="6824">
          <cell r="A6824" t="str">
            <v>ESZB023-13</v>
          </cell>
          <cell r="C6824" t="str">
            <v>Opção Limitada</v>
          </cell>
          <cell r="D6824" t="str">
            <v>BIO 2013N</v>
          </cell>
        </row>
        <row r="6825">
          <cell r="A6825" t="str">
            <v>ESZB033-17</v>
          </cell>
          <cell r="C6825" t="str">
            <v>Opção Limitada</v>
          </cell>
          <cell r="D6825" t="str">
            <v>BIO 2013N</v>
          </cell>
        </row>
        <row r="6826">
          <cell r="A6826" t="str">
            <v>ESZB034-17</v>
          </cell>
          <cell r="C6826" t="str">
            <v>Opção Limitada</v>
          </cell>
          <cell r="D6826" t="str">
            <v>BIO 2013N</v>
          </cell>
        </row>
        <row r="6827">
          <cell r="A6827" t="str">
            <v>MCTB001-13</v>
          </cell>
          <cell r="C6827" t="str">
            <v>Obrigatória</v>
          </cell>
          <cell r="D6827" t="str">
            <v>BIO 2013N</v>
          </cell>
        </row>
        <row r="6828">
          <cell r="A6828" t="str">
            <v>MCTB009-13</v>
          </cell>
          <cell r="C6828" t="str">
            <v>Obrigatória</v>
          </cell>
          <cell r="D6828" t="str">
            <v>BIO 2013N</v>
          </cell>
        </row>
        <row r="6829">
          <cell r="A6829" t="str">
            <v>NHT1007-13</v>
          </cell>
          <cell r="C6829" t="str">
            <v>Obrigatória</v>
          </cell>
          <cell r="D6829" t="str">
            <v>BIO 2013N</v>
          </cell>
        </row>
        <row r="6830">
          <cell r="A6830" t="str">
            <v>NHT1044-13</v>
          </cell>
          <cell r="C6830" t="str">
            <v>Opção Limitada</v>
          </cell>
          <cell r="D6830" t="str">
            <v>BIO 2013N</v>
          </cell>
        </row>
        <row r="6831">
          <cell r="A6831" t="str">
            <v>NHT1045-13</v>
          </cell>
          <cell r="C6831" t="str">
            <v>Opção Limitada</v>
          </cell>
          <cell r="D6831" t="str">
            <v>BIO 2013N</v>
          </cell>
        </row>
        <row r="6832">
          <cell r="A6832" t="str">
            <v>NHT1046-13</v>
          </cell>
          <cell r="C6832" t="str">
            <v>Opção Limitada</v>
          </cell>
          <cell r="D6832" t="str">
            <v>BIO 2013N</v>
          </cell>
        </row>
        <row r="6833">
          <cell r="A6833" t="str">
            <v>NHT1047-13</v>
          </cell>
          <cell r="C6833" t="str">
            <v>Opção Limitada</v>
          </cell>
          <cell r="D6833" t="str">
            <v>BIO 2013N</v>
          </cell>
        </row>
        <row r="6834">
          <cell r="A6834" t="str">
            <v>NHZ1003-09</v>
          </cell>
          <cell r="C6834" t="str">
            <v>Opção Limitada</v>
          </cell>
          <cell r="D6834" t="str">
            <v>BIO 2013N</v>
          </cell>
        </row>
        <row r="6835">
          <cell r="A6835" t="str">
            <v>BCJ0203-15</v>
          </cell>
          <cell r="C6835" t="str">
            <v>Obrigatória</v>
          </cell>
          <cell r="D6835" t="str">
            <v>BIO 2017A</v>
          </cell>
        </row>
        <row r="6836">
          <cell r="A6836" t="str">
            <v>BCJ0204-15</v>
          </cell>
          <cell r="C6836" t="str">
            <v>Obrigatória</v>
          </cell>
          <cell r="D6836" t="str">
            <v>BIO 2017A</v>
          </cell>
        </row>
        <row r="6837">
          <cell r="A6837" t="str">
            <v>BCJ0205-15</v>
          </cell>
          <cell r="C6837" t="str">
            <v>Obrigatória</v>
          </cell>
          <cell r="D6837" t="str">
            <v>BIO 2017A</v>
          </cell>
        </row>
        <row r="6838">
          <cell r="A6838" t="str">
            <v>BCK0103-15</v>
          </cell>
          <cell r="C6838" t="str">
            <v>Obrigatória</v>
          </cell>
          <cell r="D6838" t="str">
            <v>BIO 2017A</v>
          </cell>
        </row>
        <row r="6839">
          <cell r="A6839" t="str">
            <v>BCK0104-15</v>
          </cell>
          <cell r="C6839" t="str">
            <v>Opção Limitada</v>
          </cell>
          <cell r="D6839" t="str">
            <v>BIO 2017A</v>
          </cell>
        </row>
        <row r="6840">
          <cell r="A6840" t="str">
            <v>BCL0306-15</v>
          </cell>
          <cell r="C6840" t="str">
            <v>Opção Limitada</v>
          </cell>
          <cell r="D6840" t="str">
            <v>BIO 2017A</v>
          </cell>
        </row>
        <row r="6841">
          <cell r="A6841" t="str">
            <v>BCL0307-15</v>
          </cell>
          <cell r="C6841" t="str">
            <v>Obrigatória</v>
          </cell>
          <cell r="D6841" t="str">
            <v>BIO 2017A</v>
          </cell>
        </row>
        <row r="6842">
          <cell r="A6842" t="str">
            <v>BCL0308-15</v>
          </cell>
          <cell r="C6842" t="str">
            <v>Obrigatória</v>
          </cell>
          <cell r="D6842" t="str">
            <v>BIO 2017A</v>
          </cell>
        </row>
        <row r="6843">
          <cell r="A6843" t="str">
            <v>BCM0504-15</v>
          </cell>
          <cell r="C6843" t="str">
            <v>Obrigatória</v>
          </cell>
          <cell r="D6843" t="str">
            <v>BIO 2017A</v>
          </cell>
        </row>
        <row r="6844">
          <cell r="A6844" t="str">
            <v>BCM0505-15</v>
          </cell>
          <cell r="C6844" t="str">
            <v>Obrigatória</v>
          </cell>
          <cell r="D6844" t="str">
            <v>BIO 2017A</v>
          </cell>
        </row>
        <row r="6845">
          <cell r="A6845" t="str">
            <v>BCM0506-15</v>
          </cell>
          <cell r="C6845" t="str">
            <v>Opção Limitada</v>
          </cell>
          <cell r="D6845" t="str">
            <v>BIO 2017A</v>
          </cell>
        </row>
        <row r="6846">
          <cell r="A6846" t="str">
            <v>BCN0402-08</v>
          </cell>
          <cell r="C6846" t="str">
            <v>Obrigatória</v>
          </cell>
          <cell r="D6846" t="str">
            <v>BIO 2017A</v>
          </cell>
        </row>
        <row r="6847">
          <cell r="A6847" t="str">
            <v>BCN0404-15</v>
          </cell>
          <cell r="C6847" t="str">
            <v>Opção Limitada</v>
          </cell>
          <cell r="D6847" t="str">
            <v>BIO 2017A</v>
          </cell>
        </row>
        <row r="6848">
          <cell r="A6848" t="str">
            <v>BCN0405-15</v>
          </cell>
          <cell r="C6848" t="str">
            <v>Obrigatória</v>
          </cell>
          <cell r="D6848" t="str">
            <v>BIO 2017A</v>
          </cell>
        </row>
        <row r="6849">
          <cell r="A6849" t="str">
            <v>BCN0407-06</v>
          </cell>
          <cell r="C6849" t="str">
            <v>Obrigatória</v>
          </cell>
          <cell r="D6849" t="str">
            <v>BIO 2017A</v>
          </cell>
        </row>
        <row r="6850">
          <cell r="A6850" t="str">
            <v>BCS0001-15</v>
          </cell>
          <cell r="C6850" t="str">
            <v>Obrigatória</v>
          </cell>
          <cell r="D6850" t="str">
            <v>BIO 2017A</v>
          </cell>
        </row>
        <row r="6851">
          <cell r="A6851" t="str">
            <v>BCS0002-15</v>
          </cell>
          <cell r="C6851" t="str">
            <v>Obrigatória</v>
          </cell>
          <cell r="D6851" t="str">
            <v>BIO 2017A</v>
          </cell>
        </row>
        <row r="6852">
          <cell r="A6852" t="str">
            <v>BIJ0207-15</v>
          </cell>
          <cell r="C6852" t="str">
            <v>Opção Limitada</v>
          </cell>
          <cell r="D6852" t="str">
            <v>BIO 2017A</v>
          </cell>
        </row>
        <row r="6853">
          <cell r="A6853" t="str">
            <v>BIK0102-15</v>
          </cell>
          <cell r="C6853" t="str">
            <v>Opção Limitada</v>
          </cell>
          <cell r="D6853" t="str">
            <v>BIO 2017A</v>
          </cell>
        </row>
        <row r="6854">
          <cell r="A6854" t="str">
            <v>BIL0304-15</v>
          </cell>
          <cell r="C6854" t="str">
            <v>Opção Limitada</v>
          </cell>
          <cell r="D6854" t="str">
            <v>BIO 2017A</v>
          </cell>
        </row>
        <row r="6855">
          <cell r="A6855" t="str">
            <v>BIN0406-15</v>
          </cell>
          <cell r="C6855" t="str">
            <v>Obrigatória</v>
          </cell>
          <cell r="D6855" t="str">
            <v>BIO 2017A</v>
          </cell>
        </row>
        <row r="6856">
          <cell r="A6856" t="str">
            <v>BIQ0602-15</v>
          </cell>
          <cell r="C6856" t="str">
            <v>Obrigatória</v>
          </cell>
          <cell r="D6856" t="str">
            <v>BIO 2017A</v>
          </cell>
        </row>
        <row r="6857">
          <cell r="A6857" t="str">
            <v>BIR0004-15</v>
          </cell>
          <cell r="C6857" t="str">
            <v>Obrigatória</v>
          </cell>
          <cell r="D6857" t="str">
            <v>BIO 2017A</v>
          </cell>
        </row>
        <row r="6858">
          <cell r="A6858" t="str">
            <v>BIR0603-15</v>
          </cell>
          <cell r="C6858" t="str">
            <v>Obrigatória</v>
          </cell>
          <cell r="D6858" t="str">
            <v>BIO 2017A</v>
          </cell>
        </row>
        <row r="6859">
          <cell r="A6859" t="str">
            <v>BIS0003-15</v>
          </cell>
          <cell r="C6859" t="str">
            <v>Opção Limitada</v>
          </cell>
          <cell r="D6859" t="str">
            <v>BIO 2017A</v>
          </cell>
        </row>
        <row r="6860">
          <cell r="A6860" t="str">
            <v>BIS0005-15</v>
          </cell>
          <cell r="C6860" t="str">
            <v>Opção Limitada</v>
          </cell>
          <cell r="D6860" t="str">
            <v>BIO 2017A</v>
          </cell>
        </row>
        <row r="6861">
          <cell r="A6861" t="str">
            <v>ESTA001-17</v>
          </cell>
          <cell r="C6861" t="str">
            <v>Opção Limitada</v>
          </cell>
          <cell r="D6861" t="str">
            <v>BIO 2017A</v>
          </cell>
        </row>
        <row r="6862">
          <cell r="A6862" t="str">
            <v>ESTA002-17</v>
          </cell>
          <cell r="C6862" t="str">
            <v>Obrigatória</v>
          </cell>
          <cell r="D6862" t="str">
            <v>BIO 2017A</v>
          </cell>
        </row>
        <row r="6863">
          <cell r="A6863" t="str">
            <v>ESTA007-17</v>
          </cell>
          <cell r="C6863" t="str">
            <v>Opção Limitada</v>
          </cell>
          <cell r="D6863" t="str">
            <v>BIO 2017A</v>
          </cell>
        </row>
        <row r="6864">
          <cell r="A6864" t="str">
            <v>ESTA018-17</v>
          </cell>
          <cell r="C6864" t="str">
            <v>Opção Limitada</v>
          </cell>
          <cell r="D6864" t="str">
            <v>BIO 2017A</v>
          </cell>
        </row>
        <row r="6865">
          <cell r="A6865" t="str">
            <v>ESTB001-17</v>
          </cell>
          <cell r="C6865" t="str">
            <v>Obrigatória</v>
          </cell>
          <cell r="D6865" t="str">
            <v>BIO 2017A</v>
          </cell>
        </row>
        <row r="6866">
          <cell r="A6866" t="str">
            <v>ESTB002-17</v>
          </cell>
          <cell r="C6866" t="str">
            <v>Obrigatória</v>
          </cell>
          <cell r="D6866" t="str">
            <v>BIO 2017A</v>
          </cell>
        </row>
        <row r="6867">
          <cell r="A6867" t="str">
            <v>ESTB004-17</v>
          </cell>
          <cell r="C6867" t="str">
            <v>Obrigatória</v>
          </cell>
          <cell r="D6867" t="str">
            <v>BIO 2017A</v>
          </cell>
        </row>
        <row r="6868">
          <cell r="A6868" t="str">
            <v>ESTB005-17</v>
          </cell>
          <cell r="C6868" t="str">
            <v>Obrigatória</v>
          </cell>
          <cell r="D6868" t="str">
            <v>BIO 2017A</v>
          </cell>
        </row>
        <row r="6869">
          <cell r="A6869" t="str">
            <v>ESTB007-17</v>
          </cell>
          <cell r="C6869" t="str">
            <v>Obrigatória</v>
          </cell>
          <cell r="D6869" t="str">
            <v>BIO 2017A</v>
          </cell>
        </row>
        <row r="6870">
          <cell r="A6870" t="str">
            <v>ESTB009-17</v>
          </cell>
          <cell r="C6870" t="str">
            <v>Obrigatória</v>
          </cell>
          <cell r="D6870" t="str">
            <v>BIO 2017A</v>
          </cell>
        </row>
        <row r="6871">
          <cell r="A6871" t="str">
            <v>ESTB010-17</v>
          </cell>
          <cell r="C6871" t="str">
            <v>Obrigatória</v>
          </cell>
          <cell r="D6871" t="str">
            <v>BIO 2017A</v>
          </cell>
        </row>
        <row r="6872">
          <cell r="A6872" t="str">
            <v>ESTB013-17</v>
          </cell>
          <cell r="C6872" t="str">
            <v>Obrigatória</v>
          </cell>
          <cell r="D6872" t="str">
            <v>BIO 2017A</v>
          </cell>
        </row>
        <row r="6873">
          <cell r="A6873" t="str">
            <v>ESTB015-17</v>
          </cell>
          <cell r="C6873" t="str">
            <v>Obrigatória</v>
          </cell>
          <cell r="D6873" t="str">
            <v>BIO 2017A</v>
          </cell>
        </row>
        <row r="6874">
          <cell r="A6874" t="str">
            <v>ESTB018-17</v>
          </cell>
          <cell r="C6874" t="str">
            <v>Obrigatória</v>
          </cell>
          <cell r="D6874" t="str">
            <v>BIO 2017A</v>
          </cell>
        </row>
        <row r="6875">
          <cell r="A6875" t="str">
            <v>ESTB019-17</v>
          </cell>
          <cell r="C6875" t="str">
            <v>Obrigatória</v>
          </cell>
          <cell r="D6875" t="str">
            <v>BIO 2017A</v>
          </cell>
        </row>
        <row r="6876">
          <cell r="A6876" t="str">
            <v>ESTB020-17</v>
          </cell>
          <cell r="C6876" t="str">
            <v>Obrigatória</v>
          </cell>
          <cell r="D6876" t="str">
            <v>BIO 2017A</v>
          </cell>
        </row>
        <row r="6877">
          <cell r="A6877" t="str">
            <v>ESTB021-17</v>
          </cell>
          <cell r="C6877" t="str">
            <v>Obrigatória</v>
          </cell>
          <cell r="D6877" t="str">
            <v>BIO 2017A</v>
          </cell>
        </row>
        <row r="6878">
          <cell r="A6878" t="str">
            <v>ESTB022-17</v>
          </cell>
          <cell r="C6878" t="str">
            <v>Obrigatória</v>
          </cell>
          <cell r="D6878" t="str">
            <v>BIO 2017A</v>
          </cell>
        </row>
        <row r="6879">
          <cell r="A6879" t="str">
            <v>ESTB023-17</v>
          </cell>
          <cell r="C6879" t="str">
            <v>Obrigatória</v>
          </cell>
          <cell r="D6879" t="str">
            <v>BIO 2017A</v>
          </cell>
        </row>
        <row r="6880">
          <cell r="A6880" t="str">
            <v>ESTB024-17</v>
          </cell>
          <cell r="C6880" t="str">
            <v>Obrigatória</v>
          </cell>
          <cell r="D6880" t="str">
            <v>BIO 2017A</v>
          </cell>
        </row>
        <row r="6881">
          <cell r="A6881" t="str">
            <v>ESTB025-17</v>
          </cell>
          <cell r="C6881" t="str">
            <v>Obrigatória</v>
          </cell>
          <cell r="D6881" t="str">
            <v>BIO 2017A</v>
          </cell>
        </row>
        <row r="6882">
          <cell r="A6882" t="str">
            <v>ESTB027-17</v>
          </cell>
          <cell r="C6882" t="str">
            <v>Obrigatória</v>
          </cell>
          <cell r="D6882" t="str">
            <v>BIO 2017A</v>
          </cell>
        </row>
        <row r="6883">
          <cell r="A6883" t="str">
            <v>ESTB028-17</v>
          </cell>
          <cell r="C6883" t="str">
            <v>Obrigatória</v>
          </cell>
          <cell r="D6883" t="str">
            <v>BIO 2017A</v>
          </cell>
        </row>
        <row r="6884">
          <cell r="A6884" t="str">
            <v>ESTB029-17</v>
          </cell>
          <cell r="C6884" t="str">
            <v>Obrigatória</v>
          </cell>
          <cell r="D6884" t="str">
            <v>BIO 2017A</v>
          </cell>
        </row>
        <row r="6885">
          <cell r="A6885" t="str">
            <v>ESTB030-17</v>
          </cell>
          <cell r="C6885" t="str">
            <v>Obrigatória</v>
          </cell>
          <cell r="D6885" t="str">
            <v>BIO 2017A</v>
          </cell>
        </row>
        <row r="6886">
          <cell r="A6886" t="str">
            <v>ESTB902-17</v>
          </cell>
          <cell r="C6886" t="str">
            <v>Obrigatória</v>
          </cell>
          <cell r="D6886" t="str">
            <v>BIO 2017A</v>
          </cell>
        </row>
        <row r="6887">
          <cell r="A6887" t="str">
            <v>ESTB903-17</v>
          </cell>
          <cell r="C6887" t="str">
            <v>Obrigatória</v>
          </cell>
          <cell r="D6887" t="str">
            <v>BIO 2017A</v>
          </cell>
        </row>
        <row r="6888">
          <cell r="A6888" t="str">
            <v>ESTB904-17</v>
          </cell>
          <cell r="C6888" t="str">
            <v>Obrigatória</v>
          </cell>
          <cell r="D6888" t="str">
            <v>BIO 2017A</v>
          </cell>
        </row>
        <row r="6889">
          <cell r="A6889" t="str">
            <v>ESTB905-17</v>
          </cell>
          <cell r="C6889" t="str">
            <v>Obrigatória</v>
          </cell>
          <cell r="D6889" t="str">
            <v>BIO 2017A</v>
          </cell>
        </row>
        <row r="6890">
          <cell r="A6890" t="str">
            <v>ESTI002-17</v>
          </cell>
          <cell r="C6890" t="str">
            <v>Opção Limitada</v>
          </cell>
          <cell r="D6890" t="str">
            <v>BIO 2017A</v>
          </cell>
        </row>
        <row r="6891">
          <cell r="A6891" t="str">
            <v>ESTI003-17</v>
          </cell>
          <cell r="C6891" t="str">
            <v>Opção Limitada</v>
          </cell>
          <cell r="D6891" t="str">
            <v>BIO 2017A</v>
          </cell>
        </row>
        <row r="6892">
          <cell r="A6892" t="str">
            <v>ESTI006-17</v>
          </cell>
          <cell r="C6892" t="str">
            <v>Opção Limitada</v>
          </cell>
          <cell r="D6892" t="str">
            <v>BIO 2017A</v>
          </cell>
        </row>
        <row r="6893">
          <cell r="A6893" t="str">
            <v>ESTI013-17</v>
          </cell>
          <cell r="C6893" t="str">
            <v>Opção Limitada</v>
          </cell>
          <cell r="D6893" t="str">
            <v>BIO 2017A</v>
          </cell>
        </row>
        <row r="6894">
          <cell r="A6894" t="str">
            <v>ESTM004-17</v>
          </cell>
          <cell r="C6894" t="str">
            <v>Opção Limitada</v>
          </cell>
          <cell r="D6894" t="str">
            <v>BIO 2017A</v>
          </cell>
        </row>
        <row r="6895">
          <cell r="A6895" t="str">
            <v>ESTM010-17</v>
          </cell>
          <cell r="C6895" t="str">
            <v>Opção Limitada</v>
          </cell>
          <cell r="D6895" t="str">
            <v>BIO 2017A</v>
          </cell>
        </row>
        <row r="6896">
          <cell r="A6896" t="str">
            <v>ESTM019-17</v>
          </cell>
          <cell r="C6896" t="str">
            <v>Opção Limitada</v>
          </cell>
          <cell r="D6896" t="str">
            <v>BIO 2017A</v>
          </cell>
        </row>
        <row r="6897">
          <cell r="A6897" t="str">
            <v>ESTO001-17</v>
          </cell>
          <cell r="C6897" t="str">
            <v>Opção Limitada</v>
          </cell>
          <cell r="D6897" t="str">
            <v>BIO 2017A</v>
          </cell>
        </row>
        <row r="6898">
          <cell r="A6898" t="str">
            <v>ESTO004-17</v>
          </cell>
          <cell r="C6898" t="str">
            <v>Opção Limitada</v>
          </cell>
          <cell r="D6898" t="str">
            <v>BIO 2017A</v>
          </cell>
        </row>
        <row r="6899">
          <cell r="A6899" t="str">
            <v>ESTO005-17</v>
          </cell>
          <cell r="C6899" t="str">
            <v>Obrigatória</v>
          </cell>
          <cell r="D6899" t="str">
            <v>BIO 2017A</v>
          </cell>
        </row>
        <row r="6900">
          <cell r="A6900" t="str">
            <v>ESTO006-17</v>
          </cell>
          <cell r="C6900" t="str">
            <v>Obrigatória</v>
          </cell>
          <cell r="D6900" t="str">
            <v>BIO 2017A</v>
          </cell>
        </row>
        <row r="6901">
          <cell r="A6901" t="str">
            <v>ESTO008-17</v>
          </cell>
          <cell r="C6901" t="str">
            <v>Obrigatória</v>
          </cell>
          <cell r="D6901" t="str">
            <v>BIO 2017A</v>
          </cell>
        </row>
        <row r="6902">
          <cell r="A6902" t="str">
            <v>ESTO011-17</v>
          </cell>
          <cell r="C6902" t="str">
            <v>Obrigatória</v>
          </cell>
          <cell r="D6902" t="str">
            <v>BIO 2017A</v>
          </cell>
        </row>
        <row r="6903">
          <cell r="A6903" t="str">
            <v>ESTO012-17</v>
          </cell>
          <cell r="C6903" t="str">
            <v>Obrigatória</v>
          </cell>
          <cell r="D6903" t="str">
            <v>BIO 2017A</v>
          </cell>
        </row>
        <row r="6904">
          <cell r="A6904" t="str">
            <v>ESTO013-17</v>
          </cell>
          <cell r="C6904" t="str">
            <v>Obrigatória</v>
          </cell>
          <cell r="D6904" t="str">
            <v>BIO 2017A</v>
          </cell>
        </row>
        <row r="6905">
          <cell r="A6905" t="str">
            <v>ESTO014-17</v>
          </cell>
          <cell r="C6905" t="str">
            <v>Opção Limitada</v>
          </cell>
          <cell r="D6905" t="str">
            <v>BIO 2017A</v>
          </cell>
        </row>
        <row r="6906">
          <cell r="A6906" t="str">
            <v>ESTO015-17</v>
          </cell>
          <cell r="C6906" t="str">
            <v>Opção Limitada</v>
          </cell>
          <cell r="D6906" t="str">
            <v>BIO 2017A</v>
          </cell>
        </row>
        <row r="6907">
          <cell r="A6907" t="str">
            <v>ESTO016-17</v>
          </cell>
          <cell r="C6907" t="str">
            <v>Obrigatória</v>
          </cell>
          <cell r="D6907" t="str">
            <v>BIO 2017A</v>
          </cell>
        </row>
        <row r="6908">
          <cell r="A6908" t="str">
            <v>ESTO017-17</v>
          </cell>
          <cell r="C6908" t="str">
            <v>Obrigatória</v>
          </cell>
          <cell r="D6908" t="str">
            <v>BIO 2017A</v>
          </cell>
        </row>
        <row r="6909">
          <cell r="A6909" t="str">
            <v>ESTO902-17</v>
          </cell>
          <cell r="C6909" t="str">
            <v>Obrigatória</v>
          </cell>
          <cell r="D6909" t="str">
            <v>BIO 2017A</v>
          </cell>
        </row>
        <row r="6910">
          <cell r="A6910" t="str">
            <v>ESTO903-17</v>
          </cell>
          <cell r="C6910" t="str">
            <v>Obrigatória</v>
          </cell>
          <cell r="D6910" t="str">
            <v>BIO 2017A</v>
          </cell>
        </row>
        <row r="6911">
          <cell r="A6911" t="str">
            <v>ESZB002-17</v>
          </cell>
          <cell r="C6911" t="str">
            <v>Opção Limitada</v>
          </cell>
          <cell r="D6911" t="str">
            <v>BIO 2017A</v>
          </cell>
        </row>
        <row r="6912">
          <cell r="A6912" t="str">
            <v>ESZB003-17</v>
          </cell>
          <cell r="C6912" t="str">
            <v>Opção Limitada</v>
          </cell>
          <cell r="D6912" t="str">
            <v>BIO 2017A</v>
          </cell>
        </row>
        <row r="6913">
          <cell r="A6913" t="str">
            <v>ESZB004-17</v>
          </cell>
          <cell r="C6913" t="str">
            <v>Opção Limitada</v>
          </cell>
          <cell r="D6913" t="str">
            <v>BIO 2017A</v>
          </cell>
        </row>
        <row r="6914">
          <cell r="A6914" t="str">
            <v>ESZB005-17</v>
          </cell>
          <cell r="C6914" t="str">
            <v>Opção Limitada</v>
          </cell>
          <cell r="D6914" t="str">
            <v>BIO 2017A</v>
          </cell>
        </row>
        <row r="6915">
          <cell r="A6915" t="str">
            <v>ESZB006-17</v>
          </cell>
          <cell r="C6915" t="str">
            <v>Opção Limitada</v>
          </cell>
          <cell r="D6915" t="str">
            <v>BIO 2017A</v>
          </cell>
        </row>
        <row r="6916">
          <cell r="A6916" t="str">
            <v>ESZB007-17</v>
          </cell>
          <cell r="C6916" t="str">
            <v>Opção Limitada</v>
          </cell>
          <cell r="D6916" t="str">
            <v>BIO 2017A</v>
          </cell>
        </row>
        <row r="6917">
          <cell r="A6917" t="str">
            <v>ESZB008-17</v>
          </cell>
          <cell r="C6917" t="str">
            <v>Opção Limitada</v>
          </cell>
          <cell r="D6917" t="str">
            <v>BIO 2017A</v>
          </cell>
        </row>
        <row r="6918">
          <cell r="A6918" t="str">
            <v>ESZB009-17</v>
          </cell>
          <cell r="C6918" t="str">
            <v>Opção Limitada</v>
          </cell>
          <cell r="D6918" t="str">
            <v>BIO 2017A</v>
          </cell>
        </row>
        <row r="6919">
          <cell r="A6919" t="str">
            <v>ESZB010-17</v>
          </cell>
          <cell r="C6919" t="str">
            <v>Opção Limitada</v>
          </cell>
          <cell r="D6919" t="str">
            <v>BIO 2017A</v>
          </cell>
        </row>
        <row r="6920">
          <cell r="A6920" t="str">
            <v>ESZB011-17</v>
          </cell>
          <cell r="C6920" t="str">
            <v>Opção Limitada</v>
          </cell>
          <cell r="D6920" t="str">
            <v>BIO 2017A</v>
          </cell>
        </row>
        <row r="6921">
          <cell r="A6921" t="str">
            <v>ESZB013-17</v>
          </cell>
          <cell r="C6921" t="str">
            <v>Opção Limitada</v>
          </cell>
          <cell r="D6921" t="str">
            <v>BIO 2017A</v>
          </cell>
        </row>
        <row r="6922">
          <cell r="A6922" t="str">
            <v>ESZB014-17</v>
          </cell>
          <cell r="C6922" t="str">
            <v>Opção Limitada</v>
          </cell>
          <cell r="D6922" t="str">
            <v>BIO 2017A</v>
          </cell>
        </row>
        <row r="6923">
          <cell r="A6923" t="str">
            <v>ESZB015-17</v>
          </cell>
          <cell r="C6923" t="str">
            <v>Opção Limitada</v>
          </cell>
          <cell r="D6923" t="str">
            <v>BIO 2017A</v>
          </cell>
        </row>
        <row r="6924">
          <cell r="A6924" t="str">
            <v>ESZB016-17</v>
          </cell>
          <cell r="C6924" t="str">
            <v>Opção Limitada</v>
          </cell>
          <cell r="D6924" t="str">
            <v>BIO 2017A</v>
          </cell>
        </row>
        <row r="6925">
          <cell r="A6925" t="str">
            <v>ESZB017-17</v>
          </cell>
          <cell r="C6925" t="str">
            <v>Opção Limitada</v>
          </cell>
          <cell r="D6925" t="str">
            <v>BIO 2017A</v>
          </cell>
        </row>
        <row r="6926">
          <cell r="A6926" t="str">
            <v>ESZB021-17</v>
          </cell>
          <cell r="C6926" t="str">
            <v>Opção Limitada</v>
          </cell>
          <cell r="D6926" t="str">
            <v>BIO 2017A</v>
          </cell>
        </row>
        <row r="6927">
          <cell r="A6927" t="str">
            <v>ESZB022-17</v>
          </cell>
          <cell r="C6927" t="str">
            <v>Opção Limitada</v>
          </cell>
          <cell r="D6927" t="str">
            <v>BIO 2017A</v>
          </cell>
        </row>
        <row r="6928">
          <cell r="A6928" t="str">
            <v>ESZB024-17</v>
          </cell>
          <cell r="C6928" t="str">
            <v>Opção Limitada</v>
          </cell>
          <cell r="D6928" t="str">
            <v>BIO 2017A</v>
          </cell>
        </row>
        <row r="6929">
          <cell r="A6929" t="str">
            <v>ESZB025-17</v>
          </cell>
          <cell r="C6929" t="str">
            <v>Opção Limitada</v>
          </cell>
          <cell r="D6929" t="str">
            <v>BIO 2017A</v>
          </cell>
        </row>
        <row r="6930">
          <cell r="A6930" t="str">
            <v>ESZB026-17</v>
          </cell>
          <cell r="C6930" t="str">
            <v>Opção Limitada</v>
          </cell>
          <cell r="D6930" t="str">
            <v>BIO 2017A</v>
          </cell>
        </row>
        <row r="6931">
          <cell r="A6931" t="str">
            <v>ESZB027-17</v>
          </cell>
          <cell r="C6931" t="str">
            <v>Opção Limitada</v>
          </cell>
          <cell r="D6931" t="str">
            <v>BIO 2017A</v>
          </cell>
        </row>
        <row r="6932">
          <cell r="A6932" t="str">
            <v>ESZB028-17</v>
          </cell>
          <cell r="C6932" t="str">
            <v>Opção Limitada</v>
          </cell>
          <cell r="D6932" t="str">
            <v>BIO 2017A</v>
          </cell>
        </row>
        <row r="6933">
          <cell r="A6933" t="str">
            <v>ESZB029-17</v>
          </cell>
          <cell r="C6933" t="str">
            <v>Opção Limitada</v>
          </cell>
          <cell r="D6933" t="str">
            <v>BIO 2017A</v>
          </cell>
        </row>
        <row r="6934">
          <cell r="A6934" t="str">
            <v>ESZB030-17</v>
          </cell>
          <cell r="C6934" t="str">
            <v>Opção Limitada</v>
          </cell>
          <cell r="D6934" t="str">
            <v>BIO 2017A</v>
          </cell>
        </row>
        <row r="6935">
          <cell r="A6935" t="str">
            <v>ESZB031-17</v>
          </cell>
          <cell r="C6935" t="str">
            <v>Opção Limitada</v>
          </cell>
          <cell r="D6935" t="str">
            <v>BIO 2017A</v>
          </cell>
        </row>
        <row r="6936">
          <cell r="A6936" t="str">
            <v>ESZB032-17</v>
          </cell>
          <cell r="C6936" t="str">
            <v>Opção Limitada</v>
          </cell>
          <cell r="D6936" t="str">
            <v>BIO 2017A</v>
          </cell>
        </row>
        <row r="6937">
          <cell r="A6937" t="str">
            <v>ESZB033-17</v>
          </cell>
          <cell r="C6937" t="str">
            <v>Opção Limitada</v>
          </cell>
          <cell r="D6937" t="str">
            <v>BIO 2017A</v>
          </cell>
        </row>
        <row r="6938">
          <cell r="A6938" t="str">
            <v>ESZB034-17</v>
          </cell>
          <cell r="C6938" t="str">
            <v>Opção Limitada</v>
          </cell>
          <cell r="D6938" t="str">
            <v>BIO 2017A</v>
          </cell>
        </row>
        <row r="6939">
          <cell r="A6939" t="str">
            <v>ESZB035-17</v>
          </cell>
          <cell r="C6939" t="str">
            <v>Opção Limitada</v>
          </cell>
          <cell r="D6939" t="str">
            <v>BIO 2017A</v>
          </cell>
        </row>
        <row r="6940">
          <cell r="A6940" t="str">
            <v>ESZB036-17</v>
          </cell>
          <cell r="C6940" t="str">
            <v>Opção Limitada</v>
          </cell>
          <cell r="D6940" t="str">
            <v>BIO 2017A</v>
          </cell>
        </row>
        <row r="6941">
          <cell r="A6941" t="str">
            <v>ESZB037-17</v>
          </cell>
          <cell r="C6941" t="str">
            <v>Opção Limitada</v>
          </cell>
          <cell r="D6941" t="str">
            <v>BIO 2017A</v>
          </cell>
        </row>
        <row r="6942">
          <cell r="A6942" t="str">
            <v>ESZB038-17</v>
          </cell>
          <cell r="C6942" t="str">
            <v>Opção Limitada</v>
          </cell>
          <cell r="D6942" t="str">
            <v>BIO 2017A</v>
          </cell>
        </row>
        <row r="6943">
          <cell r="A6943" t="str">
            <v>MCTA006-13</v>
          </cell>
          <cell r="C6943" t="str">
            <v>Opção Limitada</v>
          </cell>
          <cell r="D6943" t="str">
            <v>BIO 2017A</v>
          </cell>
        </row>
        <row r="6944">
          <cell r="A6944" t="str">
            <v>MCTB001-17</v>
          </cell>
          <cell r="C6944" t="str">
            <v>Obrigatória</v>
          </cell>
          <cell r="D6944" t="str">
            <v>BIO 2017A</v>
          </cell>
        </row>
        <row r="6945">
          <cell r="A6945" t="str">
            <v>MCTB009-17</v>
          </cell>
          <cell r="C6945" t="str">
            <v>Obrigatória</v>
          </cell>
          <cell r="D6945" t="str">
            <v>BIO 2017A</v>
          </cell>
        </row>
        <row r="6946">
          <cell r="A6946" t="str">
            <v>MCTB010-13</v>
          </cell>
          <cell r="C6946" t="str">
            <v>Opção Limitada</v>
          </cell>
          <cell r="D6946" t="str">
            <v>BIO 2017A</v>
          </cell>
        </row>
        <row r="6947">
          <cell r="A6947" t="str">
            <v>MCTC021-15</v>
          </cell>
          <cell r="C6947" t="str">
            <v>Opção Limitada</v>
          </cell>
          <cell r="D6947" t="str">
            <v>BIO 2017A</v>
          </cell>
        </row>
        <row r="6948">
          <cell r="A6948" t="str">
            <v>MCTC022-15</v>
          </cell>
          <cell r="C6948" t="str">
            <v>Opção Limitada</v>
          </cell>
          <cell r="D6948" t="str">
            <v>BIO 2017A</v>
          </cell>
        </row>
        <row r="6949">
          <cell r="A6949" t="str">
            <v>MCZC001-15</v>
          </cell>
          <cell r="C6949" t="str">
            <v>Opção Limitada</v>
          </cell>
          <cell r="D6949" t="str">
            <v>BIO 2017A</v>
          </cell>
        </row>
        <row r="6950">
          <cell r="A6950" t="str">
            <v>MCZC007-15</v>
          </cell>
          <cell r="C6950" t="str">
            <v>Opção Limitada</v>
          </cell>
          <cell r="D6950" t="str">
            <v>BIO 2017A</v>
          </cell>
        </row>
        <row r="6951">
          <cell r="A6951" t="str">
            <v>NHT1053-15</v>
          </cell>
          <cell r="C6951" t="str">
            <v>Obrigatória</v>
          </cell>
          <cell r="D6951" t="str">
            <v>BIO 2017A</v>
          </cell>
        </row>
        <row r="6952">
          <cell r="A6952" t="str">
            <v>NHT1054-15</v>
          </cell>
          <cell r="C6952" t="str">
            <v>Opção Limitada</v>
          </cell>
          <cell r="D6952" t="str">
            <v>BIO 2017A</v>
          </cell>
        </row>
        <row r="6953">
          <cell r="A6953" t="str">
            <v>NHT1058-15</v>
          </cell>
          <cell r="C6953" t="str">
            <v>Opção Limitada</v>
          </cell>
          <cell r="D6953" t="str">
            <v>BIO 2017A</v>
          </cell>
        </row>
        <row r="6954">
          <cell r="A6954" t="str">
            <v>NHT1059-15</v>
          </cell>
          <cell r="C6954" t="str">
            <v>Opção Limitada</v>
          </cell>
          <cell r="D6954" t="str">
            <v>BIO 2017A</v>
          </cell>
        </row>
        <row r="6955">
          <cell r="A6955" t="str">
            <v>NHT1060-15</v>
          </cell>
          <cell r="C6955" t="str">
            <v>Opção Limitada</v>
          </cell>
          <cell r="D6955" t="str">
            <v>BIO 2017A</v>
          </cell>
        </row>
        <row r="6956">
          <cell r="A6956" t="str">
            <v>NHT3012-13</v>
          </cell>
          <cell r="C6956" t="str">
            <v>Obrigatória</v>
          </cell>
          <cell r="D6956" t="str">
            <v>BIO 2017A</v>
          </cell>
        </row>
        <row r="6957">
          <cell r="A6957" t="str">
            <v>NHZ1003-15</v>
          </cell>
          <cell r="C6957" t="str">
            <v>Opção Limitada</v>
          </cell>
          <cell r="D6957" t="str">
            <v>BIO 2017A</v>
          </cell>
        </row>
        <row r="6958">
          <cell r="A6958" t="str">
            <v>NHZ3080-15</v>
          </cell>
          <cell r="C6958" t="str">
            <v>Opção Limitada</v>
          </cell>
          <cell r="D6958" t="str">
            <v>BIO 2017A</v>
          </cell>
        </row>
        <row r="6959">
          <cell r="A6959" t="str">
            <v>BCJ0203-15</v>
          </cell>
          <cell r="C6959" t="str">
            <v>Obrigatória</v>
          </cell>
          <cell r="D6959" t="str">
            <v>BIO 2017N</v>
          </cell>
        </row>
        <row r="6960">
          <cell r="A6960" t="str">
            <v>BCJ0204-15</v>
          </cell>
          <cell r="C6960" t="str">
            <v>Obrigatória</v>
          </cell>
          <cell r="D6960" t="str">
            <v>BIO 2017N</v>
          </cell>
        </row>
        <row r="6961">
          <cell r="A6961" t="str">
            <v>BCJ0205-15</v>
          </cell>
          <cell r="C6961" t="str">
            <v>Obrigatória</v>
          </cell>
          <cell r="D6961" t="str">
            <v>BIO 2017N</v>
          </cell>
        </row>
        <row r="6962">
          <cell r="A6962" t="str">
            <v>BCK0103-15</v>
          </cell>
          <cell r="C6962" t="str">
            <v>Obrigatória</v>
          </cell>
          <cell r="D6962" t="str">
            <v>BIO 2017N</v>
          </cell>
        </row>
        <row r="6963">
          <cell r="A6963" t="str">
            <v>BCK0104-15</v>
          </cell>
          <cell r="C6963" t="str">
            <v>Obrigatória</v>
          </cell>
          <cell r="D6963" t="str">
            <v>BIO 2017N</v>
          </cell>
        </row>
        <row r="6964">
          <cell r="A6964" t="str">
            <v>BCL0306-15</v>
          </cell>
          <cell r="C6964" t="str">
            <v>Obrigatória</v>
          </cell>
          <cell r="D6964" t="str">
            <v>BIO 2017N</v>
          </cell>
        </row>
        <row r="6965">
          <cell r="A6965" t="str">
            <v>BCL0307-15</v>
          </cell>
          <cell r="C6965" t="str">
            <v>Obrigatória</v>
          </cell>
          <cell r="D6965" t="str">
            <v>BIO 2017N</v>
          </cell>
        </row>
        <row r="6966">
          <cell r="A6966" t="str">
            <v>BCL0308-15</v>
          </cell>
          <cell r="C6966" t="str">
            <v>Obrigatória</v>
          </cell>
          <cell r="D6966" t="str">
            <v>BIO 2017N</v>
          </cell>
        </row>
        <row r="6967">
          <cell r="A6967" t="str">
            <v>BCM0504-15</v>
          </cell>
          <cell r="C6967" t="str">
            <v>Obrigatória</v>
          </cell>
          <cell r="D6967" t="str">
            <v>BIO 2017N</v>
          </cell>
        </row>
        <row r="6968">
          <cell r="A6968" t="str">
            <v>BCM0505-15</v>
          </cell>
          <cell r="C6968" t="str">
            <v>Obrigatória</v>
          </cell>
          <cell r="D6968" t="str">
            <v>BIO 2017N</v>
          </cell>
        </row>
        <row r="6969">
          <cell r="A6969" t="str">
            <v>BCM0506-15</v>
          </cell>
          <cell r="C6969" t="str">
            <v>Obrigatória</v>
          </cell>
          <cell r="D6969" t="str">
            <v>BIO 2017N</v>
          </cell>
        </row>
        <row r="6970">
          <cell r="A6970" t="str">
            <v>BCN0402-15</v>
          </cell>
          <cell r="C6970" t="str">
            <v>Obrigatória</v>
          </cell>
          <cell r="D6970" t="str">
            <v>BIO 2017N</v>
          </cell>
        </row>
        <row r="6971">
          <cell r="A6971" t="str">
            <v>BCN0404-15</v>
          </cell>
          <cell r="C6971" t="str">
            <v>Obrigatória</v>
          </cell>
          <cell r="D6971" t="str">
            <v>BIO 2017N</v>
          </cell>
        </row>
        <row r="6972">
          <cell r="A6972" t="str">
            <v>BCN0405-15</v>
          </cell>
          <cell r="C6972" t="str">
            <v>Obrigatória</v>
          </cell>
          <cell r="D6972" t="str">
            <v>BIO 2017N</v>
          </cell>
        </row>
        <row r="6973">
          <cell r="A6973" t="str">
            <v>BCN0407-15</v>
          </cell>
          <cell r="C6973" t="str">
            <v>Obrigatória</v>
          </cell>
          <cell r="D6973" t="str">
            <v>BIO 2017N</v>
          </cell>
        </row>
        <row r="6974">
          <cell r="A6974" t="str">
            <v>BCS0001-15</v>
          </cell>
          <cell r="C6974" t="str">
            <v>Obrigatória</v>
          </cell>
          <cell r="D6974" t="str">
            <v>BIO 2017N</v>
          </cell>
        </row>
        <row r="6975">
          <cell r="A6975" t="str">
            <v>BCS0002-15</v>
          </cell>
          <cell r="C6975" t="str">
            <v>Obrigatória</v>
          </cell>
          <cell r="D6975" t="str">
            <v>BIO 2017N</v>
          </cell>
        </row>
        <row r="6976">
          <cell r="A6976" t="str">
            <v>BIJ0207-15</v>
          </cell>
          <cell r="C6976" t="str">
            <v>Obrigatória</v>
          </cell>
          <cell r="D6976" t="str">
            <v>BIO 2017N</v>
          </cell>
        </row>
        <row r="6977">
          <cell r="A6977" t="str">
            <v>BIK0102-15</v>
          </cell>
          <cell r="C6977" t="str">
            <v>Obrigatória</v>
          </cell>
          <cell r="D6977" t="str">
            <v>BIO 2017N</v>
          </cell>
        </row>
        <row r="6978">
          <cell r="A6978" t="str">
            <v>BIL0304-15</v>
          </cell>
          <cell r="C6978" t="str">
            <v>Obrigatória</v>
          </cell>
          <cell r="D6978" t="str">
            <v>BIO 2017N</v>
          </cell>
        </row>
        <row r="6979">
          <cell r="A6979" t="str">
            <v>BIN0406-15</v>
          </cell>
          <cell r="C6979" t="str">
            <v>Obrigatória</v>
          </cell>
          <cell r="D6979" t="str">
            <v>BIO 2017N</v>
          </cell>
        </row>
        <row r="6980">
          <cell r="A6980" t="str">
            <v>BIQ0602-15</v>
          </cell>
          <cell r="C6980" t="str">
            <v>Obrigatória</v>
          </cell>
          <cell r="D6980" t="str">
            <v>BIO 2017N</v>
          </cell>
        </row>
        <row r="6981">
          <cell r="A6981" t="str">
            <v>BIR0004-15</v>
          </cell>
          <cell r="C6981" t="str">
            <v>Obrigatória</v>
          </cell>
          <cell r="D6981" t="str">
            <v>BIO 2017N</v>
          </cell>
        </row>
        <row r="6982">
          <cell r="A6982" t="str">
            <v>BIR0603-15</v>
          </cell>
          <cell r="C6982" t="str">
            <v>Obrigatória</v>
          </cell>
          <cell r="D6982" t="str">
            <v>BIO 2017N</v>
          </cell>
        </row>
        <row r="6983">
          <cell r="A6983" t="str">
            <v>BIS0003-15</v>
          </cell>
          <cell r="C6983" t="str">
            <v>Obrigatória</v>
          </cell>
          <cell r="D6983" t="str">
            <v>BIO 2017N</v>
          </cell>
        </row>
        <row r="6984">
          <cell r="A6984" t="str">
            <v>BIS0005-15</v>
          </cell>
          <cell r="C6984" t="str">
            <v>Obrigatória</v>
          </cell>
          <cell r="D6984" t="str">
            <v>BIO 2017N</v>
          </cell>
        </row>
        <row r="6985">
          <cell r="A6985" t="str">
            <v>ESTA001-17</v>
          </cell>
          <cell r="C6985" t="str">
            <v>Opção Limitada</v>
          </cell>
          <cell r="D6985" t="str">
            <v>BIO 2017N</v>
          </cell>
        </row>
        <row r="6986">
          <cell r="A6986" t="str">
            <v>ESTA002-17</v>
          </cell>
          <cell r="C6986" t="str">
            <v>Obrigatória</v>
          </cell>
          <cell r="D6986" t="str">
            <v>BIO 2017N</v>
          </cell>
        </row>
        <row r="6987">
          <cell r="A6987" t="str">
            <v>ESTA007-17</v>
          </cell>
          <cell r="C6987" t="str">
            <v>Opção Limitada</v>
          </cell>
          <cell r="D6987" t="str">
            <v>BIO 2017N</v>
          </cell>
        </row>
        <row r="6988">
          <cell r="A6988" t="str">
            <v>ESTA018-17</v>
          </cell>
          <cell r="C6988" t="str">
            <v>Opção Limitada</v>
          </cell>
          <cell r="D6988" t="str">
            <v>BIO 2017N</v>
          </cell>
        </row>
        <row r="6989">
          <cell r="A6989" t="str">
            <v>ESTB001-17</v>
          </cell>
          <cell r="C6989" t="str">
            <v>Obrigatória</v>
          </cell>
          <cell r="D6989" t="str">
            <v>BIO 2017N</v>
          </cell>
        </row>
        <row r="6990">
          <cell r="A6990" t="str">
            <v>ESTB002-17</v>
          </cell>
          <cell r="C6990" t="str">
            <v>Obrigatória</v>
          </cell>
          <cell r="D6990" t="str">
            <v>BIO 2017N</v>
          </cell>
        </row>
        <row r="6991">
          <cell r="A6991" t="str">
            <v>ESTB004-17</v>
          </cell>
          <cell r="C6991" t="str">
            <v>Obrigatória</v>
          </cell>
          <cell r="D6991" t="str">
            <v>BIO 2017N</v>
          </cell>
        </row>
        <row r="6992">
          <cell r="A6992" t="str">
            <v>ESTB005-17</v>
          </cell>
          <cell r="C6992" t="str">
            <v>Obrigatória</v>
          </cell>
          <cell r="D6992" t="str">
            <v>BIO 2017N</v>
          </cell>
        </row>
        <row r="6993">
          <cell r="A6993" t="str">
            <v>ESTB007-17</v>
          </cell>
          <cell r="C6993" t="str">
            <v>Obrigatória</v>
          </cell>
          <cell r="D6993" t="str">
            <v>BIO 2017N</v>
          </cell>
        </row>
        <row r="6994">
          <cell r="A6994" t="str">
            <v>ESTB009-17</v>
          </cell>
          <cell r="C6994" t="str">
            <v>Obrigatória</v>
          </cell>
          <cell r="D6994" t="str">
            <v>BIO 2017N</v>
          </cell>
        </row>
        <row r="6995">
          <cell r="A6995" t="str">
            <v>ESTB010-17</v>
          </cell>
          <cell r="C6995" t="str">
            <v>Obrigatória</v>
          </cell>
          <cell r="D6995" t="str">
            <v>BIO 2017N</v>
          </cell>
        </row>
        <row r="6996">
          <cell r="A6996" t="str">
            <v>ESTB013-17</v>
          </cell>
          <cell r="C6996" t="str">
            <v>Obrigatória</v>
          </cell>
          <cell r="D6996" t="str">
            <v>BIO 2017N</v>
          </cell>
        </row>
        <row r="6997">
          <cell r="A6997" t="str">
            <v>ESTB015-17</v>
          </cell>
          <cell r="C6997" t="str">
            <v>Obrigatória</v>
          </cell>
          <cell r="D6997" t="str">
            <v>BIO 2017N</v>
          </cell>
        </row>
        <row r="6998">
          <cell r="A6998" t="str">
            <v>ESTB018-17</v>
          </cell>
          <cell r="C6998" t="str">
            <v>Obrigatória</v>
          </cell>
          <cell r="D6998" t="str">
            <v>BIO 2017N</v>
          </cell>
        </row>
        <row r="6999">
          <cell r="A6999" t="str">
            <v>ESTB019-17</v>
          </cell>
          <cell r="C6999" t="str">
            <v>Obrigatória</v>
          </cell>
          <cell r="D6999" t="str">
            <v>BIO 2017N</v>
          </cell>
        </row>
        <row r="7000">
          <cell r="A7000" t="str">
            <v>ESTB020-17</v>
          </cell>
          <cell r="C7000" t="str">
            <v>Obrigatória</v>
          </cell>
          <cell r="D7000" t="str">
            <v>BIO 2017N</v>
          </cell>
        </row>
        <row r="7001">
          <cell r="A7001" t="str">
            <v>ESTB021-17</v>
          </cell>
          <cell r="C7001" t="str">
            <v>Obrigatória</v>
          </cell>
          <cell r="D7001" t="str">
            <v>BIO 2017N</v>
          </cell>
        </row>
        <row r="7002">
          <cell r="A7002" t="str">
            <v>ESTB022-17</v>
          </cell>
          <cell r="C7002" t="str">
            <v>Obrigatória</v>
          </cell>
          <cell r="D7002" t="str">
            <v>BIO 2017N</v>
          </cell>
        </row>
        <row r="7003">
          <cell r="A7003" t="str">
            <v>ESTB023-17</v>
          </cell>
          <cell r="C7003" t="str">
            <v>Obrigatória</v>
          </cell>
          <cell r="D7003" t="str">
            <v>BIO 2017N</v>
          </cell>
        </row>
        <row r="7004">
          <cell r="A7004" t="str">
            <v>ESTB024-17</v>
          </cell>
          <cell r="C7004" t="str">
            <v>Obrigatória</v>
          </cell>
          <cell r="D7004" t="str">
            <v>BIO 2017N</v>
          </cell>
        </row>
        <row r="7005">
          <cell r="A7005" t="str">
            <v>ESTB025-17</v>
          </cell>
          <cell r="C7005" t="str">
            <v>Obrigatória</v>
          </cell>
          <cell r="D7005" t="str">
            <v>BIO 2017N</v>
          </cell>
        </row>
        <row r="7006">
          <cell r="A7006" t="str">
            <v>ESTB027-17</v>
          </cell>
          <cell r="C7006" t="str">
            <v>Obrigatória</v>
          </cell>
          <cell r="D7006" t="str">
            <v>BIO 2017N</v>
          </cell>
        </row>
        <row r="7007">
          <cell r="A7007" t="str">
            <v>ESTB028-17</v>
          </cell>
          <cell r="C7007" t="str">
            <v>Obrigatória</v>
          </cell>
          <cell r="D7007" t="str">
            <v>BIO 2017N</v>
          </cell>
        </row>
        <row r="7008">
          <cell r="A7008" t="str">
            <v>ESTB029-17</v>
          </cell>
          <cell r="C7008" t="str">
            <v>Obrigatória</v>
          </cell>
          <cell r="D7008" t="str">
            <v>BIO 2017N</v>
          </cell>
        </row>
        <row r="7009">
          <cell r="A7009" t="str">
            <v>ESTB030-17</v>
          </cell>
          <cell r="C7009" t="str">
            <v>Obrigatória</v>
          </cell>
          <cell r="D7009" t="str">
            <v>BIO 2017N</v>
          </cell>
        </row>
        <row r="7010">
          <cell r="A7010" t="str">
            <v>ESTB902-17</v>
          </cell>
          <cell r="C7010" t="str">
            <v>Obrigatória</v>
          </cell>
          <cell r="D7010" t="str">
            <v>BIO 2017N</v>
          </cell>
        </row>
        <row r="7011">
          <cell r="A7011" t="str">
            <v>ESTB903-17</v>
          </cell>
          <cell r="C7011" t="str">
            <v>Obrigatória</v>
          </cell>
          <cell r="D7011" t="str">
            <v>BIO 2017N</v>
          </cell>
        </row>
        <row r="7012">
          <cell r="A7012" t="str">
            <v>ESTB904-17</v>
          </cell>
          <cell r="C7012" t="str">
            <v>Obrigatória</v>
          </cell>
          <cell r="D7012" t="str">
            <v>BIO 2017N</v>
          </cell>
        </row>
        <row r="7013">
          <cell r="A7013" t="str">
            <v>ESTB905-17</v>
          </cell>
          <cell r="C7013" t="str">
            <v>Obrigatória</v>
          </cell>
          <cell r="D7013" t="str">
            <v>BIO 2017N</v>
          </cell>
        </row>
        <row r="7014">
          <cell r="A7014" t="str">
            <v>ESTI002-17</v>
          </cell>
          <cell r="C7014" t="str">
            <v>Opção Limitada</v>
          </cell>
          <cell r="D7014" t="str">
            <v>BIO 2017N</v>
          </cell>
        </row>
        <row r="7015">
          <cell r="A7015" t="str">
            <v>ESTI003-17</v>
          </cell>
          <cell r="C7015" t="str">
            <v>Opção Limitada</v>
          </cell>
          <cell r="D7015" t="str">
            <v>BIO 2017N</v>
          </cell>
        </row>
        <row r="7016">
          <cell r="A7016" t="str">
            <v>ESTI006-17</v>
          </cell>
          <cell r="C7016" t="str">
            <v>Opção Limitada</v>
          </cell>
          <cell r="D7016" t="str">
            <v>BIO 2017N</v>
          </cell>
        </row>
        <row r="7017">
          <cell r="A7017" t="str">
            <v>ESTI013-17</v>
          </cell>
          <cell r="C7017" t="str">
            <v>Opção Limitada</v>
          </cell>
          <cell r="D7017" t="str">
            <v>BIO 2017N</v>
          </cell>
        </row>
        <row r="7018">
          <cell r="A7018" t="str">
            <v>ESTM004-17</v>
          </cell>
          <cell r="C7018" t="str">
            <v>Opção Limitada</v>
          </cell>
          <cell r="D7018" t="str">
            <v>BIO 2017N</v>
          </cell>
        </row>
        <row r="7019">
          <cell r="A7019" t="str">
            <v>ESTM010-17</v>
          </cell>
          <cell r="C7019" t="str">
            <v>Opção Limitada</v>
          </cell>
          <cell r="D7019" t="str">
            <v>BIO 2017N</v>
          </cell>
        </row>
        <row r="7020">
          <cell r="A7020" t="str">
            <v>ESTM019-17</v>
          </cell>
          <cell r="C7020" t="str">
            <v>Opção Limitada</v>
          </cell>
          <cell r="D7020" t="str">
            <v>BIO 2017N</v>
          </cell>
        </row>
        <row r="7021">
          <cell r="A7021" t="str">
            <v>ESTO001-17</v>
          </cell>
          <cell r="C7021" t="str">
            <v>Opção Limitada</v>
          </cell>
          <cell r="D7021" t="str">
            <v>BIO 2017N</v>
          </cell>
        </row>
        <row r="7022">
          <cell r="A7022" t="str">
            <v>ESTO004-17</v>
          </cell>
          <cell r="C7022" t="str">
            <v>Opção Limitada</v>
          </cell>
          <cell r="D7022" t="str">
            <v>BIO 2017N</v>
          </cell>
        </row>
        <row r="7023">
          <cell r="A7023" t="str">
            <v>ESTO005-17</v>
          </cell>
          <cell r="C7023" t="str">
            <v>Obrigatória</v>
          </cell>
          <cell r="D7023" t="str">
            <v>BIO 2017N</v>
          </cell>
        </row>
        <row r="7024">
          <cell r="A7024" t="str">
            <v>ESTO006-17</v>
          </cell>
          <cell r="C7024" t="str">
            <v>Obrigatória</v>
          </cell>
          <cell r="D7024" t="str">
            <v>BIO 2017N</v>
          </cell>
        </row>
        <row r="7025">
          <cell r="A7025" t="str">
            <v>ESTO008-17</v>
          </cell>
          <cell r="C7025" t="str">
            <v>Obrigatória</v>
          </cell>
          <cell r="D7025" t="str">
            <v>BIO 2017N</v>
          </cell>
        </row>
        <row r="7026">
          <cell r="A7026" t="str">
            <v>ESTO011-17</v>
          </cell>
          <cell r="C7026" t="str">
            <v>Obrigatória</v>
          </cell>
          <cell r="D7026" t="str">
            <v>BIO 2017N</v>
          </cell>
        </row>
        <row r="7027">
          <cell r="A7027" t="str">
            <v>ESTO012-17</v>
          </cell>
          <cell r="C7027" t="str">
            <v>Obrigatória</v>
          </cell>
          <cell r="D7027" t="str">
            <v>BIO 2017N</v>
          </cell>
        </row>
        <row r="7028">
          <cell r="A7028" t="str">
            <v>ESTO013-17</v>
          </cell>
          <cell r="C7028" t="str">
            <v>Obrigatória</v>
          </cell>
          <cell r="D7028" t="str">
            <v>BIO 2017N</v>
          </cell>
        </row>
        <row r="7029">
          <cell r="A7029" t="str">
            <v>ESTO014-17</v>
          </cell>
          <cell r="C7029" t="str">
            <v>Opção Limitada</v>
          </cell>
          <cell r="D7029" t="str">
            <v>BIO 2017N</v>
          </cell>
        </row>
        <row r="7030">
          <cell r="A7030" t="str">
            <v>ESTO015-17</v>
          </cell>
          <cell r="C7030" t="str">
            <v>Opção Limitada</v>
          </cell>
          <cell r="D7030" t="str">
            <v>BIO 2017N</v>
          </cell>
        </row>
        <row r="7031">
          <cell r="A7031" t="str">
            <v>ESTO016-17</v>
          </cell>
          <cell r="C7031" t="str">
            <v>Obrigatória</v>
          </cell>
          <cell r="D7031" t="str">
            <v>BIO 2017N</v>
          </cell>
        </row>
        <row r="7032">
          <cell r="A7032" t="str">
            <v>ESTO017-17</v>
          </cell>
          <cell r="C7032" t="str">
            <v>Obrigatória</v>
          </cell>
          <cell r="D7032" t="str">
            <v>BIO 2017N</v>
          </cell>
        </row>
        <row r="7033">
          <cell r="A7033" t="str">
            <v>ESTO902-17</v>
          </cell>
          <cell r="C7033" t="str">
            <v>Obrigatória</v>
          </cell>
          <cell r="D7033" t="str">
            <v>BIO 2017N</v>
          </cell>
        </row>
        <row r="7034">
          <cell r="A7034" t="str">
            <v>ESTO903-17</v>
          </cell>
          <cell r="C7034" t="str">
            <v>Obrigatória</v>
          </cell>
          <cell r="D7034" t="str">
            <v>BIO 2017N</v>
          </cell>
        </row>
        <row r="7035">
          <cell r="A7035" t="str">
            <v>ESZB002-17</v>
          </cell>
          <cell r="C7035" t="str">
            <v>Opção Limitada</v>
          </cell>
          <cell r="D7035" t="str">
            <v>BIO 2017N</v>
          </cell>
        </row>
        <row r="7036">
          <cell r="A7036" t="str">
            <v>ESZB003-17</v>
          </cell>
          <cell r="C7036" t="str">
            <v>Opção Limitada</v>
          </cell>
          <cell r="D7036" t="str">
            <v>BIO 2017N</v>
          </cell>
        </row>
        <row r="7037">
          <cell r="A7037" t="str">
            <v>ESZB004-17</v>
          </cell>
          <cell r="C7037" t="str">
            <v>Opção Limitada</v>
          </cell>
          <cell r="D7037" t="str">
            <v>BIO 2017N</v>
          </cell>
        </row>
        <row r="7038">
          <cell r="A7038" t="str">
            <v>ESZB005-17</v>
          </cell>
          <cell r="C7038" t="str">
            <v>Opção Limitada</v>
          </cell>
          <cell r="D7038" t="str">
            <v>BIO 2017N</v>
          </cell>
        </row>
        <row r="7039">
          <cell r="A7039" t="str">
            <v>ESZB006-17</v>
          </cell>
          <cell r="C7039" t="str">
            <v>Opção Limitada</v>
          </cell>
          <cell r="D7039" t="str">
            <v>BIO 2017N</v>
          </cell>
        </row>
        <row r="7040">
          <cell r="A7040" t="str">
            <v>ESZB007-17</v>
          </cell>
          <cell r="C7040" t="str">
            <v>Opção Limitada</v>
          </cell>
          <cell r="D7040" t="str">
            <v>BIO 2017N</v>
          </cell>
        </row>
        <row r="7041">
          <cell r="A7041" t="str">
            <v>ESZB008-17</v>
          </cell>
          <cell r="C7041" t="str">
            <v>Opção Limitada</v>
          </cell>
          <cell r="D7041" t="str">
            <v>BIO 2017N</v>
          </cell>
        </row>
        <row r="7042">
          <cell r="A7042" t="str">
            <v>ESZB009-17</v>
          </cell>
          <cell r="C7042" t="str">
            <v>Opção Limitada</v>
          </cell>
          <cell r="D7042" t="str">
            <v>BIO 2017N</v>
          </cell>
        </row>
        <row r="7043">
          <cell r="A7043" t="str">
            <v>ESZB010-17</v>
          </cell>
          <cell r="C7043" t="str">
            <v>Opção Limitada</v>
          </cell>
          <cell r="D7043" t="str">
            <v>BIO 2017N</v>
          </cell>
        </row>
        <row r="7044">
          <cell r="A7044" t="str">
            <v>ESZB011-17</v>
          </cell>
          <cell r="C7044" t="str">
            <v>Opção Limitada</v>
          </cell>
          <cell r="D7044" t="str">
            <v>BIO 2017N</v>
          </cell>
        </row>
        <row r="7045">
          <cell r="A7045" t="str">
            <v>ESZB013-17</v>
          </cell>
          <cell r="C7045" t="str">
            <v>Opção Limitada</v>
          </cell>
          <cell r="D7045" t="str">
            <v>BIO 2017N</v>
          </cell>
        </row>
        <row r="7046">
          <cell r="A7046" t="str">
            <v>ESZB014-17</v>
          </cell>
          <cell r="C7046" t="str">
            <v>Opção Limitada</v>
          </cell>
          <cell r="D7046" t="str">
            <v>BIO 2017N</v>
          </cell>
        </row>
        <row r="7047">
          <cell r="A7047" t="str">
            <v>ESZB015-17</v>
          </cell>
          <cell r="C7047" t="str">
            <v>Opção Limitada</v>
          </cell>
          <cell r="D7047" t="str">
            <v>BIO 2017N</v>
          </cell>
        </row>
        <row r="7048">
          <cell r="A7048" t="str">
            <v>ESZB016-17</v>
          </cell>
          <cell r="C7048" t="str">
            <v>Opção Limitada</v>
          </cell>
          <cell r="D7048" t="str">
            <v>BIO 2017N</v>
          </cell>
        </row>
        <row r="7049">
          <cell r="A7049" t="str">
            <v>ESZB017-17</v>
          </cell>
          <cell r="C7049" t="str">
            <v>Opção Limitada</v>
          </cell>
          <cell r="D7049" t="str">
            <v>BIO 2017N</v>
          </cell>
        </row>
        <row r="7050">
          <cell r="A7050" t="str">
            <v>ESZB021-17</v>
          </cell>
          <cell r="C7050" t="str">
            <v>Opção Limitada</v>
          </cell>
          <cell r="D7050" t="str">
            <v>BIO 2017N</v>
          </cell>
        </row>
        <row r="7051">
          <cell r="A7051" t="str">
            <v>ESZB022-17</v>
          </cell>
          <cell r="C7051" t="str">
            <v>Opção Limitada</v>
          </cell>
          <cell r="D7051" t="str">
            <v>BIO 2017N</v>
          </cell>
        </row>
        <row r="7052">
          <cell r="A7052" t="str">
            <v>ESZB024-17</v>
          </cell>
          <cell r="C7052" t="str">
            <v>Opção Limitada</v>
          </cell>
          <cell r="D7052" t="str">
            <v>BIO 2017N</v>
          </cell>
        </row>
        <row r="7053">
          <cell r="A7053" t="str">
            <v>ESZB025-17</v>
          </cell>
          <cell r="C7053" t="str">
            <v>Opção Limitada</v>
          </cell>
          <cell r="D7053" t="str">
            <v>BIO 2017N</v>
          </cell>
        </row>
        <row r="7054">
          <cell r="A7054" t="str">
            <v>ESZB026-17</v>
          </cell>
          <cell r="C7054" t="str">
            <v>Opção Limitada</v>
          </cell>
          <cell r="D7054" t="str">
            <v>BIO 2017N</v>
          </cell>
        </row>
        <row r="7055">
          <cell r="A7055" t="str">
            <v>ESZB027-17</v>
          </cell>
          <cell r="C7055" t="str">
            <v>Opção Limitada</v>
          </cell>
          <cell r="D7055" t="str">
            <v>BIO 2017N</v>
          </cell>
        </row>
        <row r="7056">
          <cell r="A7056" t="str">
            <v>ESZB028-17</v>
          </cell>
          <cell r="C7056" t="str">
            <v>Opção Limitada</v>
          </cell>
          <cell r="D7056" t="str">
            <v>BIO 2017N</v>
          </cell>
        </row>
        <row r="7057">
          <cell r="A7057" t="str">
            <v>ESZB029-17</v>
          </cell>
          <cell r="C7057" t="str">
            <v>Opção Limitada</v>
          </cell>
          <cell r="D7057" t="str">
            <v>BIO 2017N</v>
          </cell>
        </row>
        <row r="7058">
          <cell r="A7058" t="str">
            <v>ESZB030-17</v>
          </cell>
          <cell r="C7058" t="str">
            <v>Opção Limitada</v>
          </cell>
          <cell r="D7058" t="str">
            <v>BIO 2017N</v>
          </cell>
        </row>
        <row r="7059">
          <cell r="A7059" t="str">
            <v>ESZB031-17</v>
          </cell>
          <cell r="C7059" t="str">
            <v>Opção Limitada</v>
          </cell>
          <cell r="D7059" t="str">
            <v>BIO 2017N</v>
          </cell>
        </row>
        <row r="7060">
          <cell r="A7060" t="str">
            <v>ESZB032-17</v>
          </cell>
          <cell r="C7060" t="str">
            <v>Opção Limitada</v>
          </cell>
          <cell r="D7060" t="str">
            <v>BIO 2017N</v>
          </cell>
        </row>
        <row r="7061">
          <cell r="A7061" t="str">
            <v>ESZB033-17</v>
          </cell>
          <cell r="C7061" t="str">
            <v>Opção Limitada</v>
          </cell>
          <cell r="D7061" t="str">
            <v>BIO 2017N</v>
          </cell>
        </row>
        <row r="7062">
          <cell r="A7062" t="str">
            <v>ESZB034-17</v>
          </cell>
          <cell r="C7062" t="str">
            <v>Opção Limitada</v>
          </cell>
          <cell r="D7062" t="str">
            <v>BIO 2017N</v>
          </cell>
        </row>
        <row r="7063">
          <cell r="A7063" t="str">
            <v>ESZB035-17</v>
          </cell>
          <cell r="C7063" t="str">
            <v>Opção Limitada</v>
          </cell>
          <cell r="D7063" t="str">
            <v>BIO 2017N</v>
          </cell>
        </row>
        <row r="7064">
          <cell r="A7064" t="str">
            <v>ESZB036-17</v>
          </cell>
          <cell r="C7064" t="str">
            <v>Opção Limitada</v>
          </cell>
          <cell r="D7064" t="str">
            <v>BIO 2017N</v>
          </cell>
        </row>
        <row r="7065">
          <cell r="A7065" t="str">
            <v>ESZB037-17</v>
          </cell>
          <cell r="C7065" t="str">
            <v>Opção Limitada</v>
          </cell>
          <cell r="D7065" t="str">
            <v>BIO 2017N</v>
          </cell>
        </row>
        <row r="7066">
          <cell r="A7066" t="str">
            <v>ESZB038-17</v>
          </cell>
          <cell r="C7066" t="str">
            <v>Opção Limitada</v>
          </cell>
          <cell r="D7066" t="str">
            <v>BIO 2017N</v>
          </cell>
        </row>
        <row r="7067">
          <cell r="A7067" t="str">
            <v>MCTA006-13</v>
          </cell>
          <cell r="C7067" t="str">
            <v>Opção Limitada</v>
          </cell>
          <cell r="D7067" t="str">
            <v>BIO 2017N</v>
          </cell>
        </row>
        <row r="7068">
          <cell r="A7068" t="str">
            <v>MCTB001-17</v>
          </cell>
          <cell r="C7068" t="str">
            <v>Obrigatória</v>
          </cell>
          <cell r="D7068" t="str">
            <v>BIO 2017N</v>
          </cell>
        </row>
        <row r="7069">
          <cell r="A7069" t="str">
            <v>MCTB009-17</v>
          </cell>
          <cell r="C7069" t="str">
            <v>Obrigatória</v>
          </cell>
          <cell r="D7069" t="str">
            <v>BIO 2017N</v>
          </cell>
        </row>
        <row r="7070">
          <cell r="A7070" t="str">
            <v>MCTB010-13</v>
          </cell>
          <cell r="C7070" t="str">
            <v>Opção Limitada</v>
          </cell>
          <cell r="D7070" t="str">
            <v>BIO 2017N</v>
          </cell>
        </row>
        <row r="7071">
          <cell r="A7071" t="str">
            <v>MCTC021-15</v>
          </cell>
          <cell r="C7071" t="str">
            <v>Opção Limitada</v>
          </cell>
          <cell r="D7071" t="str">
            <v>BIO 2017N</v>
          </cell>
        </row>
        <row r="7072">
          <cell r="A7072" t="str">
            <v>MCTC022-15</v>
          </cell>
          <cell r="C7072" t="str">
            <v>Opção Limitada</v>
          </cell>
          <cell r="D7072" t="str">
            <v>BIO 2017N</v>
          </cell>
        </row>
        <row r="7073">
          <cell r="A7073" t="str">
            <v>MCZC001-15</v>
          </cell>
          <cell r="C7073" t="str">
            <v>Opção Limitada</v>
          </cell>
          <cell r="D7073" t="str">
            <v>BIO 2017N</v>
          </cell>
        </row>
        <row r="7074">
          <cell r="A7074" t="str">
            <v>MCZC007-15</v>
          </cell>
          <cell r="C7074" t="str">
            <v>Opção Limitada</v>
          </cell>
          <cell r="D7074" t="str">
            <v>BIO 2017N</v>
          </cell>
        </row>
        <row r="7075">
          <cell r="A7075" t="str">
            <v>NHT1053-15</v>
          </cell>
          <cell r="C7075" t="str">
            <v>Obrigatória</v>
          </cell>
          <cell r="D7075" t="str">
            <v>BIO 2017N</v>
          </cell>
        </row>
        <row r="7076">
          <cell r="A7076" t="str">
            <v>NHT1054-15</v>
          </cell>
          <cell r="C7076" t="str">
            <v>Opção Limitada</v>
          </cell>
          <cell r="D7076" t="str">
            <v>BIO 2017N</v>
          </cell>
        </row>
        <row r="7077">
          <cell r="A7077" t="str">
            <v>NHT1058-15</v>
          </cell>
          <cell r="C7077" t="str">
            <v>Opção Limitada</v>
          </cell>
          <cell r="D7077" t="str">
            <v>BIO 2017N</v>
          </cell>
        </row>
        <row r="7078">
          <cell r="A7078" t="str">
            <v>NHT1059-15</v>
          </cell>
          <cell r="C7078" t="str">
            <v>Opção Limitada</v>
          </cell>
          <cell r="D7078" t="str">
            <v>BIO 2017N</v>
          </cell>
        </row>
        <row r="7079">
          <cell r="A7079" t="str">
            <v>NHT1060-15</v>
          </cell>
          <cell r="C7079" t="str">
            <v>Opção Limitada</v>
          </cell>
          <cell r="D7079" t="str">
            <v>BIO 2017N</v>
          </cell>
        </row>
        <row r="7080">
          <cell r="A7080" t="str">
            <v>NHZ1003-15</v>
          </cell>
          <cell r="C7080" t="str">
            <v>Opção Limitada</v>
          </cell>
          <cell r="D7080" t="str">
            <v>BIO 2017N</v>
          </cell>
        </row>
        <row r="7081">
          <cell r="A7081" t="str">
            <v>NHZ3080-15</v>
          </cell>
          <cell r="C7081" t="str">
            <v>Opção Limitada</v>
          </cell>
          <cell r="D7081" t="str">
            <v>BIO 2017N</v>
          </cell>
        </row>
        <row r="7082">
          <cell r="A7082" t="str">
            <v>BCJ0205-13</v>
          </cell>
          <cell r="C7082" t="str">
            <v>Obrigatória</v>
          </cell>
          <cell r="D7082" t="str">
            <v>BMAT 2009A</v>
          </cell>
        </row>
        <row r="7083">
          <cell r="A7083" t="str">
            <v>BCJ0208-13</v>
          </cell>
          <cell r="C7083" t="str">
            <v>Obrigatória</v>
          </cell>
          <cell r="D7083" t="str">
            <v>BMAT 2009A</v>
          </cell>
        </row>
        <row r="7084">
          <cell r="A7084" t="str">
            <v>BCJ0209-13</v>
          </cell>
          <cell r="C7084" t="str">
            <v>Obrigatória</v>
          </cell>
          <cell r="D7084" t="str">
            <v>BMAT 2009A</v>
          </cell>
        </row>
        <row r="7085">
          <cell r="A7085" t="str">
            <v>BCK0103-13</v>
          </cell>
          <cell r="C7085" t="str">
            <v>Obrigatória</v>
          </cell>
          <cell r="D7085" t="str">
            <v>BMAT 2009A</v>
          </cell>
        </row>
        <row r="7086">
          <cell r="A7086" t="str">
            <v>BCK0104-13</v>
          </cell>
          <cell r="C7086" t="str">
            <v>Opção Limitada</v>
          </cell>
          <cell r="D7086" t="str">
            <v>BMAT 2009A</v>
          </cell>
        </row>
        <row r="7087">
          <cell r="A7087" t="str">
            <v>BCL0306-13</v>
          </cell>
          <cell r="C7087" t="str">
            <v>Opção Limitada</v>
          </cell>
          <cell r="D7087" t="str">
            <v>BMAT 2009A</v>
          </cell>
        </row>
        <row r="7088">
          <cell r="A7088" t="str">
            <v>BCL0307-13</v>
          </cell>
          <cell r="C7088" t="str">
            <v>Obrigatória</v>
          </cell>
          <cell r="D7088" t="str">
            <v>BMAT 2009A</v>
          </cell>
        </row>
        <row r="7089">
          <cell r="A7089" t="str">
            <v>BCL0308-13</v>
          </cell>
          <cell r="C7089" t="str">
            <v>Obrigatória</v>
          </cell>
          <cell r="D7089" t="str">
            <v>BMAT 2009A</v>
          </cell>
        </row>
        <row r="7090">
          <cell r="A7090" t="str">
            <v>BCM0504-13</v>
          </cell>
          <cell r="C7090" t="str">
            <v>Obrigatória</v>
          </cell>
          <cell r="D7090" t="str">
            <v>BMAT 2009A</v>
          </cell>
        </row>
        <row r="7091">
          <cell r="A7091" t="str">
            <v>BCM0505-13</v>
          </cell>
          <cell r="C7091" t="str">
            <v>Obrigatória</v>
          </cell>
          <cell r="D7091" t="str">
            <v>BMAT 2009A</v>
          </cell>
        </row>
        <row r="7092">
          <cell r="A7092" t="str">
            <v>BCM0506-13</v>
          </cell>
          <cell r="C7092" t="str">
            <v>Opção Limitada</v>
          </cell>
          <cell r="D7092" t="str">
            <v>BMAT 2009A</v>
          </cell>
        </row>
        <row r="7093">
          <cell r="A7093" t="str">
            <v>BCN0402-08</v>
          </cell>
          <cell r="C7093" t="str">
            <v>Obrigatória</v>
          </cell>
          <cell r="D7093" t="str">
            <v>BMAT 2009A</v>
          </cell>
        </row>
        <row r="7094">
          <cell r="A7094" t="str">
            <v>BCN0404-13</v>
          </cell>
          <cell r="C7094" t="str">
            <v>Opção Limitada</v>
          </cell>
          <cell r="D7094" t="str">
            <v>BMAT 2009A</v>
          </cell>
        </row>
        <row r="7095">
          <cell r="A7095" t="str">
            <v>BCN0405-13</v>
          </cell>
          <cell r="C7095" t="str">
            <v>Obrigatória</v>
          </cell>
          <cell r="D7095" t="str">
            <v>BMAT 2009A</v>
          </cell>
        </row>
        <row r="7096">
          <cell r="A7096" t="str">
            <v>BCN0407-06</v>
          </cell>
          <cell r="C7096" t="str">
            <v>Obrigatória</v>
          </cell>
          <cell r="D7096" t="str">
            <v>BMAT 2009A</v>
          </cell>
        </row>
        <row r="7097">
          <cell r="A7097" t="str">
            <v>BCS0001-13</v>
          </cell>
          <cell r="C7097" t="str">
            <v>Obrigatória</v>
          </cell>
          <cell r="D7097" t="str">
            <v>BMAT 2009A</v>
          </cell>
        </row>
        <row r="7098">
          <cell r="A7098" t="str">
            <v>BIJ0207-13</v>
          </cell>
          <cell r="C7098" t="str">
            <v>Opção Limitada</v>
          </cell>
          <cell r="D7098" t="str">
            <v>BMAT 2009A</v>
          </cell>
        </row>
        <row r="7099">
          <cell r="A7099" t="str">
            <v>BIK0102-13</v>
          </cell>
          <cell r="C7099" t="str">
            <v>Opção Limitada</v>
          </cell>
          <cell r="D7099" t="str">
            <v>BMAT 2009A</v>
          </cell>
        </row>
        <row r="7100">
          <cell r="A7100" t="str">
            <v>BIL0304-13</v>
          </cell>
          <cell r="C7100" t="str">
            <v>Opção Limitada</v>
          </cell>
          <cell r="D7100" t="str">
            <v>BMAT 2009A</v>
          </cell>
        </row>
        <row r="7101">
          <cell r="A7101" t="str">
            <v>BIM0005-13</v>
          </cell>
          <cell r="C7101" t="str">
            <v>Opção Limitada</v>
          </cell>
          <cell r="D7101" t="str">
            <v>BMAT 2009A</v>
          </cell>
        </row>
        <row r="7102">
          <cell r="A7102" t="str">
            <v>BIN0003-13</v>
          </cell>
          <cell r="C7102" t="str">
            <v>Opção Limitada</v>
          </cell>
          <cell r="D7102" t="str">
            <v>BMAT 2009A</v>
          </cell>
        </row>
        <row r="7103">
          <cell r="A7103" t="str">
            <v>BIN0406-13</v>
          </cell>
          <cell r="C7103" t="str">
            <v>Obrigatória</v>
          </cell>
          <cell r="D7103" t="str">
            <v>BMAT 2009A</v>
          </cell>
        </row>
        <row r="7104">
          <cell r="A7104" t="str">
            <v>BIQ0602-13</v>
          </cell>
          <cell r="C7104" t="str">
            <v>Obrigatória</v>
          </cell>
          <cell r="D7104" t="str">
            <v>BMAT 2009A</v>
          </cell>
        </row>
        <row r="7105">
          <cell r="A7105" t="str">
            <v>BIR0004-13</v>
          </cell>
          <cell r="C7105" t="str">
            <v>Obrigatória</v>
          </cell>
          <cell r="D7105" t="str">
            <v>BMAT 2009A</v>
          </cell>
        </row>
        <row r="7106">
          <cell r="A7106" t="str">
            <v>BIR0603-13</v>
          </cell>
          <cell r="C7106" t="str">
            <v>Obrigatória</v>
          </cell>
          <cell r="D7106" t="str">
            <v>BMAT 2009A</v>
          </cell>
        </row>
        <row r="7107">
          <cell r="A7107" t="str">
            <v>BIS0002-13</v>
          </cell>
          <cell r="C7107" t="str">
            <v>Obrigatória</v>
          </cell>
          <cell r="D7107" t="str">
            <v>BMAT 2009A</v>
          </cell>
        </row>
        <row r="7108">
          <cell r="A7108" t="str">
            <v>MC2207</v>
          </cell>
          <cell r="C7108" t="str">
            <v>Opção Limitada</v>
          </cell>
          <cell r="D7108" t="str">
            <v>BMAT 2009A</v>
          </cell>
        </row>
        <row r="7109">
          <cell r="A7109" t="str">
            <v>MCTA017-13</v>
          </cell>
          <cell r="C7109" t="str">
            <v>Obrigatória</v>
          </cell>
          <cell r="D7109" t="str">
            <v>BMAT 2009A</v>
          </cell>
        </row>
        <row r="7110">
          <cell r="A7110" t="str">
            <v>MCTB002-13</v>
          </cell>
          <cell r="C7110" t="str">
            <v>Obrigatória</v>
          </cell>
          <cell r="D7110" t="str">
            <v>BMAT 2009A</v>
          </cell>
        </row>
        <row r="7111">
          <cell r="A7111" t="str">
            <v>MCTB003-13</v>
          </cell>
          <cell r="C7111" t="str">
            <v>Obrigatória</v>
          </cell>
          <cell r="D7111" t="str">
            <v>BMAT 2009A</v>
          </cell>
        </row>
        <row r="7112">
          <cell r="A7112" t="str">
            <v>MCTB004-13</v>
          </cell>
          <cell r="C7112" t="str">
            <v>Obrigatória</v>
          </cell>
          <cell r="D7112" t="str">
            <v>BMAT 2009A</v>
          </cell>
        </row>
        <row r="7113">
          <cell r="A7113" t="str">
            <v>MCTB006-13</v>
          </cell>
          <cell r="C7113" t="str">
            <v>Obrigatória</v>
          </cell>
          <cell r="D7113" t="str">
            <v>BMAT 2009A</v>
          </cell>
        </row>
        <row r="7114">
          <cell r="A7114" t="str">
            <v>MCTB007-13</v>
          </cell>
          <cell r="C7114" t="str">
            <v>Obrigatória</v>
          </cell>
          <cell r="D7114" t="str">
            <v>BMAT 2009A</v>
          </cell>
        </row>
        <row r="7115">
          <cell r="A7115" t="str">
            <v>MCTB011-13</v>
          </cell>
          <cell r="C7115" t="str">
            <v>Obrigatória</v>
          </cell>
          <cell r="D7115" t="str">
            <v>BMAT 2009A</v>
          </cell>
        </row>
        <row r="7116">
          <cell r="A7116" t="str">
            <v>MCTB012-13</v>
          </cell>
          <cell r="C7116" t="str">
            <v>Obrigatória</v>
          </cell>
          <cell r="D7116" t="str">
            <v>BMAT 2009A</v>
          </cell>
        </row>
        <row r="7117">
          <cell r="A7117" t="str">
            <v>MCTB014-13</v>
          </cell>
          <cell r="C7117" t="str">
            <v>Opção Limitada</v>
          </cell>
          <cell r="D7117" t="str">
            <v>BMAT 2009A</v>
          </cell>
        </row>
        <row r="7118">
          <cell r="A7118" t="str">
            <v>MCTB015-13</v>
          </cell>
          <cell r="C7118" t="str">
            <v>Obrigatória</v>
          </cell>
          <cell r="D7118" t="str">
            <v>BMAT 2009A</v>
          </cell>
        </row>
        <row r="7119">
          <cell r="A7119" t="str">
            <v>MCTB016-13</v>
          </cell>
          <cell r="C7119" t="str">
            <v>Obrigatória</v>
          </cell>
          <cell r="D7119" t="str">
            <v>BMAT 2009A</v>
          </cell>
        </row>
        <row r="7120">
          <cell r="A7120" t="str">
            <v>MCTB018-13</v>
          </cell>
          <cell r="C7120" t="str">
            <v>Obrigatória</v>
          </cell>
          <cell r="D7120" t="str">
            <v>BMAT 2009A</v>
          </cell>
        </row>
        <row r="7121">
          <cell r="A7121" t="str">
            <v>MCTB021-13</v>
          </cell>
          <cell r="C7121" t="str">
            <v>Obrigatória</v>
          </cell>
          <cell r="D7121" t="str">
            <v>BMAT 2009A</v>
          </cell>
        </row>
        <row r="7122">
          <cell r="A7122" t="str">
            <v>MCTB023-13</v>
          </cell>
          <cell r="C7122" t="str">
            <v>Obrigatória</v>
          </cell>
          <cell r="D7122" t="str">
            <v>BMAT 2009A</v>
          </cell>
        </row>
        <row r="7123">
          <cell r="A7123" t="str">
            <v>MCTD010-13</v>
          </cell>
          <cell r="C7123" t="str">
            <v>Opção Limitada</v>
          </cell>
          <cell r="D7123" t="str">
            <v>BMAT 2009A</v>
          </cell>
        </row>
        <row r="7124">
          <cell r="A7124" t="str">
            <v>MCTX010-13</v>
          </cell>
          <cell r="C7124" t="str">
            <v>Obrigatória</v>
          </cell>
          <cell r="D7124" t="str">
            <v>BMAT 2009A</v>
          </cell>
        </row>
        <row r="7125">
          <cell r="A7125" t="str">
            <v>MCTX013-13</v>
          </cell>
          <cell r="C7125" t="str">
            <v>Obrigatória</v>
          </cell>
          <cell r="D7125" t="str">
            <v>BMAT 2009A</v>
          </cell>
        </row>
        <row r="7126">
          <cell r="A7126" t="str">
            <v>MCTX015-13</v>
          </cell>
          <cell r="C7126" t="str">
            <v>Obrigatória</v>
          </cell>
          <cell r="D7126" t="str">
            <v>BMAT 2009A</v>
          </cell>
        </row>
        <row r="7127">
          <cell r="A7127" t="str">
            <v>MCTX016-13</v>
          </cell>
          <cell r="C7127" t="str">
            <v>Obrigatória</v>
          </cell>
          <cell r="D7127" t="str">
            <v>BMAT 2009A</v>
          </cell>
        </row>
        <row r="7128">
          <cell r="A7128" t="str">
            <v>MCTX020-13</v>
          </cell>
          <cell r="C7128" t="str">
            <v>Obrigatória</v>
          </cell>
          <cell r="D7128" t="str">
            <v>BMAT 2009A</v>
          </cell>
        </row>
        <row r="7129">
          <cell r="A7129" t="str">
            <v>MCTX021-13</v>
          </cell>
          <cell r="C7129" t="str">
            <v>Obrigatória</v>
          </cell>
          <cell r="D7129" t="str">
            <v>BMAT 2009A</v>
          </cell>
        </row>
        <row r="7130">
          <cell r="A7130" t="str">
            <v>MCTX024-13</v>
          </cell>
          <cell r="C7130" t="str">
            <v>Opção Limitada</v>
          </cell>
          <cell r="D7130" t="str">
            <v>BMAT 2009A</v>
          </cell>
        </row>
        <row r="7131">
          <cell r="A7131" t="str">
            <v>MCTX027-13</v>
          </cell>
          <cell r="C7131" t="str">
            <v>Obrigatória</v>
          </cell>
          <cell r="D7131" t="str">
            <v>BMAT 2009A</v>
          </cell>
        </row>
        <row r="7132">
          <cell r="A7132" t="str">
            <v>MCTX028-13</v>
          </cell>
          <cell r="C7132" t="str">
            <v>Obrigatória</v>
          </cell>
          <cell r="D7132" t="str">
            <v>BMAT 2009A</v>
          </cell>
        </row>
        <row r="7133">
          <cell r="A7133" t="str">
            <v>MCTX030-13</v>
          </cell>
          <cell r="C7133" t="str">
            <v>Obrigatória</v>
          </cell>
          <cell r="D7133" t="str">
            <v>BMAT 2009A</v>
          </cell>
        </row>
        <row r="7134">
          <cell r="A7134" t="str">
            <v>MCTX031-13</v>
          </cell>
          <cell r="C7134" t="str">
            <v>Obrigatória</v>
          </cell>
          <cell r="D7134" t="str">
            <v>BMAT 2009A</v>
          </cell>
        </row>
        <row r="7135">
          <cell r="A7135" t="str">
            <v>MCTX032-13</v>
          </cell>
          <cell r="C7135" t="str">
            <v>Obrigatória</v>
          </cell>
          <cell r="D7135" t="str">
            <v>BMAT 2009A</v>
          </cell>
        </row>
        <row r="7136">
          <cell r="A7136" t="str">
            <v>MCZB001-13</v>
          </cell>
          <cell r="C7136" t="str">
            <v>Opção Limitada</v>
          </cell>
          <cell r="D7136" t="str">
            <v>BMAT 2009A</v>
          </cell>
        </row>
        <row r="7137">
          <cell r="A7137" t="str">
            <v>MCZB002-13</v>
          </cell>
          <cell r="C7137" t="str">
            <v>Opção Limitada</v>
          </cell>
          <cell r="D7137" t="str">
            <v>BMAT 2009A</v>
          </cell>
        </row>
        <row r="7138">
          <cell r="A7138" t="str">
            <v>MCZB003-13</v>
          </cell>
          <cell r="C7138" t="str">
            <v>Opção Limitada</v>
          </cell>
          <cell r="D7138" t="str">
            <v>BMAT 2009A</v>
          </cell>
        </row>
        <row r="7139">
          <cell r="A7139" t="str">
            <v>MCZB004-13</v>
          </cell>
          <cell r="C7139" t="str">
            <v>Opção Limitada</v>
          </cell>
          <cell r="D7139" t="str">
            <v>BMAT 2009A</v>
          </cell>
        </row>
        <row r="7140">
          <cell r="A7140" t="str">
            <v>MCZB005-13</v>
          </cell>
          <cell r="C7140" t="str">
            <v>Opção Limitada</v>
          </cell>
          <cell r="D7140" t="str">
            <v>BMAT 2009A</v>
          </cell>
        </row>
        <row r="7141">
          <cell r="A7141" t="str">
            <v>MCZB007-13</v>
          </cell>
          <cell r="C7141" t="str">
            <v>Opção Limitada</v>
          </cell>
          <cell r="D7141" t="str">
            <v>BMAT 2009A</v>
          </cell>
        </row>
        <row r="7142">
          <cell r="A7142" t="str">
            <v>MCZB011-13</v>
          </cell>
          <cell r="C7142" t="str">
            <v>Opção Limitada</v>
          </cell>
          <cell r="D7142" t="str">
            <v>BMAT 2009A</v>
          </cell>
        </row>
        <row r="7143">
          <cell r="A7143" t="str">
            <v>MCZB012-13</v>
          </cell>
          <cell r="C7143" t="str">
            <v>Opção Limitada</v>
          </cell>
          <cell r="D7143" t="str">
            <v>BMAT 2009A</v>
          </cell>
        </row>
        <row r="7144">
          <cell r="A7144" t="str">
            <v>MCZB013-13</v>
          </cell>
          <cell r="C7144" t="str">
            <v>Opção Limitada</v>
          </cell>
          <cell r="D7144" t="str">
            <v>BMAT 2009A</v>
          </cell>
        </row>
        <row r="7145">
          <cell r="A7145" t="str">
            <v>MCZB014-13</v>
          </cell>
          <cell r="C7145" t="str">
            <v>Opção Limitada</v>
          </cell>
          <cell r="D7145" t="str">
            <v>BMAT 2009A</v>
          </cell>
        </row>
        <row r="7146">
          <cell r="A7146" t="str">
            <v>MCZB016-13</v>
          </cell>
          <cell r="C7146" t="str">
            <v>Opção Limitada</v>
          </cell>
          <cell r="D7146" t="str">
            <v>BMAT 2009A</v>
          </cell>
        </row>
        <row r="7147">
          <cell r="A7147" t="str">
            <v>MCZB018-13</v>
          </cell>
          <cell r="C7147" t="str">
            <v>Opção Limitada</v>
          </cell>
          <cell r="D7147" t="str">
            <v>BMAT 2009A</v>
          </cell>
        </row>
        <row r="7148">
          <cell r="A7148" t="str">
            <v>MCZB020-13</v>
          </cell>
          <cell r="C7148" t="str">
            <v>Opção Limitada</v>
          </cell>
          <cell r="D7148" t="str">
            <v>BMAT 2009A</v>
          </cell>
        </row>
        <row r="7149">
          <cell r="A7149" t="str">
            <v>MCZB022-13</v>
          </cell>
          <cell r="C7149" t="str">
            <v>Opção Limitada</v>
          </cell>
          <cell r="D7149" t="str">
            <v>BMAT 2009A</v>
          </cell>
        </row>
        <row r="7150">
          <cell r="A7150" t="str">
            <v>MCZB023-13</v>
          </cell>
          <cell r="C7150" t="str">
            <v>Opção Limitada</v>
          </cell>
          <cell r="D7150" t="str">
            <v>BMAT 2009A</v>
          </cell>
        </row>
        <row r="7151">
          <cell r="A7151" t="str">
            <v>MCZB024-13</v>
          </cell>
          <cell r="C7151" t="str">
            <v>Opção Limitada</v>
          </cell>
          <cell r="D7151" t="str">
            <v>BMAT 2009A</v>
          </cell>
        </row>
        <row r="7152">
          <cell r="A7152" t="str">
            <v>MCZB025-13</v>
          </cell>
          <cell r="C7152" t="str">
            <v>Opção Limitada</v>
          </cell>
          <cell r="D7152" t="str">
            <v>BMAT 2009A</v>
          </cell>
        </row>
        <row r="7153">
          <cell r="A7153" t="str">
            <v>MCZB028-13</v>
          </cell>
          <cell r="C7153" t="str">
            <v>Opção Limitada</v>
          </cell>
          <cell r="D7153" t="str">
            <v>BMAT 2009A</v>
          </cell>
        </row>
        <row r="7154">
          <cell r="A7154" t="str">
            <v>MCZB030-13</v>
          </cell>
          <cell r="C7154" t="str">
            <v>Opção Limitada</v>
          </cell>
          <cell r="D7154" t="str">
            <v>BMAT 2009A</v>
          </cell>
        </row>
        <row r="7155">
          <cell r="A7155" t="str">
            <v>MCZB031-13</v>
          </cell>
          <cell r="C7155" t="str">
            <v>Opção Limitada</v>
          </cell>
          <cell r="D7155" t="str">
            <v>BMAT 2009A</v>
          </cell>
        </row>
        <row r="7156">
          <cell r="A7156" t="str">
            <v>MCZX009-13</v>
          </cell>
          <cell r="C7156" t="str">
            <v>Opção Limitada</v>
          </cell>
          <cell r="D7156" t="str">
            <v>BMAT 2009A</v>
          </cell>
        </row>
        <row r="7157">
          <cell r="A7157" t="str">
            <v>MCZX011-13</v>
          </cell>
          <cell r="C7157" t="str">
            <v>Opção Limitada</v>
          </cell>
          <cell r="D7157" t="str">
            <v>BMAT 2009A</v>
          </cell>
        </row>
        <row r="7158">
          <cell r="A7158" t="str">
            <v>MCZX012-13</v>
          </cell>
          <cell r="C7158" t="str">
            <v>Opção Limitada</v>
          </cell>
          <cell r="D7158" t="str">
            <v>BMAT 2009A</v>
          </cell>
        </row>
        <row r="7159">
          <cell r="A7159" t="str">
            <v>MCZX013-13</v>
          </cell>
          <cell r="C7159" t="str">
            <v>Opção Limitada</v>
          </cell>
          <cell r="D7159" t="str">
            <v>BMAT 2009A</v>
          </cell>
        </row>
        <row r="7160">
          <cell r="A7160" t="str">
            <v>MCZX014-13</v>
          </cell>
          <cell r="C7160" t="str">
            <v>Opção Limitada</v>
          </cell>
          <cell r="D7160" t="str">
            <v>BMAT 2009A</v>
          </cell>
        </row>
        <row r="7161">
          <cell r="A7161" t="str">
            <v>MCZX020-13</v>
          </cell>
          <cell r="C7161" t="str">
            <v>Opção Limitada</v>
          </cell>
          <cell r="D7161" t="str">
            <v>BMAT 2009A</v>
          </cell>
        </row>
        <row r="7162">
          <cell r="A7162" t="str">
            <v>MCZX022-13</v>
          </cell>
          <cell r="C7162" t="str">
            <v>Opção Limitada</v>
          </cell>
          <cell r="D7162" t="str">
            <v>BMAT 2009A</v>
          </cell>
        </row>
        <row r="7163">
          <cell r="A7163" t="str">
            <v>MCZX024-13</v>
          </cell>
          <cell r="C7163" t="str">
            <v>Opção Limitada</v>
          </cell>
          <cell r="D7163" t="str">
            <v>BMAT 2009A</v>
          </cell>
        </row>
        <row r="7164">
          <cell r="A7164" t="str">
            <v>MCZX025-13</v>
          </cell>
          <cell r="C7164" t="str">
            <v>Opção Limitada</v>
          </cell>
          <cell r="D7164" t="str">
            <v>BMAT 2009A</v>
          </cell>
        </row>
        <row r="7165">
          <cell r="A7165" t="str">
            <v>MCZX028-13</v>
          </cell>
          <cell r="C7165" t="str">
            <v>Opção Limitada</v>
          </cell>
          <cell r="D7165" t="str">
            <v>BMAT 2009A</v>
          </cell>
        </row>
        <row r="7166">
          <cell r="A7166" t="str">
            <v>NHI2049-13</v>
          </cell>
          <cell r="C7166" t="str">
            <v>Opção Limitada</v>
          </cell>
          <cell r="D7166" t="str">
            <v>BMAT 2009A</v>
          </cell>
        </row>
        <row r="7167">
          <cell r="A7167" t="str">
            <v>NHT1035-13</v>
          </cell>
          <cell r="C7167" t="str">
            <v>Opção Limitada</v>
          </cell>
          <cell r="D7167" t="str">
            <v>BMAT 2009A</v>
          </cell>
        </row>
        <row r="7168">
          <cell r="A7168" t="str">
            <v>NHT3012-13</v>
          </cell>
          <cell r="C7168" t="str">
            <v>Obrigatória</v>
          </cell>
          <cell r="D7168" t="str">
            <v>BMAT 2009A</v>
          </cell>
        </row>
        <row r="7169">
          <cell r="A7169" t="str">
            <v>NHT3015-08</v>
          </cell>
          <cell r="C7169" t="str">
            <v>Obrigatória</v>
          </cell>
          <cell r="D7169" t="str">
            <v>BMAT 2009A</v>
          </cell>
        </row>
        <row r="7170">
          <cell r="A7170" t="str">
            <v>NHT3016-13</v>
          </cell>
          <cell r="C7170" t="str">
            <v>Opção Limitada</v>
          </cell>
          <cell r="D7170" t="str">
            <v>BMAT 2009A</v>
          </cell>
        </row>
        <row r="7171">
          <cell r="A7171" t="str">
            <v>NHT3033-13</v>
          </cell>
          <cell r="C7171" t="str">
            <v>Opção Limitada</v>
          </cell>
          <cell r="D7171" t="str">
            <v>BMAT 2009A</v>
          </cell>
        </row>
        <row r="7172">
          <cell r="A7172" t="str">
            <v>NHZ3034-09</v>
          </cell>
          <cell r="C7172" t="str">
            <v>Opção Limitada</v>
          </cell>
          <cell r="D7172" t="str">
            <v>BMAT 2009A</v>
          </cell>
        </row>
        <row r="7173">
          <cell r="A7173" t="str">
            <v>BCJ0205-13</v>
          </cell>
          <cell r="C7173" t="str">
            <v>Obrigatória</v>
          </cell>
          <cell r="D7173" t="str">
            <v>BMAT 2009N</v>
          </cell>
        </row>
        <row r="7174">
          <cell r="A7174" t="str">
            <v>BCJ0208-13</v>
          </cell>
          <cell r="C7174" t="str">
            <v>Obrigatória</v>
          </cell>
          <cell r="D7174" t="str">
            <v>BMAT 2009N</v>
          </cell>
        </row>
        <row r="7175">
          <cell r="A7175" t="str">
            <v>BCJ0209-13</v>
          </cell>
          <cell r="C7175" t="str">
            <v>Obrigatória</v>
          </cell>
          <cell r="D7175" t="str">
            <v>BMAT 2009N</v>
          </cell>
        </row>
        <row r="7176">
          <cell r="A7176" t="str">
            <v>BCK0103-13</v>
          </cell>
          <cell r="C7176" t="str">
            <v>Obrigatória</v>
          </cell>
          <cell r="D7176" t="str">
            <v>BMAT 2009N</v>
          </cell>
        </row>
        <row r="7177">
          <cell r="A7177" t="str">
            <v>BCK0104-13</v>
          </cell>
          <cell r="C7177" t="str">
            <v>Obrigatória</v>
          </cell>
          <cell r="D7177" t="str">
            <v>BMAT 2009N</v>
          </cell>
        </row>
        <row r="7178">
          <cell r="A7178" t="str">
            <v>BCL0306-13</v>
          </cell>
          <cell r="C7178" t="str">
            <v>Obrigatória</v>
          </cell>
          <cell r="D7178" t="str">
            <v>BMAT 2009N</v>
          </cell>
        </row>
        <row r="7179">
          <cell r="A7179" t="str">
            <v>BCL0307-13</v>
          </cell>
          <cell r="C7179" t="str">
            <v>Obrigatória</v>
          </cell>
          <cell r="D7179" t="str">
            <v>BMAT 2009N</v>
          </cell>
        </row>
        <row r="7180">
          <cell r="A7180" t="str">
            <v>BCL0308-13</v>
          </cell>
          <cell r="C7180" t="str">
            <v>Obrigatória</v>
          </cell>
          <cell r="D7180" t="str">
            <v>BMAT 2009N</v>
          </cell>
        </row>
        <row r="7181">
          <cell r="A7181" t="str">
            <v>BCM0504-13</v>
          </cell>
          <cell r="C7181" t="str">
            <v>Obrigatória</v>
          </cell>
          <cell r="D7181" t="str">
            <v>BMAT 2009N</v>
          </cell>
        </row>
        <row r="7182">
          <cell r="A7182" t="str">
            <v>BCM0505-13</v>
          </cell>
          <cell r="C7182" t="str">
            <v>Obrigatória</v>
          </cell>
          <cell r="D7182" t="str">
            <v>BMAT 2009N</v>
          </cell>
        </row>
        <row r="7183">
          <cell r="A7183" t="str">
            <v>BCM0506-13</v>
          </cell>
          <cell r="C7183" t="str">
            <v>Obrigatória</v>
          </cell>
          <cell r="D7183" t="str">
            <v>BMAT 2009N</v>
          </cell>
        </row>
        <row r="7184">
          <cell r="A7184" t="str">
            <v>BCN0402-13</v>
          </cell>
          <cell r="C7184" t="str">
            <v>Obrigatória</v>
          </cell>
          <cell r="D7184" t="str">
            <v>BMAT 2009N</v>
          </cell>
        </row>
        <row r="7185">
          <cell r="A7185" t="str">
            <v>BCN0404-13</v>
          </cell>
          <cell r="C7185" t="str">
            <v>Obrigatória</v>
          </cell>
          <cell r="D7185" t="str">
            <v>BMAT 2009N</v>
          </cell>
        </row>
        <row r="7186">
          <cell r="A7186" t="str">
            <v>BCN0405-13</v>
          </cell>
          <cell r="C7186" t="str">
            <v>Obrigatória</v>
          </cell>
          <cell r="D7186" t="str">
            <v>BMAT 2009N</v>
          </cell>
        </row>
        <row r="7187">
          <cell r="A7187" t="str">
            <v>BCN0407-13</v>
          </cell>
          <cell r="C7187" t="str">
            <v>Obrigatória</v>
          </cell>
          <cell r="D7187" t="str">
            <v>BMAT 2009N</v>
          </cell>
        </row>
        <row r="7188">
          <cell r="A7188" t="str">
            <v>BCS0001-13</v>
          </cell>
          <cell r="C7188" t="str">
            <v>Obrigatória</v>
          </cell>
          <cell r="D7188" t="str">
            <v>BMAT 2009N</v>
          </cell>
        </row>
        <row r="7189">
          <cell r="A7189" t="str">
            <v>BIJ0207-13</v>
          </cell>
          <cell r="C7189" t="str">
            <v>Obrigatória</v>
          </cell>
          <cell r="D7189" t="str">
            <v>BMAT 2009N</v>
          </cell>
        </row>
        <row r="7190">
          <cell r="A7190" t="str">
            <v>BIK0102-13</v>
          </cell>
          <cell r="C7190" t="str">
            <v>Obrigatória</v>
          </cell>
          <cell r="D7190" t="str">
            <v>BMAT 2009N</v>
          </cell>
        </row>
        <row r="7191">
          <cell r="A7191" t="str">
            <v>BIL0304-13</v>
          </cell>
          <cell r="C7191" t="str">
            <v>Obrigatória</v>
          </cell>
          <cell r="D7191" t="str">
            <v>BMAT 2009N</v>
          </cell>
        </row>
        <row r="7192">
          <cell r="A7192" t="str">
            <v>BIM0005-13</v>
          </cell>
          <cell r="C7192" t="str">
            <v>Obrigatória</v>
          </cell>
          <cell r="D7192" t="str">
            <v>BMAT 2009N</v>
          </cell>
        </row>
        <row r="7193">
          <cell r="A7193" t="str">
            <v>BIN0003-13</v>
          </cell>
          <cell r="C7193" t="str">
            <v>Obrigatória</v>
          </cell>
          <cell r="D7193" t="str">
            <v>BMAT 2009N</v>
          </cell>
        </row>
        <row r="7194">
          <cell r="A7194" t="str">
            <v>BIN0406-13</v>
          </cell>
          <cell r="C7194" t="str">
            <v>Obrigatória</v>
          </cell>
          <cell r="D7194" t="str">
            <v>BMAT 2009N</v>
          </cell>
        </row>
        <row r="7195">
          <cell r="A7195" t="str">
            <v>BIQ0602-13</v>
          </cell>
          <cell r="C7195" t="str">
            <v>Obrigatória</v>
          </cell>
          <cell r="D7195" t="str">
            <v>BMAT 2009N</v>
          </cell>
        </row>
        <row r="7196">
          <cell r="A7196" t="str">
            <v>BIR0004-13</v>
          </cell>
          <cell r="C7196" t="str">
            <v>Obrigatória</v>
          </cell>
          <cell r="D7196" t="str">
            <v>BMAT 2009N</v>
          </cell>
        </row>
        <row r="7197">
          <cell r="A7197" t="str">
            <v>BIR0603-13</v>
          </cell>
          <cell r="C7197" t="str">
            <v>Obrigatória</v>
          </cell>
          <cell r="D7197" t="str">
            <v>BMAT 2009N</v>
          </cell>
        </row>
        <row r="7198">
          <cell r="A7198" t="str">
            <v>BIS0002-13</v>
          </cell>
          <cell r="C7198" t="str">
            <v>Obrigatória</v>
          </cell>
          <cell r="D7198" t="str">
            <v>BMAT 2009N</v>
          </cell>
        </row>
        <row r="7199">
          <cell r="A7199" t="str">
            <v>MC2207</v>
          </cell>
          <cell r="C7199" t="str">
            <v>Opção Limitada</v>
          </cell>
          <cell r="D7199" t="str">
            <v>BMAT 2009N</v>
          </cell>
        </row>
        <row r="7200">
          <cell r="A7200" t="str">
            <v>MCTA017-13</v>
          </cell>
          <cell r="C7200" t="str">
            <v>Obrigatória</v>
          </cell>
          <cell r="D7200" t="str">
            <v>BMAT 2009N</v>
          </cell>
        </row>
        <row r="7201">
          <cell r="A7201" t="str">
            <v>MCTA027-13</v>
          </cell>
          <cell r="C7201" t="str">
            <v>Opção Limitada</v>
          </cell>
          <cell r="D7201" t="str">
            <v>BMAT 2009N</v>
          </cell>
        </row>
        <row r="7202">
          <cell r="A7202" t="str">
            <v>MCTB001-13</v>
          </cell>
          <cell r="C7202" t="str">
            <v>Obrigatória</v>
          </cell>
          <cell r="D7202" t="str">
            <v>BMAT 2009N</v>
          </cell>
        </row>
        <row r="7203">
          <cell r="A7203" t="str">
            <v>MCTB002-13</v>
          </cell>
          <cell r="C7203" t="str">
            <v>Obrigatória</v>
          </cell>
          <cell r="D7203" t="str">
            <v>BMAT 2009N</v>
          </cell>
        </row>
        <row r="7204">
          <cell r="A7204" t="str">
            <v>MCTB003-13</v>
          </cell>
          <cell r="C7204" t="str">
            <v>Obrigatória</v>
          </cell>
          <cell r="D7204" t="str">
            <v>BMAT 2009N</v>
          </cell>
        </row>
        <row r="7205">
          <cell r="A7205" t="str">
            <v>MCTB004-13</v>
          </cell>
          <cell r="C7205" t="str">
            <v>Obrigatória</v>
          </cell>
          <cell r="D7205" t="str">
            <v>BMAT 2009N</v>
          </cell>
        </row>
        <row r="7206">
          <cell r="A7206" t="str">
            <v>MCTB005-13</v>
          </cell>
          <cell r="C7206" t="str">
            <v>Obrigatória</v>
          </cell>
          <cell r="D7206" t="str">
            <v>BMAT 2009N</v>
          </cell>
        </row>
        <row r="7207">
          <cell r="A7207" t="str">
            <v>MCTB006-13</v>
          </cell>
          <cell r="C7207" t="str">
            <v>Obrigatória</v>
          </cell>
          <cell r="D7207" t="str">
            <v>BMAT 2009N</v>
          </cell>
        </row>
        <row r="7208">
          <cell r="A7208" t="str">
            <v>MCTB007-13</v>
          </cell>
          <cell r="C7208" t="str">
            <v>Obrigatória</v>
          </cell>
          <cell r="D7208" t="str">
            <v>BMAT 2009N</v>
          </cell>
        </row>
        <row r="7209">
          <cell r="A7209" t="str">
            <v>MCTB010-13</v>
          </cell>
          <cell r="C7209" t="str">
            <v>Obrigatória</v>
          </cell>
          <cell r="D7209" t="str">
            <v>BMAT 2009N</v>
          </cell>
        </row>
        <row r="7210">
          <cell r="A7210" t="str">
            <v>MCTB011-13</v>
          </cell>
          <cell r="C7210" t="str">
            <v>Obrigatória</v>
          </cell>
          <cell r="D7210" t="str">
            <v>BMAT 2009N</v>
          </cell>
        </row>
        <row r="7211">
          <cell r="A7211" t="str">
            <v>MCTB012-13</v>
          </cell>
          <cell r="C7211" t="str">
            <v>Obrigatória</v>
          </cell>
          <cell r="D7211" t="str">
            <v>BMAT 2009N</v>
          </cell>
        </row>
        <row r="7212">
          <cell r="A7212" t="str">
            <v>MCTB013-13</v>
          </cell>
          <cell r="C7212" t="str">
            <v>Obrigatória</v>
          </cell>
          <cell r="D7212" t="str">
            <v>BMAT 2009N</v>
          </cell>
        </row>
        <row r="7213">
          <cell r="A7213" t="str">
            <v>MCTB014-13</v>
          </cell>
          <cell r="C7213" t="str">
            <v>Opção Limitada</v>
          </cell>
          <cell r="D7213" t="str">
            <v>BMAT 2009N</v>
          </cell>
        </row>
        <row r="7214">
          <cell r="A7214" t="str">
            <v>MCTB015-13</v>
          </cell>
          <cell r="C7214" t="str">
            <v>Obrigatória</v>
          </cell>
          <cell r="D7214" t="str">
            <v>BMAT 2009N</v>
          </cell>
        </row>
        <row r="7215">
          <cell r="A7215" t="str">
            <v>MCTB016-13</v>
          </cell>
          <cell r="C7215" t="str">
            <v>Obrigatória</v>
          </cell>
          <cell r="D7215" t="str">
            <v>BMAT 2009N</v>
          </cell>
        </row>
        <row r="7216">
          <cell r="A7216" t="str">
            <v>MCTB017-13</v>
          </cell>
          <cell r="C7216" t="str">
            <v>Obrigatória</v>
          </cell>
          <cell r="D7216" t="str">
            <v>BMAT 2009N</v>
          </cell>
        </row>
        <row r="7217">
          <cell r="A7217" t="str">
            <v>MCTB018-13</v>
          </cell>
          <cell r="C7217" t="str">
            <v>Obrigatória</v>
          </cell>
          <cell r="D7217" t="str">
            <v>BMAT 2009N</v>
          </cell>
        </row>
        <row r="7218">
          <cell r="A7218" t="str">
            <v>MCTB020-13</v>
          </cell>
          <cell r="C7218" t="str">
            <v>Obrigatória</v>
          </cell>
          <cell r="D7218" t="str">
            <v>BMAT 2009N</v>
          </cell>
        </row>
        <row r="7219">
          <cell r="A7219" t="str">
            <v>MCTB021-13</v>
          </cell>
          <cell r="C7219" t="str">
            <v>Obrigatória</v>
          </cell>
          <cell r="D7219" t="str">
            <v>BMAT 2009N</v>
          </cell>
        </row>
        <row r="7220">
          <cell r="A7220" t="str">
            <v>MCTB022-13</v>
          </cell>
          <cell r="C7220" t="str">
            <v>Obrigatória</v>
          </cell>
          <cell r="D7220" t="str">
            <v>BMAT 2009N</v>
          </cell>
        </row>
        <row r="7221">
          <cell r="A7221" t="str">
            <v>MCTB023-13</v>
          </cell>
          <cell r="C7221" t="str">
            <v>Obrigatória</v>
          </cell>
          <cell r="D7221" t="str">
            <v>BMAT 2009N</v>
          </cell>
        </row>
        <row r="7222">
          <cell r="A7222" t="str">
            <v>MCTC014-13</v>
          </cell>
          <cell r="C7222" t="str">
            <v>Opção Limitada</v>
          </cell>
          <cell r="D7222" t="str">
            <v>BMAT 2009N</v>
          </cell>
        </row>
        <row r="7223">
          <cell r="A7223" t="str">
            <v>MCTD010-13</v>
          </cell>
          <cell r="C7223" t="str">
            <v>Opção Limitada</v>
          </cell>
          <cell r="D7223" t="str">
            <v>BMAT 2009N</v>
          </cell>
        </row>
        <row r="7224">
          <cell r="A7224" t="str">
            <v>MCTX023-13</v>
          </cell>
          <cell r="C7224" t="str">
            <v>Obrigatória</v>
          </cell>
          <cell r="D7224" t="str">
            <v>BMAT 2009N</v>
          </cell>
        </row>
        <row r="7225">
          <cell r="A7225" t="str">
            <v>MCTX024-13</v>
          </cell>
          <cell r="C7225" t="str">
            <v>Opção Limitada</v>
          </cell>
          <cell r="D7225" t="str">
            <v>BMAT 2009N</v>
          </cell>
        </row>
        <row r="7226">
          <cell r="A7226" t="str">
            <v>MCTX032-13</v>
          </cell>
          <cell r="C7226" t="str">
            <v>Obrigatória</v>
          </cell>
          <cell r="D7226" t="str">
            <v>BMAT 2009N</v>
          </cell>
        </row>
        <row r="7227">
          <cell r="A7227" t="str">
            <v>MCTX033-13</v>
          </cell>
          <cell r="C7227" t="str">
            <v>Obrigatória</v>
          </cell>
          <cell r="D7227" t="str">
            <v>BMAT 2009N</v>
          </cell>
        </row>
        <row r="7228">
          <cell r="A7228" t="str">
            <v>MCZB001-13</v>
          </cell>
          <cell r="C7228" t="str">
            <v>Opção Limitada</v>
          </cell>
          <cell r="D7228" t="str">
            <v>BMAT 2009N</v>
          </cell>
        </row>
        <row r="7229">
          <cell r="A7229" t="str">
            <v>MCZB002-13</v>
          </cell>
          <cell r="C7229" t="str">
            <v>Opção Limitada</v>
          </cell>
          <cell r="D7229" t="str">
            <v>BMAT 2009N</v>
          </cell>
        </row>
        <row r="7230">
          <cell r="A7230" t="str">
            <v>MCZB003-13</v>
          </cell>
          <cell r="C7230" t="str">
            <v>Opção Limitada</v>
          </cell>
          <cell r="D7230" t="str">
            <v>BMAT 2009N</v>
          </cell>
        </row>
        <row r="7231">
          <cell r="A7231" t="str">
            <v>MCZB004-13</v>
          </cell>
          <cell r="C7231" t="str">
            <v>Opção Limitada</v>
          </cell>
          <cell r="D7231" t="str">
            <v>BMAT 2009N</v>
          </cell>
        </row>
        <row r="7232">
          <cell r="A7232" t="str">
            <v>MCZB005-13</v>
          </cell>
          <cell r="C7232" t="str">
            <v>Opção Limitada</v>
          </cell>
          <cell r="D7232" t="str">
            <v>BMAT 2009N</v>
          </cell>
        </row>
        <row r="7233">
          <cell r="A7233" t="str">
            <v>MCZB007-13</v>
          </cell>
          <cell r="C7233" t="str">
            <v>Opção Limitada</v>
          </cell>
          <cell r="D7233" t="str">
            <v>BMAT 2009N</v>
          </cell>
        </row>
        <row r="7234">
          <cell r="A7234" t="str">
            <v>MCZB011-13</v>
          </cell>
          <cell r="C7234" t="str">
            <v>Opção Limitada</v>
          </cell>
          <cell r="D7234" t="str">
            <v>BMAT 2009N</v>
          </cell>
        </row>
        <row r="7235">
          <cell r="A7235" t="str">
            <v>MCZB012-13</v>
          </cell>
          <cell r="C7235" t="str">
            <v>Opção Limitada</v>
          </cell>
          <cell r="D7235" t="str">
            <v>BMAT 2009N</v>
          </cell>
        </row>
        <row r="7236">
          <cell r="A7236" t="str">
            <v>MCZB013-13</v>
          </cell>
          <cell r="C7236" t="str">
            <v>Opção Limitada</v>
          </cell>
          <cell r="D7236" t="str">
            <v>BMAT 2009N</v>
          </cell>
        </row>
        <row r="7237">
          <cell r="A7237" t="str">
            <v>MCZB014-13</v>
          </cell>
          <cell r="C7237" t="str">
            <v>Opção Limitada</v>
          </cell>
          <cell r="D7237" t="str">
            <v>BMAT 2009N</v>
          </cell>
        </row>
        <row r="7238">
          <cell r="A7238" t="str">
            <v>MCZB016-13</v>
          </cell>
          <cell r="C7238" t="str">
            <v>Opção Limitada</v>
          </cell>
          <cell r="D7238" t="str">
            <v>BMAT 2009N</v>
          </cell>
        </row>
        <row r="7239">
          <cell r="A7239" t="str">
            <v>MCZB018-13</v>
          </cell>
          <cell r="C7239" t="str">
            <v>Opção Limitada</v>
          </cell>
          <cell r="D7239" t="str">
            <v>BMAT 2009N</v>
          </cell>
        </row>
        <row r="7240">
          <cell r="A7240" t="str">
            <v>MCZB020-13</v>
          </cell>
          <cell r="C7240" t="str">
            <v>Opção Limitada</v>
          </cell>
          <cell r="D7240" t="str">
            <v>BMAT 2009N</v>
          </cell>
        </row>
        <row r="7241">
          <cell r="A7241" t="str">
            <v>MCZB022-13</v>
          </cell>
          <cell r="C7241" t="str">
            <v>Opção Limitada</v>
          </cell>
          <cell r="D7241" t="str">
            <v>BMAT 2009N</v>
          </cell>
        </row>
        <row r="7242">
          <cell r="A7242" t="str">
            <v>MCZB023-13</v>
          </cell>
          <cell r="C7242" t="str">
            <v>Opção Limitada</v>
          </cell>
          <cell r="D7242" t="str">
            <v>BMAT 2009N</v>
          </cell>
        </row>
        <row r="7243">
          <cell r="A7243" t="str">
            <v>MCZB024-13</v>
          </cell>
          <cell r="C7243" t="str">
            <v>Opção Limitada</v>
          </cell>
          <cell r="D7243" t="str">
            <v>BMAT 2009N</v>
          </cell>
        </row>
        <row r="7244">
          <cell r="A7244" t="str">
            <v>MCZB025-13</v>
          </cell>
          <cell r="C7244" t="str">
            <v>Opção Limitada</v>
          </cell>
          <cell r="D7244" t="str">
            <v>BMAT 2009N</v>
          </cell>
        </row>
        <row r="7245">
          <cell r="A7245" t="str">
            <v>MCZB028-13</v>
          </cell>
          <cell r="C7245" t="str">
            <v>Opção Limitada</v>
          </cell>
          <cell r="D7245" t="str">
            <v>BMAT 2009N</v>
          </cell>
        </row>
        <row r="7246">
          <cell r="A7246" t="str">
            <v>MCZB030-13</v>
          </cell>
          <cell r="C7246" t="str">
            <v>Opção Limitada</v>
          </cell>
          <cell r="D7246" t="str">
            <v>BMAT 2009N</v>
          </cell>
        </row>
        <row r="7247">
          <cell r="A7247" t="str">
            <v>MCZB031-13</v>
          </cell>
          <cell r="C7247" t="str">
            <v>Opção Limitada</v>
          </cell>
          <cell r="D7247" t="str">
            <v>BMAT 2009N</v>
          </cell>
        </row>
        <row r="7248">
          <cell r="A7248" t="str">
            <v>MCZB034-13</v>
          </cell>
          <cell r="C7248" t="str">
            <v>Obrigatória</v>
          </cell>
          <cell r="D7248" t="str">
            <v>BMAT 2009N</v>
          </cell>
        </row>
        <row r="7249">
          <cell r="A7249" t="str">
            <v>MCZX009-13</v>
          </cell>
          <cell r="C7249" t="str">
            <v>Opção Limitada</v>
          </cell>
          <cell r="D7249" t="str">
            <v>BMAT 2009N</v>
          </cell>
        </row>
        <row r="7250">
          <cell r="A7250" t="str">
            <v>MCZX011-13</v>
          </cell>
          <cell r="C7250" t="str">
            <v>Opção Limitada</v>
          </cell>
          <cell r="D7250" t="str">
            <v>BMAT 2009N</v>
          </cell>
        </row>
        <row r="7251">
          <cell r="A7251" t="str">
            <v>MCZX012-13</v>
          </cell>
          <cell r="C7251" t="str">
            <v>Opção Limitada</v>
          </cell>
          <cell r="D7251" t="str">
            <v>BMAT 2009N</v>
          </cell>
        </row>
        <row r="7252">
          <cell r="A7252" t="str">
            <v>MCZX013-13</v>
          </cell>
          <cell r="C7252" t="str">
            <v>Opção Limitada</v>
          </cell>
          <cell r="D7252" t="str">
            <v>BMAT 2009N</v>
          </cell>
        </row>
        <row r="7253">
          <cell r="A7253" t="str">
            <v>MCZX014-13</v>
          </cell>
          <cell r="C7253" t="str">
            <v>Opção Limitada</v>
          </cell>
          <cell r="D7253" t="str">
            <v>BMAT 2009N</v>
          </cell>
        </row>
        <row r="7254">
          <cell r="A7254" t="str">
            <v>MCZX020-13</v>
          </cell>
          <cell r="C7254" t="str">
            <v>Opção Limitada</v>
          </cell>
          <cell r="D7254" t="str">
            <v>BMAT 2009N</v>
          </cell>
        </row>
        <row r="7255">
          <cell r="A7255" t="str">
            <v>MCZX022-13</v>
          </cell>
          <cell r="C7255" t="str">
            <v>Opção Limitada</v>
          </cell>
          <cell r="D7255" t="str">
            <v>BMAT 2009N</v>
          </cell>
        </row>
        <row r="7256">
          <cell r="A7256" t="str">
            <v>MCZX024-13</v>
          </cell>
          <cell r="C7256" t="str">
            <v>Opção Limitada</v>
          </cell>
          <cell r="D7256" t="str">
            <v>BMAT 2009N</v>
          </cell>
        </row>
        <row r="7257">
          <cell r="A7257" t="str">
            <v>MCZX025-13</v>
          </cell>
          <cell r="C7257" t="str">
            <v>Opção Limitada</v>
          </cell>
          <cell r="D7257" t="str">
            <v>BMAT 2009N</v>
          </cell>
        </row>
        <row r="7258">
          <cell r="A7258" t="str">
            <v>MCZX028-13</v>
          </cell>
          <cell r="C7258" t="str">
            <v>Opção Limitada</v>
          </cell>
          <cell r="D7258" t="str">
            <v>BMAT 2009N</v>
          </cell>
        </row>
        <row r="7259">
          <cell r="A7259" t="str">
            <v>NHI2049-13</v>
          </cell>
          <cell r="C7259" t="str">
            <v>Opção Limitada</v>
          </cell>
          <cell r="D7259" t="str">
            <v>BMAT 2009N</v>
          </cell>
        </row>
        <row r="7260">
          <cell r="A7260" t="str">
            <v>NHT1035-13</v>
          </cell>
          <cell r="C7260" t="str">
            <v>Opção Limitada</v>
          </cell>
          <cell r="D7260" t="str">
            <v>BMAT 2009N</v>
          </cell>
        </row>
        <row r="7261">
          <cell r="A7261" t="str">
            <v>NHT3016-13</v>
          </cell>
          <cell r="C7261" t="str">
            <v>Opção Limitada</v>
          </cell>
          <cell r="D7261" t="str">
            <v>BMAT 2009N</v>
          </cell>
        </row>
        <row r="7262">
          <cell r="A7262" t="str">
            <v>NHT3033-13</v>
          </cell>
          <cell r="C7262" t="str">
            <v>Opção Limitada</v>
          </cell>
          <cell r="D7262" t="str">
            <v>BMAT 2009N</v>
          </cell>
        </row>
        <row r="7263">
          <cell r="A7263" t="str">
            <v>NHZ3034-09</v>
          </cell>
          <cell r="C7263" t="str">
            <v>Opção Limitada</v>
          </cell>
          <cell r="D7263" t="str">
            <v>BMAT 2009N</v>
          </cell>
        </row>
        <row r="7264">
          <cell r="A7264" t="str">
            <v>BCJ0205-13</v>
          </cell>
          <cell r="C7264" t="str">
            <v>Obrigatória</v>
          </cell>
          <cell r="D7264" t="str">
            <v>BMAT 2012A</v>
          </cell>
        </row>
        <row r="7265">
          <cell r="A7265" t="str">
            <v>BCJ0208-13</v>
          </cell>
          <cell r="C7265" t="str">
            <v>Obrigatória</v>
          </cell>
          <cell r="D7265" t="str">
            <v>BMAT 2012A</v>
          </cell>
        </row>
        <row r="7266">
          <cell r="A7266" t="str">
            <v>BCJ0209-13</v>
          </cell>
          <cell r="C7266" t="str">
            <v>Obrigatória</v>
          </cell>
          <cell r="D7266" t="str">
            <v>BMAT 2012A</v>
          </cell>
        </row>
        <row r="7267">
          <cell r="A7267" t="str">
            <v>BCK0103-13</v>
          </cell>
          <cell r="C7267" t="str">
            <v>Obrigatória</v>
          </cell>
          <cell r="D7267" t="str">
            <v>BMAT 2012A</v>
          </cell>
        </row>
        <row r="7268">
          <cell r="A7268" t="str">
            <v>BCK0104-13</v>
          </cell>
          <cell r="C7268" t="str">
            <v>Opção Limitada</v>
          </cell>
          <cell r="D7268" t="str">
            <v>BMAT 2012A</v>
          </cell>
        </row>
        <row r="7269">
          <cell r="A7269" t="str">
            <v>BCL0306-13</v>
          </cell>
          <cell r="C7269" t="str">
            <v>Opção Limitada</v>
          </cell>
          <cell r="D7269" t="str">
            <v>BMAT 2012A</v>
          </cell>
        </row>
        <row r="7270">
          <cell r="A7270" t="str">
            <v>BCL0307-13</v>
          </cell>
          <cell r="C7270" t="str">
            <v>Obrigatória</v>
          </cell>
          <cell r="D7270" t="str">
            <v>BMAT 2012A</v>
          </cell>
        </row>
        <row r="7271">
          <cell r="A7271" t="str">
            <v>BCL0308-13</v>
          </cell>
          <cell r="C7271" t="str">
            <v>Obrigatória</v>
          </cell>
          <cell r="D7271" t="str">
            <v>BMAT 2012A</v>
          </cell>
        </row>
        <row r="7272">
          <cell r="A7272" t="str">
            <v>BCM0504-13</v>
          </cell>
          <cell r="C7272" t="str">
            <v>Obrigatória</v>
          </cell>
          <cell r="D7272" t="str">
            <v>BMAT 2012A</v>
          </cell>
        </row>
        <row r="7273">
          <cell r="A7273" t="str">
            <v>BCM0505-13</v>
          </cell>
          <cell r="C7273" t="str">
            <v>Obrigatória</v>
          </cell>
          <cell r="D7273" t="str">
            <v>BMAT 2012A</v>
          </cell>
        </row>
        <row r="7274">
          <cell r="A7274" t="str">
            <v>BCM0506-13</v>
          </cell>
          <cell r="C7274" t="str">
            <v>Opção Limitada</v>
          </cell>
          <cell r="D7274" t="str">
            <v>BMAT 2012A</v>
          </cell>
        </row>
        <row r="7275">
          <cell r="A7275" t="str">
            <v>BCN0402-08</v>
          </cell>
          <cell r="C7275" t="str">
            <v>Obrigatória</v>
          </cell>
          <cell r="D7275" t="str">
            <v>BMAT 2012A</v>
          </cell>
        </row>
        <row r="7276">
          <cell r="A7276" t="str">
            <v>BCN0404-13</v>
          </cell>
          <cell r="C7276" t="str">
            <v>Opção Limitada</v>
          </cell>
          <cell r="D7276" t="str">
            <v>BMAT 2012A</v>
          </cell>
        </row>
        <row r="7277">
          <cell r="A7277" t="str">
            <v>BCN0405-13</v>
          </cell>
          <cell r="C7277" t="str">
            <v>Obrigatória</v>
          </cell>
          <cell r="D7277" t="str">
            <v>BMAT 2012A</v>
          </cell>
        </row>
        <row r="7278">
          <cell r="A7278" t="str">
            <v>BCN0407-06</v>
          </cell>
          <cell r="C7278" t="str">
            <v>Obrigatória</v>
          </cell>
          <cell r="D7278" t="str">
            <v>BMAT 2012A</v>
          </cell>
        </row>
        <row r="7279">
          <cell r="A7279" t="str">
            <v>BCS0001-13</v>
          </cell>
          <cell r="C7279" t="str">
            <v>Obrigatória</v>
          </cell>
          <cell r="D7279" t="str">
            <v>BMAT 2012A</v>
          </cell>
        </row>
        <row r="7280">
          <cell r="A7280" t="str">
            <v>BIJ0207-13</v>
          </cell>
          <cell r="C7280" t="str">
            <v>Opção Limitada</v>
          </cell>
          <cell r="D7280" t="str">
            <v>BMAT 2012A</v>
          </cell>
        </row>
        <row r="7281">
          <cell r="A7281" t="str">
            <v>BIK0102-13</v>
          </cell>
          <cell r="C7281" t="str">
            <v>Opção Limitada</v>
          </cell>
          <cell r="D7281" t="str">
            <v>BMAT 2012A</v>
          </cell>
        </row>
        <row r="7282">
          <cell r="A7282" t="str">
            <v>BIL0304-13</v>
          </cell>
          <cell r="C7282" t="str">
            <v>Opção Limitada</v>
          </cell>
          <cell r="D7282" t="str">
            <v>BMAT 2012A</v>
          </cell>
        </row>
        <row r="7283">
          <cell r="A7283" t="str">
            <v>BIM0005-13</v>
          </cell>
          <cell r="C7283" t="str">
            <v>Opção Limitada</v>
          </cell>
          <cell r="D7283" t="str">
            <v>BMAT 2012A</v>
          </cell>
        </row>
        <row r="7284">
          <cell r="A7284" t="str">
            <v>BIN0003-13</v>
          </cell>
          <cell r="C7284" t="str">
            <v>Opção Limitada</v>
          </cell>
          <cell r="D7284" t="str">
            <v>BMAT 2012A</v>
          </cell>
        </row>
        <row r="7285">
          <cell r="A7285" t="str">
            <v>BIN0406-13</v>
          </cell>
          <cell r="C7285" t="str">
            <v>Obrigatória</v>
          </cell>
          <cell r="D7285" t="str">
            <v>BMAT 2012A</v>
          </cell>
        </row>
        <row r="7286">
          <cell r="A7286" t="str">
            <v>BIQ0602-13</v>
          </cell>
          <cell r="C7286" t="str">
            <v>Obrigatória</v>
          </cell>
          <cell r="D7286" t="str">
            <v>BMAT 2012A</v>
          </cell>
        </row>
        <row r="7287">
          <cell r="A7287" t="str">
            <v>BIR0004-13</v>
          </cell>
          <cell r="C7287" t="str">
            <v>Obrigatória</v>
          </cell>
          <cell r="D7287" t="str">
            <v>BMAT 2012A</v>
          </cell>
        </row>
        <row r="7288">
          <cell r="A7288" t="str">
            <v>BIR0603-13</v>
          </cell>
          <cell r="C7288" t="str">
            <v>Obrigatória</v>
          </cell>
          <cell r="D7288" t="str">
            <v>BMAT 2012A</v>
          </cell>
        </row>
        <row r="7289">
          <cell r="A7289" t="str">
            <v>BIS0002-13</v>
          </cell>
          <cell r="C7289" t="str">
            <v>Obrigatória</v>
          </cell>
          <cell r="D7289" t="str">
            <v>BMAT 2012A</v>
          </cell>
        </row>
        <row r="7290">
          <cell r="A7290" t="str">
            <v>MCTA017-13</v>
          </cell>
          <cell r="C7290" t="str">
            <v>Obrigatória</v>
          </cell>
          <cell r="D7290" t="str">
            <v>BMAT 2012A</v>
          </cell>
        </row>
        <row r="7291">
          <cell r="A7291" t="str">
            <v>MCTA018-13</v>
          </cell>
          <cell r="C7291" t="str">
            <v>Opção Limitada</v>
          </cell>
          <cell r="D7291" t="str">
            <v>BMAT 2012A</v>
          </cell>
        </row>
        <row r="7292">
          <cell r="A7292" t="str">
            <v>MCTA027-13</v>
          </cell>
          <cell r="C7292" t="str">
            <v>Opção Limitada</v>
          </cell>
          <cell r="D7292" t="str">
            <v>BMAT 2012A</v>
          </cell>
        </row>
        <row r="7293">
          <cell r="A7293" t="str">
            <v>MCTB001-13</v>
          </cell>
          <cell r="C7293" t="str">
            <v>Obrigatória</v>
          </cell>
          <cell r="D7293" t="str">
            <v>BMAT 2012A</v>
          </cell>
        </row>
        <row r="7294">
          <cell r="A7294" t="str">
            <v>MCTB002-13</v>
          </cell>
          <cell r="C7294" t="str">
            <v>Obrigatória</v>
          </cell>
          <cell r="D7294" t="str">
            <v>BMAT 2012A</v>
          </cell>
        </row>
        <row r="7295">
          <cell r="A7295" t="str">
            <v>MCTB003-13</v>
          </cell>
          <cell r="C7295" t="str">
            <v>Obrigatória</v>
          </cell>
          <cell r="D7295" t="str">
            <v>BMAT 2012A</v>
          </cell>
        </row>
        <row r="7296">
          <cell r="A7296" t="str">
            <v>MCTB004-13</v>
          </cell>
          <cell r="C7296" t="str">
            <v>Obrigatória</v>
          </cell>
          <cell r="D7296" t="str">
            <v>BMAT 2012A</v>
          </cell>
        </row>
        <row r="7297">
          <cell r="A7297" t="str">
            <v>MCTB005-13</v>
          </cell>
          <cell r="C7297" t="str">
            <v>Obrigatória</v>
          </cell>
          <cell r="D7297" t="str">
            <v>BMAT 2012A</v>
          </cell>
        </row>
        <row r="7298">
          <cell r="A7298" t="str">
            <v>MCTB006-13</v>
          </cell>
          <cell r="C7298" t="str">
            <v>Obrigatória</v>
          </cell>
          <cell r="D7298" t="str">
            <v>BMAT 2012A</v>
          </cell>
        </row>
        <row r="7299">
          <cell r="A7299" t="str">
            <v>MCTB007-13</v>
          </cell>
          <cell r="C7299" t="str">
            <v>Obrigatória</v>
          </cell>
          <cell r="D7299" t="str">
            <v>BMAT 2012A</v>
          </cell>
        </row>
        <row r="7300">
          <cell r="A7300" t="str">
            <v>MCTB008-13</v>
          </cell>
          <cell r="C7300" t="str">
            <v>Obrigatória</v>
          </cell>
          <cell r="D7300" t="str">
            <v>BMAT 2012A</v>
          </cell>
        </row>
        <row r="7301">
          <cell r="A7301" t="str">
            <v>MCTB009-13</v>
          </cell>
          <cell r="C7301" t="str">
            <v>Obrigatória</v>
          </cell>
          <cell r="D7301" t="str">
            <v>BMAT 2012A</v>
          </cell>
        </row>
        <row r="7302">
          <cell r="A7302" t="str">
            <v>MCTB010-13</v>
          </cell>
          <cell r="C7302" t="str">
            <v>Obrigatória</v>
          </cell>
          <cell r="D7302" t="str">
            <v>BMAT 2012A</v>
          </cell>
        </row>
        <row r="7303">
          <cell r="A7303" t="str">
            <v>MCTB011-13</v>
          </cell>
          <cell r="C7303" t="str">
            <v>Obrigatória</v>
          </cell>
          <cell r="D7303" t="str">
            <v>BMAT 2012A</v>
          </cell>
        </row>
        <row r="7304">
          <cell r="A7304" t="str">
            <v>MCTB012-13</v>
          </cell>
          <cell r="C7304" t="str">
            <v>Obrigatória</v>
          </cell>
          <cell r="D7304" t="str">
            <v>BMAT 2012A</v>
          </cell>
        </row>
        <row r="7305">
          <cell r="A7305" t="str">
            <v>MCTB013-13</v>
          </cell>
          <cell r="C7305" t="str">
            <v>Obrigatória</v>
          </cell>
          <cell r="D7305" t="str">
            <v>BMAT 2012A</v>
          </cell>
        </row>
        <row r="7306">
          <cell r="A7306" t="str">
            <v>MCTB014-13</v>
          </cell>
          <cell r="C7306" t="str">
            <v>Obrigatória</v>
          </cell>
          <cell r="D7306" t="str">
            <v>BMAT 2012A</v>
          </cell>
        </row>
        <row r="7307">
          <cell r="A7307" t="str">
            <v>MCTB015-13</v>
          </cell>
          <cell r="C7307" t="str">
            <v>Obrigatória</v>
          </cell>
          <cell r="D7307" t="str">
            <v>BMAT 2012A</v>
          </cell>
        </row>
        <row r="7308">
          <cell r="A7308" t="str">
            <v>MCTB016-13</v>
          </cell>
          <cell r="C7308" t="str">
            <v>Obrigatória</v>
          </cell>
          <cell r="D7308" t="str">
            <v>BMAT 2012A</v>
          </cell>
        </row>
        <row r="7309">
          <cell r="A7309" t="str">
            <v>MCTB017-13</v>
          </cell>
          <cell r="C7309" t="str">
            <v>Obrigatória</v>
          </cell>
          <cell r="D7309" t="str">
            <v>BMAT 2012A</v>
          </cell>
        </row>
        <row r="7310">
          <cell r="A7310" t="str">
            <v>MCTB018-13</v>
          </cell>
          <cell r="C7310" t="str">
            <v>Obrigatória</v>
          </cell>
          <cell r="D7310" t="str">
            <v>BMAT 2012A</v>
          </cell>
        </row>
        <row r="7311">
          <cell r="A7311" t="str">
            <v>MCTB019-13</v>
          </cell>
          <cell r="C7311" t="str">
            <v>Obrigatória</v>
          </cell>
          <cell r="D7311" t="str">
            <v>BMAT 2012A</v>
          </cell>
        </row>
        <row r="7312">
          <cell r="A7312" t="str">
            <v>MCTB020-13</v>
          </cell>
          <cell r="C7312" t="str">
            <v>Obrigatória</v>
          </cell>
          <cell r="D7312" t="str">
            <v>BMAT 2012A</v>
          </cell>
        </row>
        <row r="7313">
          <cell r="A7313" t="str">
            <v>MCTB021-13</v>
          </cell>
          <cell r="C7313" t="str">
            <v>Obrigatória</v>
          </cell>
          <cell r="D7313" t="str">
            <v>BMAT 2012A</v>
          </cell>
        </row>
        <row r="7314">
          <cell r="A7314" t="str">
            <v>MCTB022-13</v>
          </cell>
          <cell r="C7314" t="str">
            <v>Obrigatória</v>
          </cell>
          <cell r="D7314" t="str">
            <v>BMAT 2012A</v>
          </cell>
        </row>
        <row r="7315">
          <cell r="A7315" t="str">
            <v>MCTB023-13</v>
          </cell>
          <cell r="C7315" t="str">
            <v>Obrigatória</v>
          </cell>
          <cell r="D7315" t="str">
            <v>BMAT 2012A</v>
          </cell>
        </row>
        <row r="7316">
          <cell r="A7316" t="str">
            <v>MCTB024-13</v>
          </cell>
          <cell r="C7316" t="str">
            <v>Obrigatória</v>
          </cell>
          <cell r="D7316" t="str">
            <v>BMAT 2012A</v>
          </cell>
        </row>
        <row r="7317">
          <cell r="A7317" t="str">
            <v>MCTB025-13</v>
          </cell>
          <cell r="C7317" t="str">
            <v>Obrigatória</v>
          </cell>
          <cell r="D7317" t="str">
            <v>BMAT 2012A</v>
          </cell>
        </row>
        <row r="7318">
          <cell r="A7318" t="str">
            <v>MCTB026-13</v>
          </cell>
          <cell r="C7318" t="str">
            <v>Obrigatória</v>
          </cell>
          <cell r="D7318" t="str">
            <v>BMAT 2012A</v>
          </cell>
        </row>
        <row r="7319">
          <cell r="A7319" t="str">
            <v>MCTB027-13</v>
          </cell>
          <cell r="C7319" t="str">
            <v>Obrigatória</v>
          </cell>
          <cell r="D7319" t="str">
            <v>BMAT 2012A</v>
          </cell>
        </row>
        <row r="7320">
          <cell r="A7320" t="str">
            <v>MCTC014-13</v>
          </cell>
          <cell r="C7320" t="str">
            <v>Opção Limitada</v>
          </cell>
          <cell r="D7320" t="str">
            <v>BMAT 2012A</v>
          </cell>
        </row>
        <row r="7321">
          <cell r="A7321" t="str">
            <v>MCTD010-13</v>
          </cell>
          <cell r="C7321" t="str">
            <v>Opção Limitada</v>
          </cell>
          <cell r="D7321" t="str">
            <v>BMAT 2012A</v>
          </cell>
        </row>
        <row r="7322">
          <cell r="A7322" t="str">
            <v>MCZA014-13</v>
          </cell>
          <cell r="C7322" t="str">
            <v>Opção Limitada</v>
          </cell>
          <cell r="D7322" t="str">
            <v>BMAT 2012A</v>
          </cell>
        </row>
        <row r="7323">
          <cell r="A7323" t="str">
            <v>MCZB001-13</v>
          </cell>
          <cell r="C7323" t="str">
            <v>Opção Limitada</v>
          </cell>
          <cell r="D7323" t="str">
            <v>BMAT 2012A</v>
          </cell>
        </row>
        <row r="7324">
          <cell r="A7324" t="str">
            <v>MCZB002-13</v>
          </cell>
          <cell r="C7324" t="str">
            <v>Opção Limitada</v>
          </cell>
          <cell r="D7324" t="str">
            <v>BMAT 2012A</v>
          </cell>
        </row>
        <row r="7325">
          <cell r="A7325" t="str">
            <v>MCZB003-13</v>
          </cell>
          <cell r="C7325" t="str">
            <v>Opção Limitada</v>
          </cell>
          <cell r="D7325" t="str">
            <v>BMAT 2012A</v>
          </cell>
        </row>
        <row r="7326">
          <cell r="A7326" t="str">
            <v>MCZB004-13</v>
          </cell>
          <cell r="C7326" t="str">
            <v>Opção Limitada</v>
          </cell>
          <cell r="D7326" t="str">
            <v>BMAT 2012A</v>
          </cell>
        </row>
        <row r="7327">
          <cell r="A7327" t="str">
            <v>MCZB005-13</v>
          </cell>
          <cell r="C7327" t="str">
            <v>Opção Limitada</v>
          </cell>
          <cell r="D7327" t="str">
            <v>BMAT 2012A</v>
          </cell>
        </row>
        <row r="7328">
          <cell r="A7328" t="str">
            <v>MCZB006-13</v>
          </cell>
          <cell r="C7328" t="str">
            <v>Opção Limitada</v>
          </cell>
          <cell r="D7328" t="str">
            <v>BMAT 2012A</v>
          </cell>
        </row>
        <row r="7329">
          <cell r="A7329" t="str">
            <v>MCZB007-13</v>
          </cell>
          <cell r="C7329" t="str">
            <v>Opção Limitada</v>
          </cell>
          <cell r="D7329" t="str">
            <v>BMAT 2012A</v>
          </cell>
        </row>
        <row r="7330">
          <cell r="A7330" t="str">
            <v>MCZB008-13</v>
          </cell>
          <cell r="C7330" t="str">
            <v>Opção Limitada</v>
          </cell>
          <cell r="D7330" t="str">
            <v>BMAT 2012A</v>
          </cell>
        </row>
        <row r="7331">
          <cell r="A7331" t="str">
            <v>MCZB009-13</v>
          </cell>
          <cell r="C7331" t="str">
            <v>Opção Limitada</v>
          </cell>
          <cell r="D7331" t="str">
            <v>BMAT 2012A</v>
          </cell>
        </row>
        <row r="7332">
          <cell r="A7332" t="str">
            <v>MCZB010-13</v>
          </cell>
          <cell r="C7332" t="str">
            <v>Opção Limitada</v>
          </cell>
          <cell r="D7332" t="str">
            <v>BMAT 2012A</v>
          </cell>
        </row>
        <row r="7333">
          <cell r="A7333" t="str">
            <v>MCZB011-13</v>
          </cell>
          <cell r="C7333" t="str">
            <v>Opção Limitada</v>
          </cell>
          <cell r="D7333" t="str">
            <v>BMAT 2012A</v>
          </cell>
        </row>
        <row r="7334">
          <cell r="A7334" t="str">
            <v>MCZB012-13</v>
          </cell>
          <cell r="C7334" t="str">
            <v>Opção Limitada</v>
          </cell>
          <cell r="D7334" t="str">
            <v>BMAT 2012A</v>
          </cell>
        </row>
        <row r="7335">
          <cell r="A7335" t="str">
            <v>MCZB013-13</v>
          </cell>
          <cell r="C7335" t="str">
            <v>Opção Limitada</v>
          </cell>
          <cell r="D7335" t="str">
            <v>BMAT 2012A</v>
          </cell>
        </row>
        <row r="7336">
          <cell r="A7336" t="str">
            <v>MCZB014-13</v>
          </cell>
          <cell r="C7336" t="str">
            <v>Opção Limitada</v>
          </cell>
          <cell r="D7336" t="str">
            <v>BMAT 2012A</v>
          </cell>
        </row>
        <row r="7337">
          <cell r="A7337" t="str">
            <v>MCZB015-13</v>
          </cell>
          <cell r="C7337" t="str">
            <v>Opção Limitada</v>
          </cell>
          <cell r="D7337" t="str">
            <v>BMAT 2012A</v>
          </cell>
        </row>
        <row r="7338">
          <cell r="A7338" t="str">
            <v>MCZB016-13</v>
          </cell>
          <cell r="C7338" t="str">
            <v>Opção Limitada</v>
          </cell>
          <cell r="D7338" t="str">
            <v>BMAT 2012A</v>
          </cell>
        </row>
        <row r="7339">
          <cell r="A7339" t="str">
            <v>MCZB017-13</v>
          </cell>
          <cell r="C7339" t="str">
            <v>Opção Limitada</v>
          </cell>
          <cell r="D7339" t="str">
            <v>BMAT 2012A</v>
          </cell>
        </row>
        <row r="7340">
          <cell r="A7340" t="str">
            <v>MCZB018-13</v>
          </cell>
          <cell r="C7340" t="str">
            <v>Opção Limitada</v>
          </cell>
          <cell r="D7340" t="str">
            <v>BMAT 2012A</v>
          </cell>
        </row>
        <row r="7341">
          <cell r="A7341" t="str">
            <v>MCZB019-13</v>
          </cell>
          <cell r="C7341" t="str">
            <v>Opção Limitada</v>
          </cell>
          <cell r="D7341" t="str">
            <v>BMAT 2012A</v>
          </cell>
        </row>
        <row r="7342">
          <cell r="A7342" t="str">
            <v>MCZB020-13</v>
          </cell>
          <cell r="C7342" t="str">
            <v>Opção Limitada</v>
          </cell>
          <cell r="D7342" t="str">
            <v>BMAT 2012A</v>
          </cell>
        </row>
        <row r="7343">
          <cell r="A7343" t="str">
            <v>MCZB021-13</v>
          </cell>
          <cell r="C7343" t="str">
            <v>Opção Limitada</v>
          </cell>
          <cell r="D7343" t="str">
            <v>BMAT 2012A</v>
          </cell>
        </row>
        <row r="7344">
          <cell r="A7344" t="str">
            <v>MCZB022-13</v>
          </cell>
          <cell r="C7344" t="str">
            <v>Opção Limitada</v>
          </cell>
          <cell r="D7344" t="str">
            <v>BMAT 2012A</v>
          </cell>
        </row>
        <row r="7345">
          <cell r="A7345" t="str">
            <v>MCZB023-13</v>
          </cell>
          <cell r="C7345" t="str">
            <v>Opção Limitada</v>
          </cell>
          <cell r="D7345" t="str">
            <v>BMAT 2012A</v>
          </cell>
        </row>
        <row r="7346">
          <cell r="A7346" t="str">
            <v>MCZB024-13</v>
          </cell>
          <cell r="C7346" t="str">
            <v>Opção Limitada</v>
          </cell>
          <cell r="D7346" t="str">
            <v>BMAT 2012A</v>
          </cell>
        </row>
        <row r="7347">
          <cell r="A7347" t="str">
            <v>MCZB025-13</v>
          </cell>
          <cell r="C7347" t="str">
            <v>Opção Limitada</v>
          </cell>
          <cell r="D7347" t="str">
            <v>BMAT 2012A</v>
          </cell>
        </row>
        <row r="7348">
          <cell r="A7348" t="str">
            <v>MCZB026-13</v>
          </cell>
          <cell r="C7348" t="str">
            <v>Opção Limitada</v>
          </cell>
          <cell r="D7348" t="str">
            <v>BMAT 2012A</v>
          </cell>
        </row>
        <row r="7349">
          <cell r="A7349" t="str">
            <v>MCZB028-13</v>
          </cell>
          <cell r="C7349" t="str">
            <v>Opção Limitada</v>
          </cell>
          <cell r="D7349" t="str">
            <v>BMAT 2012A</v>
          </cell>
        </row>
        <row r="7350">
          <cell r="A7350" t="str">
            <v>MCZB029-13</v>
          </cell>
          <cell r="C7350" t="str">
            <v>Opção Limitada</v>
          </cell>
          <cell r="D7350" t="str">
            <v>BMAT 2012A</v>
          </cell>
        </row>
        <row r="7351">
          <cell r="A7351" t="str">
            <v>MCZB030-13</v>
          </cell>
          <cell r="C7351" t="str">
            <v>Opção Limitada</v>
          </cell>
          <cell r="D7351" t="str">
            <v>BMAT 2012A</v>
          </cell>
        </row>
        <row r="7352">
          <cell r="A7352" t="str">
            <v>MCZB031-13</v>
          </cell>
          <cell r="C7352" t="str">
            <v>Opção Limitada</v>
          </cell>
          <cell r="D7352" t="str">
            <v>BMAT 2012A</v>
          </cell>
        </row>
        <row r="7353">
          <cell r="A7353" t="str">
            <v>MCZB032-13</v>
          </cell>
          <cell r="C7353" t="str">
            <v>Opção Limitada</v>
          </cell>
          <cell r="D7353" t="str">
            <v>BMAT 2012A</v>
          </cell>
        </row>
        <row r="7354">
          <cell r="A7354" t="str">
            <v>MCZB033-13</v>
          </cell>
          <cell r="C7354" t="str">
            <v>Opção Limitada</v>
          </cell>
          <cell r="D7354" t="str">
            <v>BMAT 2012A</v>
          </cell>
        </row>
        <row r="7355">
          <cell r="A7355" t="str">
            <v>MCZB034-13</v>
          </cell>
          <cell r="C7355" t="str">
            <v>Opção Limitada</v>
          </cell>
          <cell r="D7355" t="str">
            <v>BMAT 2012A</v>
          </cell>
        </row>
        <row r="7356">
          <cell r="A7356" t="str">
            <v>NHI2049-13</v>
          </cell>
          <cell r="C7356" t="str">
            <v>Opção Limitada</v>
          </cell>
          <cell r="D7356" t="str">
            <v>BMAT 2012A</v>
          </cell>
        </row>
        <row r="7357">
          <cell r="A7357" t="str">
            <v>NHT1035-13</v>
          </cell>
          <cell r="C7357" t="str">
            <v>Opção Limitada</v>
          </cell>
          <cell r="D7357" t="str">
            <v>BMAT 2012A</v>
          </cell>
        </row>
        <row r="7358">
          <cell r="A7358" t="str">
            <v>NHT3012-13</v>
          </cell>
          <cell r="C7358" t="str">
            <v>Obrigatória</v>
          </cell>
          <cell r="D7358" t="str">
            <v>BMAT 2012A</v>
          </cell>
        </row>
        <row r="7359">
          <cell r="A7359" t="str">
            <v>NHT3016-13</v>
          </cell>
          <cell r="C7359" t="str">
            <v>Opção Limitada</v>
          </cell>
          <cell r="D7359" t="str">
            <v>BMAT 2012A</v>
          </cell>
        </row>
        <row r="7360">
          <cell r="A7360" t="str">
            <v>NHT3033-13</v>
          </cell>
          <cell r="C7360" t="str">
            <v>Opção Limitada</v>
          </cell>
          <cell r="D7360" t="str">
            <v>BMAT 2012A</v>
          </cell>
        </row>
        <row r="7361">
          <cell r="A7361" t="str">
            <v>NHT3035-13</v>
          </cell>
          <cell r="C7361" t="str">
            <v>Opção Limitada</v>
          </cell>
          <cell r="D7361" t="str">
            <v>BMAT 2012A</v>
          </cell>
        </row>
        <row r="7362">
          <cell r="A7362" t="str">
            <v>NHZ3034-09</v>
          </cell>
          <cell r="C7362" t="str">
            <v>Opção Limitada</v>
          </cell>
          <cell r="D7362" t="str">
            <v>BMAT 2012A</v>
          </cell>
        </row>
        <row r="7363">
          <cell r="A7363" t="str">
            <v>BCJ0205-13</v>
          </cell>
          <cell r="C7363" t="str">
            <v>Obrigatória</v>
          </cell>
          <cell r="D7363" t="str">
            <v>BMAT 2012N</v>
          </cell>
        </row>
        <row r="7364">
          <cell r="A7364" t="str">
            <v>BCJ0208-13</v>
          </cell>
          <cell r="C7364" t="str">
            <v>Obrigatória</v>
          </cell>
          <cell r="D7364" t="str">
            <v>BMAT 2012N</v>
          </cell>
        </row>
        <row r="7365">
          <cell r="A7365" t="str">
            <v>BCJ0209-13</v>
          </cell>
          <cell r="C7365" t="str">
            <v>Obrigatória</v>
          </cell>
          <cell r="D7365" t="str">
            <v>BMAT 2012N</v>
          </cell>
        </row>
        <row r="7366">
          <cell r="A7366" t="str">
            <v>BCK0103-13</v>
          </cell>
          <cell r="C7366" t="str">
            <v>Obrigatória</v>
          </cell>
          <cell r="D7366" t="str">
            <v>BMAT 2012N</v>
          </cell>
        </row>
        <row r="7367">
          <cell r="A7367" t="str">
            <v>BCK0104-13</v>
          </cell>
          <cell r="C7367" t="str">
            <v>Obrigatória</v>
          </cell>
          <cell r="D7367" t="str">
            <v>BMAT 2012N</v>
          </cell>
        </row>
        <row r="7368">
          <cell r="A7368" t="str">
            <v>BCL0306-13</v>
          </cell>
          <cell r="C7368" t="str">
            <v>Obrigatória</v>
          </cell>
          <cell r="D7368" t="str">
            <v>BMAT 2012N</v>
          </cell>
        </row>
        <row r="7369">
          <cell r="A7369" t="str">
            <v>BCL0307-13</v>
          </cell>
          <cell r="C7369" t="str">
            <v>Obrigatória</v>
          </cell>
          <cell r="D7369" t="str">
            <v>BMAT 2012N</v>
          </cell>
        </row>
        <row r="7370">
          <cell r="A7370" t="str">
            <v>BCL0308-13</v>
          </cell>
          <cell r="C7370" t="str">
            <v>Obrigatória</v>
          </cell>
          <cell r="D7370" t="str">
            <v>BMAT 2012N</v>
          </cell>
        </row>
        <row r="7371">
          <cell r="A7371" t="str">
            <v>BCM0504-13</v>
          </cell>
          <cell r="C7371" t="str">
            <v>Obrigatória</v>
          </cell>
          <cell r="D7371" t="str">
            <v>BMAT 2012N</v>
          </cell>
        </row>
        <row r="7372">
          <cell r="A7372" t="str">
            <v>BCM0505-13</v>
          </cell>
          <cell r="C7372" t="str">
            <v>Obrigatória</v>
          </cell>
          <cell r="D7372" t="str">
            <v>BMAT 2012N</v>
          </cell>
        </row>
        <row r="7373">
          <cell r="A7373" t="str">
            <v>BCM0506-13</v>
          </cell>
          <cell r="C7373" t="str">
            <v>Obrigatória</v>
          </cell>
          <cell r="D7373" t="str">
            <v>BMAT 2012N</v>
          </cell>
        </row>
        <row r="7374">
          <cell r="A7374" t="str">
            <v>BCN0402-13</v>
          </cell>
          <cell r="C7374" t="str">
            <v>Obrigatória</v>
          </cell>
          <cell r="D7374" t="str">
            <v>BMAT 2012N</v>
          </cell>
        </row>
        <row r="7375">
          <cell r="A7375" t="str">
            <v>BCN0404-13</v>
          </cell>
          <cell r="C7375" t="str">
            <v>Obrigatória</v>
          </cell>
          <cell r="D7375" t="str">
            <v>BMAT 2012N</v>
          </cell>
        </row>
        <row r="7376">
          <cell r="A7376" t="str">
            <v>BCN0405-13</v>
          </cell>
          <cell r="C7376" t="str">
            <v>Obrigatória</v>
          </cell>
          <cell r="D7376" t="str">
            <v>BMAT 2012N</v>
          </cell>
        </row>
        <row r="7377">
          <cell r="A7377" t="str">
            <v>BCN0407-13</v>
          </cell>
          <cell r="C7377" t="str">
            <v>Obrigatória</v>
          </cell>
          <cell r="D7377" t="str">
            <v>BMAT 2012N</v>
          </cell>
        </row>
        <row r="7378">
          <cell r="A7378" t="str">
            <v>BCS0001-13</v>
          </cell>
          <cell r="C7378" t="str">
            <v>Obrigatória</v>
          </cell>
          <cell r="D7378" t="str">
            <v>BMAT 2012N</v>
          </cell>
        </row>
        <row r="7379">
          <cell r="A7379" t="str">
            <v>BIJ0207-13</v>
          </cell>
          <cell r="C7379" t="str">
            <v>Obrigatória</v>
          </cell>
          <cell r="D7379" t="str">
            <v>BMAT 2012N</v>
          </cell>
        </row>
        <row r="7380">
          <cell r="A7380" t="str">
            <v>BIK0102-13</v>
          </cell>
          <cell r="C7380" t="str">
            <v>Obrigatória</v>
          </cell>
          <cell r="D7380" t="str">
            <v>BMAT 2012N</v>
          </cell>
        </row>
        <row r="7381">
          <cell r="A7381" t="str">
            <v>BIL0304-13</v>
          </cell>
          <cell r="C7381" t="str">
            <v>Obrigatória</v>
          </cell>
          <cell r="D7381" t="str">
            <v>BMAT 2012N</v>
          </cell>
        </row>
        <row r="7382">
          <cell r="A7382" t="str">
            <v>BIM0005-13</v>
          </cell>
          <cell r="C7382" t="str">
            <v>Obrigatória</v>
          </cell>
          <cell r="D7382" t="str">
            <v>BMAT 2012N</v>
          </cell>
        </row>
        <row r="7383">
          <cell r="A7383" t="str">
            <v>BIN0003-13</v>
          </cell>
          <cell r="C7383" t="str">
            <v>Obrigatória</v>
          </cell>
          <cell r="D7383" t="str">
            <v>BMAT 2012N</v>
          </cell>
        </row>
        <row r="7384">
          <cell r="A7384" t="str">
            <v>BIN0406-13</v>
          </cell>
          <cell r="C7384" t="str">
            <v>Obrigatória</v>
          </cell>
          <cell r="D7384" t="str">
            <v>BMAT 2012N</v>
          </cell>
        </row>
        <row r="7385">
          <cell r="A7385" t="str">
            <v>BIQ0602-13</v>
          </cell>
          <cell r="C7385" t="str">
            <v>Obrigatória</v>
          </cell>
          <cell r="D7385" t="str">
            <v>BMAT 2012N</v>
          </cell>
        </row>
        <row r="7386">
          <cell r="A7386" t="str">
            <v>BIR0004-13</v>
          </cell>
          <cell r="C7386" t="str">
            <v>Obrigatória</v>
          </cell>
          <cell r="D7386" t="str">
            <v>BMAT 2012N</v>
          </cell>
        </row>
        <row r="7387">
          <cell r="A7387" t="str">
            <v>BIR0603-13</v>
          </cell>
          <cell r="C7387" t="str">
            <v>Obrigatória</v>
          </cell>
          <cell r="D7387" t="str">
            <v>BMAT 2012N</v>
          </cell>
        </row>
        <row r="7388">
          <cell r="A7388" t="str">
            <v>BIS0002-13</v>
          </cell>
          <cell r="C7388" t="str">
            <v>Obrigatória</v>
          </cell>
          <cell r="D7388" t="str">
            <v>BMAT 2012N</v>
          </cell>
        </row>
        <row r="7389">
          <cell r="A7389" t="str">
            <v>MCTA017-13</v>
          </cell>
          <cell r="C7389" t="str">
            <v>Obrigatória</v>
          </cell>
          <cell r="D7389" t="str">
            <v>BMAT 2012N</v>
          </cell>
        </row>
        <row r="7390">
          <cell r="A7390" t="str">
            <v>MCTA018-13</v>
          </cell>
          <cell r="C7390" t="str">
            <v>Opção Limitada</v>
          </cell>
          <cell r="D7390" t="str">
            <v>BMAT 2012N</v>
          </cell>
        </row>
        <row r="7391">
          <cell r="A7391" t="str">
            <v>MCTA027-13</v>
          </cell>
          <cell r="C7391" t="str">
            <v>Opção Limitada</v>
          </cell>
          <cell r="D7391" t="str">
            <v>BMAT 2012N</v>
          </cell>
        </row>
        <row r="7392">
          <cell r="A7392" t="str">
            <v>MCTB001-13</v>
          </cell>
          <cell r="C7392" t="str">
            <v>Obrigatória</v>
          </cell>
          <cell r="D7392" t="str">
            <v>BMAT 2012N</v>
          </cell>
        </row>
        <row r="7393">
          <cell r="A7393" t="str">
            <v>MCTB002-13</v>
          </cell>
          <cell r="C7393" t="str">
            <v>Obrigatória</v>
          </cell>
          <cell r="D7393" t="str">
            <v>BMAT 2012N</v>
          </cell>
        </row>
        <row r="7394">
          <cell r="A7394" t="str">
            <v>MCTB003-13</v>
          </cell>
          <cell r="C7394" t="str">
            <v>Obrigatória</v>
          </cell>
          <cell r="D7394" t="str">
            <v>BMAT 2012N</v>
          </cell>
        </row>
        <row r="7395">
          <cell r="A7395" t="str">
            <v>MCTB004-13</v>
          </cell>
          <cell r="C7395" t="str">
            <v>Obrigatória</v>
          </cell>
          <cell r="D7395" t="str">
            <v>BMAT 2012N</v>
          </cell>
        </row>
        <row r="7396">
          <cell r="A7396" t="str">
            <v>MCTB005-13</v>
          </cell>
          <cell r="C7396" t="str">
            <v>Obrigatória</v>
          </cell>
          <cell r="D7396" t="str">
            <v>BMAT 2012N</v>
          </cell>
        </row>
        <row r="7397">
          <cell r="A7397" t="str">
            <v>MCTB006-13</v>
          </cell>
          <cell r="C7397" t="str">
            <v>Obrigatória</v>
          </cell>
          <cell r="D7397" t="str">
            <v>BMAT 2012N</v>
          </cell>
        </row>
        <row r="7398">
          <cell r="A7398" t="str">
            <v>MCTB007-13</v>
          </cell>
          <cell r="C7398" t="str">
            <v>Obrigatória</v>
          </cell>
          <cell r="D7398" t="str">
            <v>BMAT 2012N</v>
          </cell>
        </row>
        <row r="7399">
          <cell r="A7399" t="str">
            <v>MCTB008-13</v>
          </cell>
          <cell r="C7399" t="str">
            <v>Obrigatória</v>
          </cell>
          <cell r="D7399" t="str">
            <v>BMAT 2012N</v>
          </cell>
        </row>
        <row r="7400">
          <cell r="A7400" t="str">
            <v>MCTB009-13</v>
          </cell>
          <cell r="C7400" t="str">
            <v>Obrigatória</v>
          </cell>
          <cell r="D7400" t="str">
            <v>BMAT 2012N</v>
          </cell>
        </row>
        <row r="7401">
          <cell r="A7401" t="str">
            <v>MCTB010-13</v>
          </cell>
          <cell r="C7401" t="str">
            <v>Obrigatória</v>
          </cell>
          <cell r="D7401" t="str">
            <v>BMAT 2012N</v>
          </cell>
        </row>
        <row r="7402">
          <cell r="A7402" t="str">
            <v>MCTB011-13</v>
          </cell>
          <cell r="C7402" t="str">
            <v>Obrigatória</v>
          </cell>
          <cell r="D7402" t="str">
            <v>BMAT 2012N</v>
          </cell>
        </row>
        <row r="7403">
          <cell r="A7403" t="str">
            <v>MCTB012-13</v>
          </cell>
          <cell r="C7403" t="str">
            <v>Obrigatória</v>
          </cell>
          <cell r="D7403" t="str">
            <v>BMAT 2012N</v>
          </cell>
        </row>
        <row r="7404">
          <cell r="A7404" t="str">
            <v>MCTB013-13</v>
          </cell>
          <cell r="C7404" t="str">
            <v>Obrigatória</v>
          </cell>
          <cell r="D7404" t="str">
            <v>BMAT 2012N</v>
          </cell>
        </row>
        <row r="7405">
          <cell r="A7405" t="str">
            <v>MCTB014-13</v>
          </cell>
          <cell r="C7405" t="str">
            <v>Obrigatória</v>
          </cell>
          <cell r="D7405" t="str">
            <v>BMAT 2012N</v>
          </cell>
        </row>
        <row r="7406">
          <cell r="A7406" t="str">
            <v>MCTB015-13</v>
          </cell>
          <cell r="C7406" t="str">
            <v>Obrigatória</v>
          </cell>
          <cell r="D7406" t="str">
            <v>BMAT 2012N</v>
          </cell>
        </row>
        <row r="7407">
          <cell r="A7407" t="str">
            <v>MCTB016-13</v>
          </cell>
          <cell r="C7407" t="str">
            <v>Obrigatória</v>
          </cell>
          <cell r="D7407" t="str">
            <v>BMAT 2012N</v>
          </cell>
        </row>
        <row r="7408">
          <cell r="A7408" t="str">
            <v>MCTB017-13</v>
          </cell>
          <cell r="C7408" t="str">
            <v>Obrigatória</v>
          </cell>
          <cell r="D7408" t="str">
            <v>BMAT 2012N</v>
          </cell>
        </row>
        <row r="7409">
          <cell r="A7409" t="str">
            <v>MCTB018-13</v>
          </cell>
          <cell r="C7409" t="str">
            <v>Obrigatória</v>
          </cell>
          <cell r="D7409" t="str">
            <v>BMAT 2012N</v>
          </cell>
        </row>
        <row r="7410">
          <cell r="A7410" t="str">
            <v>MCTB019-13</v>
          </cell>
          <cell r="C7410" t="str">
            <v>Obrigatória</v>
          </cell>
          <cell r="D7410" t="str">
            <v>BMAT 2012N</v>
          </cell>
        </row>
        <row r="7411">
          <cell r="A7411" t="str">
            <v>MCTB020-13</v>
          </cell>
          <cell r="C7411" t="str">
            <v>Obrigatória</v>
          </cell>
          <cell r="D7411" t="str">
            <v>BMAT 2012N</v>
          </cell>
        </row>
        <row r="7412">
          <cell r="A7412" t="str">
            <v>MCTB021-13</v>
          </cell>
          <cell r="C7412" t="str">
            <v>Obrigatória</v>
          </cell>
          <cell r="D7412" t="str">
            <v>BMAT 2012N</v>
          </cell>
        </row>
        <row r="7413">
          <cell r="A7413" t="str">
            <v>MCTB022-13</v>
          </cell>
          <cell r="C7413" t="str">
            <v>Obrigatória</v>
          </cell>
          <cell r="D7413" t="str">
            <v>BMAT 2012N</v>
          </cell>
        </row>
        <row r="7414">
          <cell r="A7414" t="str">
            <v>MCTB023-13</v>
          </cell>
          <cell r="C7414" t="str">
            <v>Obrigatória</v>
          </cell>
          <cell r="D7414" t="str">
            <v>BMAT 2012N</v>
          </cell>
        </row>
        <row r="7415">
          <cell r="A7415" t="str">
            <v>MCTB024-13</v>
          </cell>
          <cell r="C7415" t="str">
            <v>Obrigatória</v>
          </cell>
          <cell r="D7415" t="str">
            <v>BMAT 2012N</v>
          </cell>
        </row>
        <row r="7416">
          <cell r="A7416" t="str">
            <v>MCTB025-13</v>
          </cell>
          <cell r="C7416" t="str">
            <v>Obrigatória</v>
          </cell>
          <cell r="D7416" t="str">
            <v>BMAT 2012N</v>
          </cell>
        </row>
        <row r="7417">
          <cell r="A7417" t="str">
            <v>MCTB026-13</v>
          </cell>
          <cell r="C7417" t="str">
            <v>Obrigatória</v>
          </cell>
          <cell r="D7417" t="str">
            <v>BMAT 2012N</v>
          </cell>
        </row>
        <row r="7418">
          <cell r="A7418" t="str">
            <v>MCTB027-13</v>
          </cell>
          <cell r="C7418" t="str">
            <v>Obrigatória</v>
          </cell>
          <cell r="D7418" t="str">
            <v>BMAT 2012N</v>
          </cell>
        </row>
        <row r="7419">
          <cell r="A7419" t="str">
            <v>MCTC014-13</v>
          </cell>
          <cell r="C7419" t="str">
            <v>Opção Limitada</v>
          </cell>
          <cell r="D7419" t="str">
            <v>BMAT 2012N</v>
          </cell>
        </row>
        <row r="7420">
          <cell r="A7420" t="str">
            <v>MCTD010-13</v>
          </cell>
          <cell r="C7420" t="str">
            <v>Opção Limitada</v>
          </cell>
          <cell r="D7420" t="str">
            <v>BMAT 2012N</v>
          </cell>
        </row>
        <row r="7421">
          <cell r="A7421" t="str">
            <v>MCZA014-13</v>
          </cell>
          <cell r="C7421" t="str">
            <v>Opção Limitada</v>
          </cell>
          <cell r="D7421" t="str">
            <v>BMAT 2012N</v>
          </cell>
        </row>
        <row r="7422">
          <cell r="A7422" t="str">
            <v>MCZB001-13</v>
          </cell>
          <cell r="C7422" t="str">
            <v>Opção Limitada</v>
          </cell>
          <cell r="D7422" t="str">
            <v>BMAT 2012N</v>
          </cell>
        </row>
        <row r="7423">
          <cell r="A7423" t="str">
            <v>MCZB002-13</v>
          </cell>
          <cell r="C7423" t="str">
            <v>Opção Limitada</v>
          </cell>
          <cell r="D7423" t="str">
            <v>BMAT 2012N</v>
          </cell>
        </row>
        <row r="7424">
          <cell r="A7424" t="str">
            <v>MCZB003-13</v>
          </cell>
          <cell r="C7424" t="str">
            <v>Opção Limitada</v>
          </cell>
          <cell r="D7424" t="str">
            <v>BMAT 2012N</v>
          </cell>
        </row>
        <row r="7425">
          <cell r="A7425" t="str">
            <v>MCZB004-13</v>
          </cell>
          <cell r="C7425" t="str">
            <v>Opção Limitada</v>
          </cell>
          <cell r="D7425" t="str">
            <v>BMAT 2012N</v>
          </cell>
        </row>
        <row r="7426">
          <cell r="A7426" t="str">
            <v>MCZB005-13</v>
          </cell>
          <cell r="C7426" t="str">
            <v>Opção Limitada</v>
          </cell>
          <cell r="D7426" t="str">
            <v>BMAT 2012N</v>
          </cell>
        </row>
        <row r="7427">
          <cell r="A7427" t="str">
            <v>MCZB006-13</v>
          </cell>
          <cell r="C7427" t="str">
            <v>Opção Limitada</v>
          </cell>
          <cell r="D7427" t="str">
            <v>BMAT 2012N</v>
          </cell>
        </row>
        <row r="7428">
          <cell r="A7428" t="str">
            <v>MCZB007-13</v>
          </cell>
          <cell r="C7428" t="str">
            <v>Opção Limitada</v>
          </cell>
          <cell r="D7428" t="str">
            <v>BMAT 2012N</v>
          </cell>
        </row>
        <row r="7429">
          <cell r="A7429" t="str">
            <v>MCZB008-13</v>
          </cell>
          <cell r="C7429" t="str">
            <v>Opção Limitada</v>
          </cell>
          <cell r="D7429" t="str">
            <v>BMAT 2012N</v>
          </cell>
        </row>
        <row r="7430">
          <cell r="A7430" t="str">
            <v>MCZB009-13</v>
          </cell>
          <cell r="C7430" t="str">
            <v>Opção Limitada</v>
          </cell>
          <cell r="D7430" t="str">
            <v>BMAT 2012N</v>
          </cell>
        </row>
        <row r="7431">
          <cell r="A7431" t="str">
            <v>MCZB010-13</v>
          </cell>
          <cell r="C7431" t="str">
            <v>Opção Limitada</v>
          </cell>
          <cell r="D7431" t="str">
            <v>BMAT 2012N</v>
          </cell>
        </row>
        <row r="7432">
          <cell r="A7432" t="str">
            <v>MCZB011-13</v>
          </cell>
          <cell r="C7432" t="str">
            <v>Opção Limitada</v>
          </cell>
          <cell r="D7432" t="str">
            <v>BMAT 2012N</v>
          </cell>
        </row>
        <row r="7433">
          <cell r="A7433" t="str">
            <v>MCZB012-13</v>
          </cell>
          <cell r="C7433" t="str">
            <v>Opção Limitada</v>
          </cell>
          <cell r="D7433" t="str">
            <v>BMAT 2012N</v>
          </cell>
        </row>
        <row r="7434">
          <cell r="A7434" t="str">
            <v>MCZB013-13</v>
          </cell>
          <cell r="C7434" t="str">
            <v>Opção Limitada</v>
          </cell>
          <cell r="D7434" t="str">
            <v>BMAT 2012N</v>
          </cell>
        </row>
        <row r="7435">
          <cell r="A7435" t="str">
            <v>MCZB014-13</v>
          </cell>
          <cell r="C7435" t="str">
            <v>Opção Limitada</v>
          </cell>
          <cell r="D7435" t="str">
            <v>BMAT 2012N</v>
          </cell>
        </row>
        <row r="7436">
          <cell r="A7436" t="str">
            <v>MCZB015-13</v>
          </cell>
          <cell r="C7436" t="str">
            <v>Opção Limitada</v>
          </cell>
          <cell r="D7436" t="str">
            <v>BMAT 2012N</v>
          </cell>
        </row>
        <row r="7437">
          <cell r="A7437" t="str">
            <v>MCZB016-13</v>
          </cell>
          <cell r="C7437" t="str">
            <v>Opção Limitada</v>
          </cell>
          <cell r="D7437" t="str">
            <v>BMAT 2012N</v>
          </cell>
        </row>
        <row r="7438">
          <cell r="A7438" t="str">
            <v>MCZB017-13</v>
          </cell>
          <cell r="C7438" t="str">
            <v>Opção Limitada</v>
          </cell>
          <cell r="D7438" t="str">
            <v>BMAT 2012N</v>
          </cell>
        </row>
        <row r="7439">
          <cell r="A7439" t="str">
            <v>MCZB018-13</v>
          </cell>
          <cell r="C7439" t="str">
            <v>Opção Limitada</v>
          </cell>
          <cell r="D7439" t="str">
            <v>BMAT 2012N</v>
          </cell>
        </row>
        <row r="7440">
          <cell r="A7440" t="str">
            <v>MCZB019-13</v>
          </cell>
          <cell r="C7440" t="str">
            <v>Opção Limitada</v>
          </cell>
          <cell r="D7440" t="str">
            <v>BMAT 2012N</v>
          </cell>
        </row>
        <row r="7441">
          <cell r="A7441" t="str">
            <v>MCZB020-13</v>
          </cell>
          <cell r="C7441" t="str">
            <v>Opção Limitada</v>
          </cell>
          <cell r="D7441" t="str">
            <v>BMAT 2012N</v>
          </cell>
        </row>
        <row r="7442">
          <cell r="A7442" t="str">
            <v>MCZB021-13</v>
          </cell>
          <cell r="C7442" t="str">
            <v>Opção Limitada</v>
          </cell>
          <cell r="D7442" t="str">
            <v>BMAT 2012N</v>
          </cell>
        </row>
        <row r="7443">
          <cell r="A7443" t="str">
            <v>MCZB022-13</v>
          </cell>
          <cell r="C7443" t="str">
            <v>Opção Limitada</v>
          </cell>
          <cell r="D7443" t="str">
            <v>BMAT 2012N</v>
          </cell>
        </row>
        <row r="7444">
          <cell r="A7444" t="str">
            <v>MCZB023-13</v>
          </cell>
          <cell r="C7444" t="str">
            <v>Opção Limitada</v>
          </cell>
          <cell r="D7444" t="str">
            <v>BMAT 2012N</v>
          </cell>
        </row>
        <row r="7445">
          <cell r="A7445" t="str">
            <v>MCZB024-13</v>
          </cell>
          <cell r="C7445" t="str">
            <v>Opção Limitada</v>
          </cell>
          <cell r="D7445" t="str">
            <v>BMAT 2012N</v>
          </cell>
        </row>
        <row r="7446">
          <cell r="A7446" t="str">
            <v>MCZB025-13</v>
          </cell>
          <cell r="C7446" t="str">
            <v>Opção Limitada</v>
          </cell>
          <cell r="D7446" t="str">
            <v>BMAT 2012N</v>
          </cell>
        </row>
        <row r="7447">
          <cell r="A7447" t="str">
            <v>MCZB026-13</v>
          </cell>
          <cell r="C7447" t="str">
            <v>Opção Limitada</v>
          </cell>
          <cell r="D7447" t="str">
            <v>BMAT 2012N</v>
          </cell>
        </row>
        <row r="7448">
          <cell r="A7448" t="str">
            <v>MCZB028-13</v>
          </cell>
          <cell r="C7448" t="str">
            <v>Opção Limitada</v>
          </cell>
          <cell r="D7448" t="str">
            <v>BMAT 2012N</v>
          </cell>
        </row>
        <row r="7449">
          <cell r="A7449" t="str">
            <v>MCZB029-13</v>
          </cell>
          <cell r="C7449" t="str">
            <v>Opção Limitada</v>
          </cell>
          <cell r="D7449" t="str">
            <v>BMAT 2012N</v>
          </cell>
        </row>
        <row r="7450">
          <cell r="A7450" t="str">
            <v>MCZB030-13</v>
          </cell>
          <cell r="C7450" t="str">
            <v>Opção Limitada</v>
          </cell>
          <cell r="D7450" t="str">
            <v>BMAT 2012N</v>
          </cell>
        </row>
        <row r="7451">
          <cell r="A7451" t="str">
            <v>MCZB031-13</v>
          </cell>
          <cell r="C7451" t="str">
            <v>Opção Limitada</v>
          </cell>
          <cell r="D7451" t="str">
            <v>BMAT 2012N</v>
          </cell>
        </row>
        <row r="7452">
          <cell r="A7452" t="str">
            <v>MCZB032-13</v>
          </cell>
          <cell r="C7452" t="str">
            <v>Opção Limitada</v>
          </cell>
          <cell r="D7452" t="str">
            <v>BMAT 2012N</v>
          </cell>
        </row>
        <row r="7453">
          <cell r="A7453" t="str">
            <v>MCZB033-13</v>
          </cell>
          <cell r="C7453" t="str">
            <v>Opção Limitada</v>
          </cell>
          <cell r="D7453" t="str">
            <v>BMAT 2012N</v>
          </cell>
        </row>
        <row r="7454">
          <cell r="A7454" t="str">
            <v>MCZB034-13</v>
          </cell>
          <cell r="C7454" t="str">
            <v>Opção Limitada</v>
          </cell>
          <cell r="D7454" t="str">
            <v>BMAT 2012N</v>
          </cell>
        </row>
        <row r="7455">
          <cell r="A7455" t="str">
            <v>NHI2049-13</v>
          </cell>
          <cell r="C7455" t="str">
            <v>Opção Limitada</v>
          </cell>
          <cell r="D7455" t="str">
            <v>BMAT 2012N</v>
          </cell>
        </row>
        <row r="7456">
          <cell r="A7456" t="str">
            <v>NHT1035-13</v>
          </cell>
          <cell r="C7456" t="str">
            <v>Opção Limitada</v>
          </cell>
          <cell r="D7456" t="str">
            <v>BMAT 2012N</v>
          </cell>
        </row>
        <row r="7457">
          <cell r="A7457" t="str">
            <v>NHT3016-13</v>
          </cell>
          <cell r="C7457" t="str">
            <v>Opção Limitada</v>
          </cell>
          <cell r="D7457" t="str">
            <v>BMAT 2012N</v>
          </cell>
        </row>
        <row r="7458">
          <cell r="A7458" t="str">
            <v>NHT3033-13</v>
          </cell>
          <cell r="C7458" t="str">
            <v>Opção Limitada</v>
          </cell>
          <cell r="D7458" t="str">
            <v>BMAT 2012N</v>
          </cell>
        </row>
        <row r="7459">
          <cell r="A7459" t="str">
            <v>NHT3035-13</v>
          </cell>
          <cell r="C7459" t="str">
            <v>Opção Limitada</v>
          </cell>
          <cell r="D7459" t="str">
            <v>BMAT 2012N</v>
          </cell>
        </row>
        <row r="7460">
          <cell r="A7460" t="str">
            <v>NHZ3034-09</v>
          </cell>
          <cell r="C7460" t="str">
            <v>Opção Limitada</v>
          </cell>
          <cell r="D7460" t="str">
            <v>BMAT 2012N</v>
          </cell>
        </row>
        <row r="7461">
          <cell r="A7461" t="str">
            <v>BCJ0203-15</v>
          </cell>
          <cell r="C7461" t="str">
            <v>Obrigatória</v>
          </cell>
          <cell r="D7461" t="str">
            <v>BMAT 2017A</v>
          </cell>
        </row>
        <row r="7462">
          <cell r="A7462" t="str">
            <v>BCJ0204-15</v>
          </cell>
          <cell r="C7462" t="str">
            <v>Obrigatória</v>
          </cell>
          <cell r="D7462" t="str">
            <v>BMAT 2017A</v>
          </cell>
        </row>
        <row r="7463">
          <cell r="A7463" t="str">
            <v>BCJ0205-15</v>
          </cell>
          <cell r="C7463" t="str">
            <v>Obrigatória</v>
          </cell>
          <cell r="D7463" t="str">
            <v>BMAT 2017A</v>
          </cell>
        </row>
        <row r="7464">
          <cell r="A7464" t="str">
            <v>BCK0103-15</v>
          </cell>
          <cell r="C7464" t="str">
            <v>Obrigatória</v>
          </cell>
          <cell r="D7464" t="str">
            <v>BMAT 2017A</v>
          </cell>
        </row>
        <row r="7465">
          <cell r="A7465" t="str">
            <v>BCK0104-15</v>
          </cell>
          <cell r="C7465" t="str">
            <v>Opção Limitada</v>
          </cell>
          <cell r="D7465" t="str">
            <v>BMAT 2017A</v>
          </cell>
        </row>
        <row r="7466">
          <cell r="A7466" t="str">
            <v>BCL0306-15</v>
          </cell>
          <cell r="C7466" t="str">
            <v>Opção Limitada</v>
          </cell>
          <cell r="D7466" t="str">
            <v>BMAT 2017A</v>
          </cell>
        </row>
        <row r="7467">
          <cell r="A7467" t="str">
            <v>BCL0307-15</v>
          </cell>
          <cell r="C7467" t="str">
            <v>Obrigatória</v>
          </cell>
          <cell r="D7467" t="str">
            <v>BMAT 2017A</v>
          </cell>
        </row>
        <row r="7468">
          <cell r="A7468" t="str">
            <v>BCL0308-15</v>
          </cell>
          <cell r="C7468" t="str">
            <v>Obrigatória</v>
          </cell>
          <cell r="D7468" t="str">
            <v>BMAT 2017A</v>
          </cell>
        </row>
        <row r="7469">
          <cell r="A7469" t="str">
            <v>BCM0504-15</v>
          </cell>
          <cell r="C7469" t="str">
            <v>Obrigatória</v>
          </cell>
          <cell r="D7469" t="str">
            <v>BMAT 2017A</v>
          </cell>
        </row>
        <row r="7470">
          <cell r="A7470" t="str">
            <v>BCM0505-15</v>
          </cell>
          <cell r="C7470" t="str">
            <v>Obrigatória</v>
          </cell>
          <cell r="D7470" t="str">
            <v>BMAT 2017A</v>
          </cell>
        </row>
        <row r="7471">
          <cell r="A7471" t="str">
            <v>BCM0506-15</v>
          </cell>
          <cell r="C7471" t="str">
            <v>Opção Limitada</v>
          </cell>
          <cell r="D7471" t="str">
            <v>BMAT 2017A</v>
          </cell>
        </row>
        <row r="7472">
          <cell r="A7472" t="str">
            <v>BCN0402-15</v>
          </cell>
          <cell r="C7472" t="str">
            <v>Obrigatória</v>
          </cell>
          <cell r="D7472" t="str">
            <v>BMAT 2017A</v>
          </cell>
        </row>
        <row r="7473">
          <cell r="A7473" t="str">
            <v>BCN0404-15</v>
          </cell>
          <cell r="C7473" t="str">
            <v>Opção Limitada</v>
          </cell>
          <cell r="D7473" t="str">
            <v>BMAT 2017A</v>
          </cell>
        </row>
        <row r="7474">
          <cell r="A7474" t="str">
            <v>BCN0405-15</v>
          </cell>
          <cell r="C7474" t="str">
            <v>Obrigatória</v>
          </cell>
          <cell r="D7474" t="str">
            <v>BMAT 2017A</v>
          </cell>
        </row>
        <row r="7475">
          <cell r="A7475" t="str">
            <v>BCN0407-15</v>
          </cell>
          <cell r="C7475" t="str">
            <v>Obrigatória</v>
          </cell>
          <cell r="D7475" t="str">
            <v>BMAT 2017A</v>
          </cell>
        </row>
        <row r="7476">
          <cell r="A7476" t="str">
            <v>BCS0001-15</v>
          </cell>
          <cell r="C7476" t="str">
            <v>Obrigatória</v>
          </cell>
          <cell r="D7476" t="str">
            <v>BMAT 2017A</v>
          </cell>
        </row>
        <row r="7477">
          <cell r="A7477" t="str">
            <v>BCS0002-15</v>
          </cell>
          <cell r="C7477" t="str">
            <v>Obrigatória</v>
          </cell>
          <cell r="D7477" t="str">
            <v>BMAT 2017A</v>
          </cell>
        </row>
        <row r="7478">
          <cell r="A7478" t="str">
            <v>BIJ0207-15</v>
          </cell>
          <cell r="C7478" t="str">
            <v>Opção Limitada</v>
          </cell>
          <cell r="D7478" t="str">
            <v>BMAT 2017A</v>
          </cell>
        </row>
        <row r="7479">
          <cell r="A7479" t="str">
            <v>BIK0102-15</v>
          </cell>
          <cell r="C7479" t="str">
            <v>Opção Limitada</v>
          </cell>
          <cell r="D7479" t="str">
            <v>BMAT 2017A</v>
          </cell>
        </row>
        <row r="7480">
          <cell r="A7480" t="str">
            <v>BIL0304-15</v>
          </cell>
          <cell r="C7480" t="str">
            <v>Opção Limitada</v>
          </cell>
          <cell r="D7480" t="str">
            <v>BMAT 2017A</v>
          </cell>
        </row>
        <row r="7481">
          <cell r="A7481" t="str">
            <v>BIN0406-15</v>
          </cell>
          <cell r="C7481" t="str">
            <v>Obrigatória</v>
          </cell>
          <cell r="D7481" t="str">
            <v>BMAT 2017A</v>
          </cell>
        </row>
        <row r="7482">
          <cell r="A7482" t="str">
            <v>BIQ0602-15</v>
          </cell>
          <cell r="C7482" t="str">
            <v>Obrigatória</v>
          </cell>
          <cell r="D7482" t="str">
            <v>BMAT 2017A</v>
          </cell>
        </row>
        <row r="7483">
          <cell r="A7483" t="str">
            <v>BIR0004-15</v>
          </cell>
          <cell r="C7483" t="str">
            <v>Obrigatória</v>
          </cell>
          <cell r="D7483" t="str">
            <v>BMAT 2017A</v>
          </cell>
        </row>
        <row r="7484">
          <cell r="A7484" t="str">
            <v>BIR0603-15</v>
          </cell>
          <cell r="C7484" t="str">
            <v>Obrigatória</v>
          </cell>
          <cell r="D7484" t="str">
            <v>BMAT 2017A</v>
          </cell>
        </row>
        <row r="7485">
          <cell r="A7485" t="str">
            <v>BIS0003-15</v>
          </cell>
          <cell r="C7485" t="str">
            <v>Opção Limitada</v>
          </cell>
          <cell r="D7485" t="str">
            <v>BMAT 2017A</v>
          </cell>
        </row>
        <row r="7486">
          <cell r="A7486" t="str">
            <v>BIS0005-15</v>
          </cell>
          <cell r="C7486" t="str">
            <v>Opção Limitada</v>
          </cell>
          <cell r="D7486" t="str">
            <v>BMAT 2017A</v>
          </cell>
        </row>
        <row r="7487">
          <cell r="A7487" t="str">
            <v>MCTA003-13</v>
          </cell>
          <cell r="C7487" t="str">
            <v>Opção Limitada</v>
          </cell>
          <cell r="D7487" t="str">
            <v>BMAT 2017A</v>
          </cell>
        </row>
        <row r="7488">
          <cell r="A7488" t="str">
            <v>MCTA015-13</v>
          </cell>
          <cell r="C7488" t="str">
            <v>Opção Limitada</v>
          </cell>
          <cell r="D7488" t="str">
            <v>BMAT 2017A</v>
          </cell>
        </row>
        <row r="7489">
          <cell r="A7489" t="str">
            <v>MCTA017-17</v>
          </cell>
          <cell r="C7489" t="str">
            <v>Obrigatória</v>
          </cell>
          <cell r="D7489" t="str">
            <v>BMAT 2017A</v>
          </cell>
        </row>
        <row r="7490">
          <cell r="A7490" t="str">
            <v>MCTA027-15</v>
          </cell>
          <cell r="C7490" t="str">
            <v>Opção Limitada</v>
          </cell>
          <cell r="D7490" t="str">
            <v>BMAT 2017A</v>
          </cell>
        </row>
        <row r="7491">
          <cell r="A7491" t="str">
            <v>MCTA028-15</v>
          </cell>
          <cell r="C7491" t="str">
            <v>Opção Limitada</v>
          </cell>
          <cell r="D7491" t="str">
            <v>BMAT 2017A</v>
          </cell>
        </row>
        <row r="7492">
          <cell r="A7492" t="str">
            <v>MCTB001-17</v>
          </cell>
          <cell r="C7492" t="str">
            <v>Obrigatória</v>
          </cell>
          <cell r="D7492" t="str">
            <v>BMAT 2017A</v>
          </cell>
        </row>
        <row r="7493">
          <cell r="A7493" t="str">
            <v>MCTB002-13</v>
          </cell>
          <cell r="C7493" t="str">
            <v>Obrigatória</v>
          </cell>
          <cell r="D7493" t="str">
            <v>BMAT 2017A</v>
          </cell>
        </row>
        <row r="7494">
          <cell r="A7494" t="str">
            <v>MCTB003-17</v>
          </cell>
          <cell r="C7494" t="str">
            <v>Obrigatória</v>
          </cell>
          <cell r="D7494" t="str">
            <v>BMAT 2017A</v>
          </cell>
        </row>
        <row r="7495">
          <cell r="A7495" t="str">
            <v>MCTB004-17</v>
          </cell>
          <cell r="C7495" t="str">
            <v>Obrigatória</v>
          </cell>
          <cell r="D7495" t="str">
            <v>BMAT 2017A</v>
          </cell>
        </row>
        <row r="7496">
          <cell r="A7496" t="str">
            <v>MCTB005-13</v>
          </cell>
          <cell r="C7496" t="str">
            <v>Obrigatória</v>
          </cell>
          <cell r="D7496" t="str">
            <v>BMAT 2017A</v>
          </cell>
        </row>
        <row r="7497">
          <cell r="A7497" t="str">
            <v>MCTB006-13</v>
          </cell>
          <cell r="C7497" t="str">
            <v>Obrigatória</v>
          </cell>
          <cell r="D7497" t="str">
            <v>BMAT 2017A</v>
          </cell>
        </row>
        <row r="7498">
          <cell r="A7498" t="str">
            <v>MCTB007-17</v>
          </cell>
          <cell r="C7498" t="str">
            <v>Obrigatória</v>
          </cell>
          <cell r="D7498" t="str">
            <v>BMAT 2017A</v>
          </cell>
        </row>
        <row r="7499">
          <cell r="A7499" t="str">
            <v>MCTB008-17</v>
          </cell>
          <cell r="C7499" t="str">
            <v>Obrigatória</v>
          </cell>
          <cell r="D7499" t="str">
            <v>BMAT 2017A</v>
          </cell>
        </row>
        <row r="7500">
          <cell r="A7500" t="str">
            <v>MCTB009-17</v>
          </cell>
          <cell r="C7500" t="str">
            <v>Obrigatória</v>
          </cell>
          <cell r="D7500" t="str">
            <v>BMAT 2017A</v>
          </cell>
        </row>
        <row r="7501">
          <cell r="A7501" t="str">
            <v>MCTB010-13</v>
          </cell>
          <cell r="C7501" t="str">
            <v>Obrigatória</v>
          </cell>
          <cell r="D7501" t="str">
            <v>BMAT 2017A</v>
          </cell>
        </row>
        <row r="7502">
          <cell r="A7502" t="str">
            <v>MCTB011-17</v>
          </cell>
          <cell r="C7502" t="str">
            <v>Obrigatória</v>
          </cell>
          <cell r="D7502" t="str">
            <v>BMAT 2017A</v>
          </cell>
        </row>
        <row r="7503">
          <cell r="A7503" t="str">
            <v>MCTB012-13</v>
          </cell>
          <cell r="C7503" t="str">
            <v>Obrigatória</v>
          </cell>
          <cell r="D7503" t="str">
            <v>BMAT 2017A</v>
          </cell>
        </row>
        <row r="7504">
          <cell r="A7504" t="str">
            <v>MCTB014-17</v>
          </cell>
          <cell r="C7504" t="str">
            <v>Obrigatória</v>
          </cell>
          <cell r="D7504" t="str">
            <v>BMAT 2017A</v>
          </cell>
        </row>
        <row r="7505">
          <cell r="A7505" t="str">
            <v>MCTB015-17</v>
          </cell>
          <cell r="C7505" t="str">
            <v>Obrigatória</v>
          </cell>
          <cell r="D7505" t="str">
            <v>BMAT 2017A</v>
          </cell>
        </row>
        <row r="7506">
          <cell r="A7506" t="str">
            <v>MCTB016-13</v>
          </cell>
          <cell r="C7506" t="str">
            <v>Obrigatória</v>
          </cell>
          <cell r="D7506" t="str">
            <v>BMAT 2017A</v>
          </cell>
        </row>
        <row r="7507">
          <cell r="A7507" t="str">
            <v>MCTB017-13</v>
          </cell>
          <cell r="C7507" t="str">
            <v>Obrigatória</v>
          </cell>
          <cell r="D7507" t="str">
            <v>BMAT 2017A</v>
          </cell>
        </row>
        <row r="7508">
          <cell r="A7508" t="str">
            <v>MCTB018-17</v>
          </cell>
          <cell r="C7508" t="str">
            <v>Obrigatória</v>
          </cell>
          <cell r="D7508" t="str">
            <v>BMAT 2017A</v>
          </cell>
        </row>
        <row r="7509">
          <cell r="A7509" t="str">
            <v>MCTB019-17</v>
          </cell>
          <cell r="C7509" t="str">
            <v>Obrigatória</v>
          </cell>
          <cell r="D7509" t="str">
            <v>BMAT 2017A</v>
          </cell>
        </row>
        <row r="7510">
          <cell r="A7510" t="str">
            <v>MCTB020-17</v>
          </cell>
          <cell r="C7510" t="str">
            <v>Obrigatória</v>
          </cell>
          <cell r="D7510" t="str">
            <v>BMAT 2017A</v>
          </cell>
        </row>
        <row r="7511">
          <cell r="A7511" t="str">
            <v>MCTB021-17</v>
          </cell>
          <cell r="C7511" t="str">
            <v>Obrigatória</v>
          </cell>
          <cell r="D7511" t="str">
            <v>BMAT 2017A</v>
          </cell>
        </row>
        <row r="7512">
          <cell r="A7512" t="str">
            <v>MCTB022-17</v>
          </cell>
          <cell r="C7512" t="str">
            <v>Obrigatória</v>
          </cell>
          <cell r="D7512" t="str">
            <v>BMAT 2017A</v>
          </cell>
        </row>
        <row r="7513">
          <cell r="A7513" t="str">
            <v>MCTB023-17</v>
          </cell>
          <cell r="C7513" t="str">
            <v>Obrigatória</v>
          </cell>
          <cell r="D7513" t="str">
            <v>BMAT 2017A</v>
          </cell>
        </row>
        <row r="7514">
          <cell r="A7514" t="str">
            <v>MCTB024-13</v>
          </cell>
          <cell r="C7514" t="str">
            <v>Obrigatória</v>
          </cell>
          <cell r="D7514" t="str">
            <v>BMAT 2017A</v>
          </cell>
        </row>
        <row r="7515">
          <cell r="A7515" t="str">
            <v>MCTB025-13</v>
          </cell>
          <cell r="C7515" t="str">
            <v>Obrigatória</v>
          </cell>
          <cell r="D7515" t="str">
            <v>BMAT 2017A</v>
          </cell>
        </row>
        <row r="7516">
          <cell r="A7516" t="str">
            <v>MCTB026-17</v>
          </cell>
          <cell r="C7516" t="str">
            <v>Obrigatória</v>
          </cell>
          <cell r="D7516" t="str">
            <v>BMAT 2017A</v>
          </cell>
        </row>
        <row r="7517">
          <cell r="A7517" t="str">
            <v>MCTB027-13</v>
          </cell>
          <cell r="C7517" t="str">
            <v>Obrigatória</v>
          </cell>
          <cell r="D7517" t="str">
            <v>BMAT 2017A</v>
          </cell>
        </row>
        <row r="7518">
          <cell r="A7518" t="str">
            <v>MCTC014-13</v>
          </cell>
          <cell r="C7518" t="str">
            <v>Opção Limitada</v>
          </cell>
          <cell r="D7518" t="str">
            <v>BMAT 2017A</v>
          </cell>
        </row>
        <row r="7519">
          <cell r="A7519" t="str">
            <v>MCTD010-13</v>
          </cell>
          <cell r="C7519" t="str">
            <v>Opção Limitada</v>
          </cell>
          <cell r="D7519" t="str">
            <v>BMAT 2017A</v>
          </cell>
        </row>
        <row r="7520">
          <cell r="A7520" t="str">
            <v>MCZA013-13</v>
          </cell>
          <cell r="C7520" t="str">
            <v>Opção Limitada</v>
          </cell>
          <cell r="D7520" t="str">
            <v>BMAT 2017A</v>
          </cell>
        </row>
        <row r="7521">
          <cell r="A7521" t="str">
            <v>MCZA014-13</v>
          </cell>
          <cell r="C7521" t="str">
            <v>Opção Limitada</v>
          </cell>
          <cell r="D7521" t="str">
            <v>BMAT 2017A</v>
          </cell>
        </row>
        <row r="7522">
          <cell r="A7522" t="str">
            <v>MCZA037-14</v>
          </cell>
          <cell r="C7522" t="str">
            <v>Opção Limitada</v>
          </cell>
          <cell r="D7522" t="str">
            <v>BMAT 2017A</v>
          </cell>
        </row>
        <row r="7523">
          <cell r="A7523" t="str">
            <v>MCZA046-14</v>
          </cell>
          <cell r="C7523" t="str">
            <v>Opção Limitada</v>
          </cell>
          <cell r="D7523" t="str">
            <v>BMAT 2017A</v>
          </cell>
        </row>
        <row r="7524">
          <cell r="A7524" t="str">
            <v>MCZA048-14</v>
          </cell>
          <cell r="C7524" t="str">
            <v>Opção Limitada</v>
          </cell>
          <cell r="D7524" t="str">
            <v>BMAT 2017A</v>
          </cell>
        </row>
        <row r="7525">
          <cell r="A7525" t="str">
            <v>MCZB001-13</v>
          </cell>
          <cell r="C7525" t="str">
            <v>Opção Limitada</v>
          </cell>
          <cell r="D7525" t="str">
            <v>BMAT 2017A</v>
          </cell>
        </row>
        <row r="7526">
          <cell r="A7526" t="str">
            <v>MCZB002-13</v>
          </cell>
          <cell r="C7526" t="str">
            <v>Opção Limitada</v>
          </cell>
          <cell r="D7526" t="str">
            <v>BMAT 2017A</v>
          </cell>
        </row>
        <row r="7527">
          <cell r="A7527" t="str">
            <v>MCZB003-17</v>
          </cell>
          <cell r="C7527" t="str">
            <v>Opção Limitada</v>
          </cell>
          <cell r="D7527" t="str">
            <v>BMAT 2017A</v>
          </cell>
        </row>
        <row r="7528">
          <cell r="A7528" t="str">
            <v>MCZB004-17</v>
          </cell>
          <cell r="C7528" t="str">
            <v>Opção Limitada</v>
          </cell>
          <cell r="D7528" t="str">
            <v>BMAT 2017A</v>
          </cell>
        </row>
        <row r="7529">
          <cell r="A7529" t="str">
            <v>MCZB005-17</v>
          </cell>
          <cell r="C7529" t="str">
            <v>Opção Limitada</v>
          </cell>
          <cell r="D7529" t="str">
            <v>BMAT 2017A</v>
          </cell>
        </row>
        <row r="7530">
          <cell r="A7530" t="str">
            <v>MCZB006-17</v>
          </cell>
          <cell r="C7530" t="str">
            <v>Opção Limitada</v>
          </cell>
          <cell r="D7530" t="str">
            <v>BMAT 2017A</v>
          </cell>
        </row>
        <row r="7531">
          <cell r="A7531" t="str">
            <v>MCZB007-13</v>
          </cell>
          <cell r="C7531" t="str">
            <v>Opção Limitada</v>
          </cell>
          <cell r="D7531" t="str">
            <v>BMAT 2017A</v>
          </cell>
        </row>
        <row r="7532">
          <cell r="A7532" t="str">
            <v>MCZB008-13</v>
          </cell>
          <cell r="C7532" t="str">
            <v>Opção Limitada</v>
          </cell>
          <cell r="D7532" t="str">
            <v>BMAT 2017A</v>
          </cell>
        </row>
        <row r="7533">
          <cell r="A7533" t="str">
            <v>MCZB009-13</v>
          </cell>
          <cell r="C7533" t="str">
            <v>Opção Limitada</v>
          </cell>
          <cell r="D7533" t="str">
            <v>BMAT 2017A</v>
          </cell>
        </row>
        <row r="7534">
          <cell r="A7534" t="str">
            <v>MCZB010-13</v>
          </cell>
          <cell r="C7534" t="str">
            <v>Opção Limitada</v>
          </cell>
          <cell r="D7534" t="str">
            <v>BMAT 2017A</v>
          </cell>
        </row>
        <row r="7535">
          <cell r="A7535" t="str">
            <v>MCZB012-13</v>
          </cell>
          <cell r="C7535" t="str">
            <v>Opção Limitada</v>
          </cell>
          <cell r="D7535" t="str">
            <v>BMAT 2017A</v>
          </cell>
        </row>
        <row r="7536">
          <cell r="A7536" t="str">
            <v>MCZB013-13</v>
          </cell>
          <cell r="C7536" t="str">
            <v>Opção Limitada</v>
          </cell>
          <cell r="D7536" t="str">
            <v>BMAT 2017A</v>
          </cell>
        </row>
        <row r="7537">
          <cell r="A7537" t="str">
            <v>MCZB014-17</v>
          </cell>
          <cell r="C7537" t="str">
            <v>Opção Limitada</v>
          </cell>
          <cell r="D7537" t="str">
            <v>BMAT 2017A</v>
          </cell>
        </row>
        <row r="7538">
          <cell r="A7538" t="str">
            <v>MCZB015-13</v>
          </cell>
          <cell r="C7538" t="str">
            <v>Opção Limitada</v>
          </cell>
          <cell r="D7538" t="str">
            <v>BMAT 2017A</v>
          </cell>
        </row>
        <row r="7539">
          <cell r="A7539" t="str">
            <v>MCZB016-13</v>
          </cell>
          <cell r="C7539" t="str">
            <v>Opção Limitada</v>
          </cell>
          <cell r="D7539" t="str">
            <v>BMAT 2017A</v>
          </cell>
        </row>
        <row r="7540">
          <cell r="A7540" t="str">
            <v>MCZB017-17</v>
          </cell>
          <cell r="C7540" t="str">
            <v>Opção Limitada</v>
          </cell>
          <cell r="D7540" t="str">
            <v>BMAT 2017A</v>
          </cell>
        </row>
        <row r="7541">
          <cell r="A7541" t="str">
            <v>MCZB018-13</v>
          </cell>
          <cell r="C7541" t="str">
            <v>Opção Limitada</v>
          </cell>
          <cell r="D7541" t="str">
            <v>BMAT 2017A</v>
          </cell>
        </row>
        <row r="7542">
          <cell r="A7542" t="str">
            <v>MCZB019-13</v>
          </cell>
          <cell r="C7542" t="str">
            <v>Opção Limitada</v>
          </cell>
          <cell r="D7542" t="str">
            <v>BMAT 2017A</v>
          </cell>
        </row>
        <row r="7543">
          <cell r="A7543" t="str">
            <v>MCZB020-13</v>
          </cell>
          <cell r="C7543" t="str">
            <v>Opção Limitada</v>
          </cell>
          <cell r="D7543" t="str">
            <v>BMAT 2017A</v>
          </cell>
        </row>
        <row r="7544">
          <cell r="A7544" t="str">
            <v>MCZB021-13</v>
          </cell>
          <cell r="C7544" t="str">
            <v>Opção Limitada</v>
          </cell>
          <cell r="D7544" t="str">
            <v>BMAT 2017A</v>
          </cell>
        </row>
        <row r="7545">
          <cell r="A7545" t="str">
            <v>MCZB022-17</v>
          </cell>
          <cell r="C7545" t="str">
            <v>Opção Limitada</v>
          </cell>
          <cell r="D7545" t="str">
            <v>BMAT 2017A</v>
          </cell>
        </row>
        <row r="7546">
          <cell r="A7546" t="str">
            <v>MCZB023-17</v>
          </cell>
          <cell r="C7546" t="str">
            <v>Opção Limitada</v>
          </cell>
          <cell r="D7546" t="str">
            <v>BMAT 2017A</v>
          </cell>
        </row>
        <row r="7547">
          <cell r="A7547" t="str">
            <v>MCZB024-13</v>
          </cell>
          <cell r="C7547" t="str">
            <v>Opção Limitada</v>
          </cell>
          <cell r="D7547" t="str">
            <v>BMAT 2017A</v>
          </cell>
        </row>
        <row r="7548">
          <cell r="A7548" t="str">
            <v>MCZB025-13</v>
          </cell>
          <cell r="C7548" t="str">
            <v>Opção Limitada</v>
          </cell>
          <cell r="D7548" t="str">
            <v>BMAT 2017A</v>
          </cell>
        </row>
        <row r="7549">
          <cell r="A7549" t="str">
            <v>MCZB026-13</v>
          </cell>
          <cell r="C7549" t="str">
            <v>Opção Limitada</v>
          </cell>
          <cell r="D7549" t="str">
            <v>BMAT 2017A</v>
          </cell>
        </row>
        <row r="7550">
          <cell r="A7550" t="str">
            <v>MCZB028-13</v>
          </cell>
          <cell r="C7550" t="str">
            <v>Opção Limitada</v>
          </cell>
          <cell r="D7550" t="str">
            <v>BMAT 2017A</v>
          </cell>
        </row>
        <row r="7551">
          <cell r="A7551" t="str">
            <v>MCZB029-17</v>
          </cell>
          <cell r="C7551" t="str">
            <v>Opção Limitada</v>
          </cell>
          <cell r="D7551" t="str">
            <v>BMAT 2017A</v>
          </cell>
        </row>
        <row r="7552">
          <cell r="A7552" t="str">
            <v>MCZB030-17</v>
          </cell>
          <cell r="C7552" t="str">
            <v>Opção Limitada</v>
          </cell>
          <cell r="D7552" t="str">
            <v>BMAT 2017A</v>
          </cell>
        </row>
        <row r="7553">
          <cell r="A7553" t="str">
            <v>MCZB031-17</v>
          </cell>
          <cell r="C7553" t="str">
            <v>Opção Limitada</v>
          </cell>
          <cell r="D7553" t="str">
            <v>BMAT 2017A</v>
          </cell>
        </row>
        <row r="7554">
          <cell r="A7554" t="str">
            <v>MCZB032-13</v>
          </cell>
          <cell r="C7554" t="str">
            <v>Opção Limitada</v>
          </cell>
          <cell r="D7554" t="str">
            <v>BMAT 2017A</v>
          </cell>
        </row>
        <row r="7555">
          <cell r="A7555" t="str">
            <v>MCZB033-17</v>
          </cell>
          <cell r="C7555" t="str">
            <v>Opção Limitada</v>
          </cell>
          <cell r="D7555" t="str">
            <v>BMAT 2017A</v>
          </cell>
        </row>
        <row r="7556">
          <cell r="A7556" t="str">
            <v>MCZB034-17</v>
          </cell>
          <cell r="C7556" t="str">
            <v>Opção Limitada</v>
          </cell>
          <cell r="D7556" t="str">
            <v>BMAT 2017A</v>
          </cell>
        </row>
        <row r="7557">
          <cell r="A7557" t="str">
            <v>MCZB035-17</v>
          </cell>
          <cell r="C7557" t="str">
            <v>Opção Limitada</v>
          </cell>
          <cell r="D7557" t="str">
            <v>BMAT 2017A</v>
          </cell>
        </row>
        <row r="7558">
          <cell r="A7558" t="str">
            <v>MCZB036-17</v>
          </cell>
          <cell r="C7558" t="str">
            <v>Opção Limitada</v>
          </cell>
          <cell r="D7558" t="str">
            <v>BMAT 2017A</v>
          </cell>
        </row>
        <row r="7559">
          <cell r="A7559" t="str">
            <v>MCZB037-17</v>
          </cell>
          <cell r="C7559" t="str">
            <v>Opção Limitada</v>
          </cell>
          <cell r="D7559" t="str">
            <v>BMAT 2017A</v>
          </cell>
        </row>
        <row r="7560">
          <cell r="A7560" t="str">
            <v>MCZB038-17</v>
          </cell>
          <cell r="C7560" t="str">
            <v>Opção Limitada</v>
          </cell>
          <cell r="D7560" t="str">
            <v>BMAT 2017A</v>
          </cell>
        </row>
        <row r="7561">
          <cell r="A7561" t="str">
            <v>MCZB039-17</v>
          </cell>
          <cell r="C7561" t="str">
            <v>Opção Limitada</v>
          </cell>
          <cell r="D7561" t="str">
            <v>BMAT 2017A</v>
          </cell>
        </row>
        <row r="7562">
          <cell r="A7562" t="str">
            <v>MCZB040-17</v>
          </cell>
          <cell r="C7562" t="str">
            <v>Opção Limitada</v>
          </cell>
          <cell r="D7562" t="str">
            <v>BMAT 2017A</v>
          </cell>
        </row>
        <row r="7563">
          <cell r="A7563" t="str">
            <v>MCZB041-17</v>
          </cell>
          <cell r="C7563" t="str">
            <v>Opção Limitada</v>
          </cell>
          <cell r="D7563" t="str">
            <v>BMAT 2017A</v>
          </cell>
        </row>
        <row r="7564">
          <cell r="A7564" t="str">
            <v>NHI2049-13</v>
          </cell>
          <cell r="C7564" t="str">
            <v>Opção Limitada</v>
          </cell>
          <cell r="D7564" t="str">
            <v>BMAT 2017A</v>
          </cell>
        </row>
        <row r="7565">
          <cell r="A7565" t="str">
            <v>NHT3012-13</v>
          </cell>
          <cell r="C7565" t="str">
            <v>Obrigatória</v>
          </cell>
          <cell r="D7565" t="str">
            <v>BMAT 2017A</v>
          </cell>
        </row>
        <row r="7566">
          <cell r="A7566" t="str">
            <v>NHT3036-15</v>
          </cell>
          <cell r="C7566" t="str">
            <v>Opção Limitada</v>
          </cell>
          <cell r="D7566" t="str">
            <v>BMAT 2017A</v>
          </cell>
        </row>
        <row r="7567">
          <cell r="A7567" t="str">
            <v>NHT3054-15</v>
          </cell>
          <cell r="C7567" t="str">
            <v>Opção Limitada</v>
          </cell>
          <cell r="D7567" t="str">
            <v>BMAT 2017A</v>
          </cell>
        </row>
        <row r="7568">
          <cell r="A7568" t="str">
            <v>NHT3066-15</v>
          </cell>
          <cell r="C7568" t="str">
            <v>Opção Limitada</v>
          </cell>
          <cell r="D7568" t="str">
            <v>BMAT 2017A</v>
          </cell>
        </row>
        <row r="7569">
          <cell r="A7569" t="str">
            <v>NHT3068-15</v>
          </cell>
          <cell r="C7569" t="str">
            <v>Opção Limitada</v>
          </cell>
          <cell r="D7569" t="str">
            <v>BMAT 2017A</v>
          </cell>
        </row>
        <row r="7570">
          <cell r="A7570" t="str">
            <v>NHT3069-15</v>
          </cell>
          <cell r="C7570" t="str">
            <v>Opção Limitada</v>
          </cell>
          <cell r="D7570" t="str">
            <v>BMAT 2017A</v>
          </cell>
        </row>
        <row r="7571">
          <cell r="A7571" t="str">
            <v>NHZ1079-15</v>
          </cell>
          <cell r="C7571" t="str">
            <v>Opção Limitada</v>
          </cell>
          <cell r="D7571" t="str">
            <v>BMAT 2017A</v>
          </cell>
        </row>
        <row r="7572">
          <cell r="A7572" t="str">
            <v>NHZ3002-15</v>
          </cell>
          <cell r="C7572" t="str">
            <v>Opção Limitada</v>
          </cell>
          <cell r="D7572" t="str">
            <v>BMAT 2017A</v>
          </cell>
        </row>
        <row r="7573">
          <cell r="A7573" t="str">
            <v>NHZ3056-15</v>
          </cell>
          <cell r="C7573" t="str">
            <v>Opção Limitada</v>
          </cell>
          <cell r="D7573" t="str">
            <v>BMAT 2017A</v>
          </cell>
        </row>
        <row r="7574">
          <cell r="A7574" t="str">
            <v>NHZ3075-15</v>
          </cell>
          <cell r="C7574" t="str">
            <v>Opção Limitada</v>
          </cell>
          <cell r="D7574" t="str">
            <v>BMAT 2017A</v>
          </cell>
        </row>
        <row r="7575">
          <cell r="A7575" t="str">
            <v>NHZ3078-15</v>
          </cell>
          <cell r="C7575" t="str">
            <v>Opção Limitada</v>
          </cell>
          <cell r="D7575" t="str">
            <v>BMAT 2017A</v>
          </cell>
        </row>
        <row r="7576">
          <cell r="A7576" t="str">
            <v>BCJ0203-15</v>
          </cell>
          <cell r="C7576" t="str">
            <v>Obrigatória</v>
          </cell>
          <cell r="D7576" t="str">
            <v>BMAT 2017N</v>
          </cell>
        </row>
        <row r="7577">
          <cell r="A7577" t="str">
            <v>BCJ0204-15</v>
          </cell>
          <cell r="C7577" t="str">
            <v>Obrigatória</v>
          </cell>
          <cell r="D7577" t="str">
            <v>BMAT 2017N</v>
          </cell>
        </row>
        <row r="7578">
          <cell r="A7578" t="str">
            <v>BCJ0205-15</v>
          </cell>
          <cell r="C7578" t="str">
            <v>Obrigatória</v>
          </cell>
          <cell r="D7578" t="str">
            <v>BMAT 2017N</v>
          </cell>
        </row>
        <row r="7579">
          <cell r="A7579" t="str">
            <v>BCK0103-15</v>
          </cell>
          <cell r="C7579" t="str">
            <v>Obrigatória</v>
          </cell>
          <cell r="D7579" t="str">
            <v>BMAT 2017N</v>
          </cell>
        </row>
        <row r="7580">
          <cell r="A7580" t="str">
            <v>BCK0104-15</v>
          </cell>
          <cell r="C7580" t="str">
            <v>Obrigatória</v>
          </cell>
          <cell r="D7580" t="str">
            <v>BMAT 2017N</v>
          </cell>
        </row>
        <row r="7581">
          <cell r="A7581" t="str">
            <v>BCL0306-15</v>
          </cell>
          <cell r="C7581" t="str">
            <v>Obrigatória</v>
          </cell>
          <cell r="D7581" t="str">
            <v>BMAT 2017N</v>
          </cell>
        </row>
        <row r="7582">
          <cell r="A7582" t="str">
            <v>BCL0307-15</v>
          </cell>
          <cell r="C7582" t="str">
            <v>Obrigatória</v>
          </cell>
          <cell r="D7582" t="str">
            <v>BMAT 2017N</v>
          </cell>
        </row>
        <row r="7583">
          <cell r="A7583" t="str">
            <v>BCL0308-15</v>
          </cell>
          <cell r="C7583" t="str">
            <v>Obrigatória</v>
          </cell>
          <cell r="D7583" t="str">
            <v>BMAT 2017N</v>
          </cell>
        </row>
        <row r="7584">
          <cell r="A7584" t="str">
            <v>BCM0504-15</v>
          </cell>
          <cell r="C7584" t="str">
            <v>Obrigatória</v>
          </cell>
          <cell r="D7584" t="str">
            <v>BMAT 2017N</v>
          </cell>
        </row>
        <row r="7585">
          <cell r="A7585" t="str">
            <v>BCM0505-15</v>
          </cell>
          <cell r="C7585" t="str">
            <v>Obrigatória</v>
          </cell>
          <cell r="D7585" t="str">
            <v>BMAT 2017N</v>
          </cell>
        </row>
        <row r="7586">
          <cell r="A7586" t="str">
            <v>BCM0506-15</v>
          </cell>
          <cell r="C7586" t="str">
            <v>Obrigatória</v>
          </cell>
          <cell r="D7586" t="str">
            <v>BMAT 2017N</v>
          </cell>
        </row>
        <row r="7587">
          <cell r="A7587" t="str">
            <v>BCN0402-15</v>
          </cell>
          <cell r="C7587" t="str">
            <v>Obrigatória</v>
          </cell>
          <cell r="D7587" t="str">
            <v>BMAT 2017N</v>
          </cell>
        </row>
        <row r="7588">
          <cell r="A7588" t="str">
            <v>BCN0404-15</v>
          </cell>
          <cell r="C7588" t="str">
            <v>Obrigatória</v>
          </cell>
          <cell r="D7588" t="str">
            <v>BMAT 2017N</v>
          </cell>
        </row>
        <row r="7589">
          <cell r="A7589" t="str">
            <v>BCN0405-15</v>
          </cell>
          <cell r="C7589" t="str">
            <v>Obrigatória</v>
          </cell>
          <cell r="D7589" t="str">
            <v>BMAT 2017N</v>
          </cell>
        </row>
        <row r="7590">
          <cell r="A7590" t="str">
            <v>BCN0407-15</v>
          </cell>
          <cell r="C7590" t="str">
            <v>Obrigatória</v>
          </cell>
          <cell r="D7590" t="str">
            <v>BMAT 2017N</v>
          </cell>
        </row>
        <row r="7591">
          <cell r="A7591" t="str">
            <v>BCS0001-15</v>
          </cell>
          <cell r="C7591" t="str">
            <v>Obrigatória</v>
          </cell>
          <cell r="D7591" t="str">
            <v>BMAT 2017N</v>
          </cell>
        </row>
        <row r="7592">
          <cell r="A7592" t="str">
            <v>BCS0002-15</v>
          </cell>
          <cell r="C7592" t="str">
            <v>Obrigatória</v>
          </cell>
          <cell r="D7592" t="str">
            <v>BMAT 2017N</v>
          </cell>
        </row>
        <row r="7593">
          <cell r="A7593" t="str">
            <v>BIJ0207-15</v>
          </cell>
          <cell r="C7593" t="str">
            <v>Obrigatória</v>
          </cell>
          <cell r="D7593" t="str">
            <v>BMAT 2017N</v>
          </cell>
        </row>
        <row r="7594">
          <cell r="A7594" t="str">
            <v>BIK0102-15</v>
          </cell>
          <cell r="C7594" t="str">
            <v>Obrigatória</v>
          </cell>
          <cell r="D7594" t="str">
            <v>BMAT 2017N</v>
          </cell>
        </row>
        <row r="7595">
          <cell r="A7595" t="str">
            <v>BIL0304-15</v>
          </cell>
          <cell r="C7595" t="str">
            <v>Obrigatória</v>
          </cell>
          <cell r="D7595" t="str">
            <v>BMAT 2017N</v>
          </cell>
        </row>
        <row r="7596">
          <cell r="A7596" t="str">
            <v>BIN0406-15</v>
          </cell>
          <cell r="C7596" t="str">
            <v>Obrigatória</v>
          </cell>
          <cell r="D7596" t="str">
            <v>BMAT 2017N</v>
          </cell>
        </row>
        <row r="7597">
          <cell r="A7597" t="str">
            <v>BIQ0602-15</v>
          </cell>
          <cell r="C7597" t="str">
            <v>Obrigatória</v>
          </cell>
          <cell r="D7597" t="str">
            <v>BMAT 2017N</v>
          </cell>
        </row>
        <row r="7598">
          <cell r="A7598" t="str">
            <v>BIR0004-15</v>
          </cell>
          <cell r="C7598" t="str">
            <v>Obrigatória</v>
          </cell>
          <cell r="D7598" t="str">
            <v>BMAT 2017N</v>
          </cell>
        </row>
        <row r="7599">
          <cell r="A7599" t="str">
            <v>BIR0603-15</v>
          </cell>
          <cell r="C7599" t="str">
            <v>Obrigatória</v>
          </cell>
          <cell r="D7599" t="str">
            <v>BMAT 2017N</v>
          </cell>
        </row>
        <row r="7600">
          <cell r="A7600" t="str">
            <v>BIS0003-15</v>
          </cell>
          <cell r="C7600" t="str">
            <v>Obrigatória</v>
          </cell>
          <cell r="D7600" t="str">
            <v>BMAT 2017N</v>
          </cell>
        </row>
        <row r="7601">
          <cell r="A7601" t="str">
            <v>BIS0005-15</v>
          </cell>
          <cell r="C7601" t="str">
            <v>Obrigatória</v>
          </cell>
          <cell r="D7601" t="str">
            <v>BMAT 2017N</v>
          </cell>
        </row>
        <row r="7602">
          <cell r="A7602" t="str">
            <v>MCTA003-13</v>
          </cell>
          <cell r="C7602" t="str">
            <v>Opção Limitada</v>
          </cell>
          <cell r="D7602" t="str">
            <v>BMAT 2017N</v>
          </cell>
        </row>
        <row r="7603">
          <cell r="A7603" t="str">
            <v>MCTA015-13</v>
          </cell>
          <cell r="C7603" t="str">
            <v>Opção Limitada</v>
          </cell>
          <cell r="D7603" t="str">
            <v>BMAT 2017N</v>
          </cell>
        </row>
        <row r="7604">
          <cell r="A7604" t="str">
            <v>MCTA017-17</v>
          </cell>
          <cell r="C7604" t="str">
            <v>Obrigatória</v>
          </cell>
          <cell r="D7604" t="str">
            <v>BMAT 2017N</v>
          </cell>
        </row>
        <row r="7605">
          <cell r="A7605" t="str">
            <v>MCTA027-15</v>
          </cell>
          <cell r="C7605" t="str">
            <v>Opção Limitada</v>
          </cell>
          <cell r="D7605" t="str">
            <v>BMAT 2017N</v>
          </cell>
        </row>
        <row r="7606">
          <cell r="A7606" t="str">
            <v>MCTA028-15</v>
          </cell>
          <cell r="C7606" t="str">
            <v>Opção Limitada</v>
          </cell>
          <cell r="D7606" t="str">
            <v>BMAT 2017N</v>
          </cell>
        </row>
        <row r="7607">
          <cell r="A7607" t="str">
            <v>MCTB001-17</v>
          </cell>
          <cell r="C7607" t="str">
            <v>Obrigatória</v>
          </cell>
          <cell r="D7607" t="str">
            <v>BMAT 2017N</v>
          </cell>
        </row>
        <row r="7608">
          <cell r="A7608" t="str">
            <v>MCTB002-13</v>
          </cell>
          <cell r="C7608" t="str">
            <v>Obrigatória</v>
          </cell>
          <cell r="D7608" t="str">
            <v>BMAT 2017N</v>
          </cell>
        </row>
        <row r="7609">
          <cell r="A7609" t="str">
            <v>MCTB003-17</v>
          </cell>
          <cell r="C7609" t="str">
            <v>Obrigatória</v>
          </cell>
          <cell r="D7609" t="str">
            <v>BMAT 2017N</v>
          </cell>
        </row>
        <row r="7610">
          <cell r="A7610" t="str">
            <v>MCTB004-17</v>
          </cell>
          <cell r="C7610" t="str">
            <v>Obrigatória</v>
          </cell>
          <cell r="D7610" t="str">
            <v>BMAT 2017N</v>
          </cell>
        </row>
        <row r="7611">
          <cell r="A7611" t="str">
            <v>MCTB005-13</v>
          </cell>
          <cell r="C7611" t="str">
            <v>Obrigatória</v>
          </cell>
          <cell r="D7611" t="str">
            <v>BMAT 2017N</v>
          </cell>
        </row>
        <row r="7612">
          <cell r="A7612" t="str">
            <v>MCTB006-13</v>
          </cell>
          <cell r="C7612" t="str">
            <v>Obrigatória</v>
          </cell>
          <cell r="D7612" t="str">
            <v>BMAT 2017N</v>
          </cell>
        </row>
        <row r="7613">
          <cell r="A7613" t="str">
            <v>MCTB007-17</v>
          </cell>
          <cell r="C7613" t="str">
            <v>Obrigatória</v>
          </cell>
          <cell r="D7613" t="str">
            <v>BMAT 2017N</v>
          </cell>
        </row>
        <row r="7614">
          <cell r="A7614" t="str">
            <v>MCTB008-17</v>
          </cell>
          <cell r="C7614" t="str">
            <v>Obrigatória</v>
          </cell>
          <cell r="D7614" t="str">
            <v>BMAT 2017N</v>
          </cell>
        </row>
        <row r="7615">
          <cell r="A7615" t="str">
            <v>MCTB009-17</v>
          </cell>
          <cell r="C7615" t="str">
            <v>Obrigatória</v>
          </cell>
          <cell r="D7615" t="str">
            <v>BMAT 2017N</v>
          </cell>
        </row>
        <row r="7616">
          <cell r="A7616" t="str">
            <v>MCTB010-13</v>
          </cell>
          <cell r="C7616" t="str">
            <v>Obrigatória</v>
          </cell>
          <cell r="D7616" t="str">
            <v>BMAT 2017N</v>
          </cell>
        </row>
        <row r="7617">
          <cell r="A7617" t="str">
            <v>MCTB011-17</v>
          </cell>
          <cell r="C7617" t="str">
            <v>Obrigatória</v>
          </cell>
          <cell r="D7617" t="str">
            <v>BMAT 2017N</v>
          </cell>
        </row>
        <row r="7618">
          <cell r="A7618" t="str">
            <v>MCTB012-13</v>
          </cell>
          <cell r="C7618" t="str">
            <v>Obrigatória</v>
          </cell>
          <cell r="D7618" t="str">
            <v>BMAT 2017N</v>
          </cell>
        </row>
        <row r="7619">
          <cell r="A7619" t="str">
            <v>MCTB014-17</v>
          </cell>
          <cell r="C7619" t="str">
            <v>Obrigatória</v>
          </cell>
          <cell r="D7619" t="str">
            <v>BMAT 2017N</v>
          </cell>
        </row>
        <row r="7620">
          <cell r="A7620" t="str">
            <v>MCTB015-17</v>
          </cell>
          <cell r="C7620" t="str">
            <v>Obrigatória</v>
          </cell>
          <cell r="D7620" t="str">
            <v>BMAT 2017N</v>
          </cell>
        </row>
        <row r="7621">
          <cell r="A7621" t="str">
            <v>MCTB016-13</v>
          </cell>
          <cell r="C7621" t="str">
            <v>Obrigatória</v>
          </cell>
          <cell r="D7621" t="str">
            <v>BMAT 2017N</v>
          </cell>
        </row>
        <row r="7622">
          <cell r="A7622" t="str">
            <v>MCTB017-13</v>
          </cell>
          <cell r="C7622" t="str">
            <v>Obrigatória</v>
          </cell>
          <cell r="D7622" t="str">
            <v>BMAT 2017N</v>
          </cell>
        </row>
        <row r="7623">
          <cell r="A7623" t="str">
            <v>MCTB018-17</v>
          </cell>
          <cell r="C7623" t="str">
            <v>Obrigatória</v>
          </cell>
          <cell r="D7623" t="str">
            <v>BMAT 2017N</v>
          </cell>
        </row>
        <row r="7624">
          <cell r="A7624" t="str">
            <v>MCTB019-17</v>
          </cell>
          <cell r="C7624" t="str">
            <v>Obrigatória</v>
          </cell>
          <cell r="D7624" t="str">
            <v>BMAT 2017N</v>
          </cell>
        </row>
        <row r="7625">
          <cell r="A7625" t="str">
            <v>MCTB020-17</v>
          </cell>
          <cell r="C7625" t="str">
            <v>Obrigatória</v>
          </cell>
          <cell r="D7625" t="str">
            <v>BMAT 2017N</v>
          </cell>
        </row>
        <row r="7626">
          <cell r="A7626" t="str">
            <v>MCTB021-17</v>
          </cell>
          <cell r="C7626" t="str">
            <v>Obrigatória</v>
          </cell>
          <cell r="D7626" t="str">
            <v>BMAT 2017N</v>
          </cell>
        </row>
        <row r="7627">
          <cell r="A7627" t="str">
            <v>MCTB022-17</v>
          </cell>
          <cell r="C7627" t="str">
            <v>Obrigatória</v>
          </cell>
          <cell r="D7627" t="str">
            <v>BMAT 2017N</v>
          </cell>
        </row>
        <row r="7628">
          <cell r="A7628" t="str">
            <v>MCTB023-17</v>
          </cell>
          <cell r="C7628" t="str">
            <v>Obrigatória</v>
          </cell>
          <cell r="D7628" t="str">
            <v>BMAT 2017N</v>
          </cell>
        </row>
        <row r="7629">
          <cell r="A7629" t="str">
            <v>MCTB024-13</v>
          </cell>
          <cell r="C7629" t="str">
            <v>Obrigatória</v>
          </cell>
          <cell r="D7629" t="str">
            <v>BMAT 2017N</v>
          </cell>
        </row>
        <row r="7630">
          <cell r="A7630" t="str">
            <v>MCTB025-13</v>
          </cell>
          <cell r="C7630" t="str">
            <v>Obrigatória</v>
          </cell>
          <cell r="D7630" t="str">
            <v>BMAT 2017N</v>
          </cell>
        </row>
        <row r="7631">
          <cell r="A7631" t="str">
            <v>MCTB026-17</v>
          </cell>
          <cell r="C7631" t="str">
            <v>Obrigatória</v>
          </cell>
          <cell r="D7631" t="str">
            <v>BMAT 2017N</v>
          </cell>
        </row>
        <row r="7632">
          <cell r="A7632" t="str">
            <v>MCTB027-13</v>
          </cell>
          <cell r="C7632" t="str">
            <v>Obrigatória</v>
          </cell>
          <cell r="D7632" t="str">
            <v>BMAT 2017N</v>
          </cell>
        </row>
        <row r="7633">
          <cell r="A7633" t="str">
            <v>MCTC014-13</v>
          </cell>
          <cell r="C7633" t="str">
            <v>Opção Limitada</v>
          </cell>
          <cell r="D7633" t="str">
            <v>BMAT 2017N</v>
          </cell>
        </row>
        <row r="7634">
          <cell r="A7634" t="str">
            <v>MCTD010-13</v>
          </cell>
          <cell r="C7634" t="str">
            <v>Opção Limitada</v>
          </cell>
          <cell r="D7634" t="str">
            <v>BMAT 2017N</v>
          </cell>
        </row>
        <row r="7635">
          <cell r="A7635" t="str">
            <v>MCZA013-13</v>
          </cell>
          <cell r="C7635" t="str">
            <v>Opção Limitada</v>
          </cell>
          <cell r="D7635" t="str">
            <v>BMAT 2017N</v>
          </cell>
        </row>
        <row r="7636">
          <cell r="A7636" t="str">
            <v>MCZA014-13</v>
          </cell>
          <cell r="C7636" t="str">
            <v>Opção Limitada</v>
          </cell>
          <cell r="D7636" t="str">
            <v>BMAT 2017N</v>
          </cell>
        </row>
        <row r="7637">
          <cell r="A7637" t="str">
            <v>MCZA037-14</v>
          </cell>
          <cell r="C7637" t="str">
            <v>Opção Limitada</v>
          </cell>
          <cell r="D7637" t="str">
            <v>BMAT 2017N</v>
          </cell>
        </row>
        <row r="7638">
          <cell r="A7638" t="str">
            <v>MCZA046-14</v>
          </cell>
          <cell r="C7638" t="str">
            <v>Opção Limitada</v>
          </cell>
          <cell r="D7638" t="str">
            <v>BMAT 2017N</v>
          </cell>
        </row>
        <row r="7639">
          <cell r="A7639" t="str">
            <v>MCZA048-14</v>
          </cell>
          <cell r="C7639" t="str">
            <v>Opção Limitada</v>
          </cell>
          <cell r="D7639" t="str">
            <v>BMAT 2017N</v>
          </cell>
        </row>
        <row r="7640">
          <cell r="A7640" t="str">
            <v>MCZB001-13</v>
          </cell>
          <cell r="C7640" t="str">
            <v>Opção Limitada</v>
          </cell>
          <cell r="D7640" t="str">
            <v>BMAT 2017N</v>
          </cell>
        </row>
        <row r="7641">
          <cell r="A7641" t="str">
            <v>MCZB002-13</v>
          </cell>
          <cell r="C7641" t="str">
            <v>Opção Limitada</v>
          </cell>
          <cell r="D7641" t="str">
            <v>BMAT 2017N</v>
          </cell>
        </row>
        <row r="7642">
          <cell r="A7642" t="str">
            <v>MCZB003-17</v>
          </cell>
          <cell r="C7642" t="str">
            <v>Opção Limitada</v>
          </cell>
          <cell r="D7642" t="str">
            <v>BMAT 2017N</v>
          </cell>
        </row>
        <row r="7643">
          <cell r="A7643" t="str">
            <v>MCZB004-17</v>
          </cell>
          <cell r="C7643" t="str">
            <v>Opção Limitada</v>
          </cell>
          <cell r="D7643" t="str">
            <v>BMAT 2017N</v>
          </cell>
        </row>
        <row r="7644">
          <cell r="A7644" t="str">
            <v>MCZB005-17</v>
          </cell>
          <cell r="C7644" t="str">
            <v>Opção Limitada</v>
          </cell>
          <cell r="D7644" t="str">
            <v>BMAT 2017N</v>
          </cell>
        </row>
        <row r="7645">
          <cell r="A7645" t="str">
            <v>MCZB006-17</v>
          </cell>
          <cell r="C7645" t="str">
            <v>Opção Limitada</v>
          </cell>
          <cell r="D7645" t="str">
            <v>BMAT 2017N</v>
          </cell>
        </row>
        <row r="7646">
          <cell r="A7646" t="str">
            <v>MCZB007-13</v>
          </cell>
          <cell r="C7646" t="str">
            <v>Opção Limitada</v>
          </cell>
          <cell r="D7646" t="str">
            <v>BMAT 2017N</v>
          </cell>
        </row>
        <row r="7647">
          <cell r="A7647" t="str">
            <v>MCZB008-13</v>
          </cell>
          <cell r="C7647" t="str">
            <v>Opção Limitada</v>
          </cell>
          <cell r="D7647" t="str">
            <v>BMAT 2017N</v>
          </cell>
        </row>
        <row r="7648">
          <cell r="A7648" t="str">
            <v>MCZB009-13</v>
          </cell>
          <cell r="C7648" t="str">
            <v>Opção Limitada</v>
          </cell>
          <cell r="D7648" t="str">
            <v>BMAT 2017N</v>
          </cell>
        </row>
        <row r="7649">
          <cell r="A7649" t="str">
            <v>MCZB010-13</v>
          </cell>
          <cell r="C7649" t="str">
            <v>Opção Limitada</v>
          </cell>
          <cell r="D7649" t="str">
            <v>BMAT 2017N</v>
          </cell>
        </row>
        <row r="7650">
          <cell r="A7650" t="str">
            <v>MCZB012-13</v>
          </cell>
          <cell r="C7650" t="str">
            <v>Opção Limitada</v>
          </cell>
          <cell r="D7650" t="str">
            <v>BMAT 2017N</v>
          </cell>
        </row>
        <row r="7651">
          <cell r="A7651" t="str">
            <v>MCZB013-13</v>
          </cell>
          <cell r="C7651" t="str">
            <v>Opção Limitada</v>
          </cell>
          <cell r="D7651" t="str">
            <v>BMAT 2017N</v>
          </cell>
        </row>
        <row r="7652">
          <cell r="A7652" t="str">
            <v>MCZB014-17</v>
          </cell>
          <cell r="C7652" t="str">
            <v>Opção Limitada</v>
          </cell>
          <cell r="D7652" t="str">
            <v>BMAT 2017N</v>
          </cell>
        </row>
        <row r="7653">
          <cell r="A7653" t="str">
            <v>MCZB015-13</v>
          </cell>
          <cell r="C7653" t="str">
            <v>Opção Limitada</v>
          </cell>
          <cell r="D7653" t="str">
            <v>BMAT 2017N</v>
          </cell>
        </row>
        <row r="7654">
          <cell r="A7654" t="str">
            <v>MCZB016-13</v>
          </cell>
          <cell r="C7654" t="str">
            <v>Opção Limitada</v>
          </cell>
          <cell r="D7654" t="str">
            <v>BMAT 2017N</v>
          </cell>
        </row>
        <row r="7655">
          <cell r="A7655" t="str">
            <v>MCZB017-17</v>
          </cell>
          <cell r="C7655" t="str">
            <v>Opção Limitada</v>
          </cell>
          <cell r="D7655" t="str">
            <v>BMAT 2017N</v>
          </cell>
        </row>
        <row r="7656">
          <cell r="A7656" t="str">
            <v>MCZB018-13</v>
          </cell>
          <cell r="C7656" t="str">
            <v>Opção Limitada</v>
          </cell>
          <cell r="D7656" t="str">
            <v>BMAT 2017N</v>
          </cell>
        </row>
        <row r="7657">
          <cell r="A7657" t="str">
            <v>MCZB019-13</v>
          </cell>
          <cell r="C7657" t="str">
            <v>Opção Limitada</v>
          </cell>
          <cell r="D7657" t="str">
            <v>BMAT 2017N</v>
          </cell>
        </row>
        <row r="7658">
          <cell r="A7658" t="str">
            <v>MCZB020-13</v>
          </cell>
          <cell r="C7658" t="str">
            <v>Opção Limitada</v>
          </cell>
          <cell r="D7658" t="str">
            <v>BMAT 2017N</v>
          </cell>
        </row>
        <row r="7659">
          <cell r="A7659" t="str">
            <v>MCZB021-13</v>
          </cell>
          <cell r="C7659" t="str">
            <v>Opção Limitada</v>
          </cell>
          <cell r="D7659" t="str">
            <v>BMAT 2017N</v>
          </cell>
        </row>
        <row r="7660">
          <cell r="A7660" t="str">
            <v>MCZB022-17</v>
          </cell>
          <cell r="C7660" t="str">
            <v>Opção Limitada</v>
          </cell>
          <cell r="D7660" t="str">
            <v>BMAT 2017N</v>
          </cell>
        </row>
        <row r="7661">
          <cell r="A7661" t="str">
            <v>MCZB023-17</v>
          </cell>
          <cell r="C7661" t="str">
            <v>Opção Limitada</v>
          </cell>
          <cell r="D7661" t="str">
            <v>BMAT 2017N</v>
          </cell>
        </row>
        <row r="7662">
          <cell r="A7662" t="str">
            <v>MCZB024-13</v>
          </cell>
          <cell r="C7662" t="str">
            <v>Opção Limitada</v>
          </cell>
          <cell r="D7662" t="str">
            <v>BMAT 2017N</v>
          </cell>
        </row>
        <row r="7663">
          <cell r="A7663" t="str">
            <v>MCZB025-13</v>
          </cell>
          <cell r="C7663" t="str">
            <v>Opção Limitada</v>
          </cell>
          <cell r="D7663" t="str">
            <v>BMAT 2017N</v>
          </cell>
        </row>
        <row r="7664">
          <cell r="A7664" t="str">
            <v>MCZB026-13</v>
          </cell>
          <cell r="C7664" t="str">
            <v>Opção Limitada</v>
          </cell>
          <cell r="D7664" t="str">
            <v>BMAT 2017N</v>
          </cell>
        </row>
        <row r="7665">
          <cell r="A7665" t="str">
            <v>MCZB028-13</v>
          </cell>
          <cell r="C7665" t="str">
            <v>Opção Limitada</v>
          </cell>
          <cell r="D7665" t="str">
            <v>BMAT 2017N</v>
          </cell>
        </row>
        <row r="7666">
          <cell r="A7666" t="str">
            <v>MCZB029-17</v>
          </cell>
          <cell r="C7666" t="str">
            <v>Opção Limitada</v>
          </cell>
          <cell r="D7666" t="str">
            <v>BMAT 2017N</v>
          </cell>
        </row>
        <row r="7667">
          <cell r="A7667" t="str">
            <v>MCZB030-17</v>
          </cell>
          <cell r="C7667" t="str">
            <v>Opção Limitada</v>
          </cell>
          <cell r="D7667" t="str">
            <v>BMAT 2017N</v>
          </cell>
        </row>
        <row r="7668">
          <cell r="A7668" t="str">
            <v>MCZB031-17</v>
          </cell>
          <cell r="C7668" t="str">
            <v>Opção Limitada</v>
          </cell>
          <cell r="D7668" t="str">
            <v>BMAT 2017N</v>
          </cell>
        </row>
        <row r="7669">
          <cell r="A7669" t="str">
            <v>MCZB032-13</v>
          </cell>
          <cell r="C7669" t="str">
            <v>Opção Limitada</v>
          </cell>
          <cell r="D7669" t="str">
            <v>BMAT 2017N</v>
          </cell>
        </row>
        <row r="7670">
          <cell r="A7670" t="str">
            <v>MCZB033-17</v>
          </cell>
          <cell r="C7670" t="str">
            <v>Opção Limitada</v>
          </cell>
          <cell r="D7670" t="str">
            <v>BMAT 2017N</v>
          </cell>
        </row>
        <row r="7671">
          <cell r="A7671" t="str">
            <v>MCZB034-17</v>
          </cell>
          <cell r="C7671" t="str">
            <v>Opção Limitada</v>
          </cell>
          <cell r="D7671" t="str">
            <v>BMAT 2017N</v>
          </cell>
        </row>
        <row r="7672">
          <cell r="A7672" t="str">
            <v>MCZB035-17</v>
          </cell>
          <cell r="C7672" t="str">
            <v>Opção Limitada</v>
          </cell>
          <cell r="D7672" t="str">
            <v>BMAT 2017N</v>
          </cell>
        </row>
        <row r="7673">
          <cell r="A7673" t="str">
            <v>MCZB036-17</v>
          </cell>
          <cell r="C7673" t="str">
            <v>Opção Limitada</v>
          </cell>
          <cell r="D7673" t="str">
            <v>BMAT 2017N</v>
          </cell>
        </row>
        <row r="7674">
          <cell r="A7674" t="str">
            <v>MCZB037-17</v>
          </cell>
          <cell r="C7674" t="str">
            <v>Opção Limitada</v>
          </cell>
          <cell r="D7674" t="str">
            <v>BMAT 2017N</v>
          </cell>
        </row>
        <row r="7675">
          <cell r="A7675" t="str">
            <v>MCZB038-17</v>
          </cell>
          <cell r="C7675" t="str">
            <v>Opção Limitada</v>
          </cell>
          <cell r="D7675" t="str">
            <v>BMAT 2017N</v>
          </cell>
        </row>
        <row r="7676">
          <cell r="A7676" t="str">
            <v>MCZB039-17</v>
          </cell>
          <cell r="C7676" t="str">
            <v>Opção Limitada</v>
          </cell>
          <cell r="D7676" t="str">
            <v>BMAT 2017N</v>
          </cell>
        </row>
        <row r="7677">
          <cell r="A7677" t="str">
            <v>MCZB040-17</v>
          </cell>
          <cell r="C7677" t="str">
            <v>Opção Limitada</v>
          </cell>
          <cell r="D7677" t="str">
            <v>BMAT 2017N</v>
          </cell>
        </row>
        <row r="7678">
          <cell r="A7678" t="str">
            <v>MCZB041-17</v>
          </cell>
          <cell r="C7678" t="str">
            <v>Opção Limitada</v>
          </cell>
          <cell r="D7678" t="str">
            <v>BMAT 2017N</v>
          </cell>
        </row>
        <row r="7679">
          <cell r="A7679" t="str">
            <v>NHI2049-13</v>
          </cell>
          <cell r="C7679" t="str">
            <v>Opção Limitada</v>
          </cell>
          <cell r="D7679" t="str">
            <v>BMAT 2017N</v>
          </cell>
        </row>
        <row r="7680">
          <cell r="A7680" t="str">
            <v>NHT3036-15</v>
          </cell>
          <cell r="C7680" t="str">
            <v>Opção Limitada</v>
          </cell>
          <cell r="D7680" t="str">
            <v>BMAT 2017N</v>
          </cell>
        </row>
        <row r="7681">
          <cell r="A7681" t="str">
            <v>NHT3054-15</v>
          </cell>
          <cell r="C7681" t="str">
            <v>Opção Limitada</v>
          </cell>
          <cell r="D7681" t="str">
            <v>BMAT 2017N</v>
          </cell>
        </row>
        <row r="7682">
          <cell r="A7682" t="str">
            <v>NHT3066-15</v>
          </cell>
          <cell r="C7682" t="str">
            <v>Opção Limitada</v>
          </cell>
          <cell r="D7682" t="str">
            <v>BMAT 2017N</v>
          </cell>
        </row>
        <row r="7683">
          <cell r="A7683" t="str">
            <v>NHT3068-15</v>
          </cell>
          <cell r="C7683" t="str">
            <v>Opção Limitada</v>
          </cell>
          <cell r="D7683" t="str">
            <v>BMAT 2017N</v>
          </cell>
        </row>
        <row r="7684">
          <cell r="A7684" t="str">
            <v>NHT3069-15</v>
          </cell>
          <cell r="C7684" t="str">
            <v>Opção Limitada</v>
          </cell>
          <cell r="D7684" t="str">
            <v>BMAT 2017N</v>
          </cell>
        </row>
        <row r="7685">
          <cell r="A7685" t="str">
            <v>NHZ1079-15</v>
          </cell>
          <cell r="C7685" t="str">
            <v>Opção Limitada</v>
          </cell>
          <cell r="D7685" t="str">
            <v>BMAT 2017N</v>
          </cell>
        </row>
        <row r="7686">
          <cell r="A7686" t="str">
            <v>NHZ3002-15</v>
          </cell>
          <cell r="C7686" t="str">
            <v>Opção Limitada</v>
          </cell>
          <cell r="D7686" t="str">
            <v>BMAT 2017N</v>
          </cell>
        </row>
        <row r="7687">
          <cell r="A7687" t="str">
            <v>NHZ3056-15</v>
          </cell>
          <cell r="C7687" t="str">
            <v>Opção Limitada</v>
          </cell>
          <cell r="D7687" t="str">
            <v>BMAT 2017N</v>
          </cell>
        </row>
        <row r="7688">
          <cell r="A7688" t="str">
            <v>NHZ3075-15</v>
          </cell>
          <cell r="C7688" t="str">
            <v>Opção Limitada</v>
          </cell>
          <cell r="D7688" t="str">
            <v>BMAT 2017N</v>
          </cell>
        </row>
        <row r="7689">
          <cell r="A7689" t="str">
            <v>NHZ3078-15</v>
          </cell>
          <cell r="C7689" t="str">
            <v>Opção Limitada</v>
          </cell>
          <cell r="D7689" t="str">
            <v>BMAT 2017N</v>
          </cell>
        </row>
        <row r="7690">
          <cell r="A7690" t="str">
            <v>BCJ0205-13</v>
          </cell>
          <cell r="C7690" t="str">
            <v>Obrigatória</v>
          </cell>
          <cell r="D7690" t="str">
            <v>BNC 2010A</v>
          </cell>
        </row>
        <row r="7691">
          <cell r="A7691" t="str">
            <v>BCJ0208-13</v>
          </cell>
          <cell r="C7691" t="str">
            <v>Obrigatória</v>
          </cell>
          <cell r="D7691" t="str">
            <v>BNC 2010A</v>
          </cell>
        </row>
        <row r="7692">
          <cell r="A7692" t="str">
            <v>BCJ0209-13</v>
          </cell>
          <cell r="C7692" t="str">
            <v>Obrigatória</v>
          </cell>
          <cell r="D7692" t="str">
            <v>BNC 2010A</v>
          </cell>
        </row>
        <row r="7693">
          <cell r="A7693" t="str">
            <v>BCK0103-13</v>
          </cell>
          <cell r="C7693" t="str">
            <v>Obrigatória</v>
          </cell>
          <cell r="D7693" t="str">
            <v>BNC 2010A</v>
          </cell>
        </row>
        <row r="7694">
          <cell r="A7694" t="str">
            <v>BCK0104-13</v>
          </cell>
          <cell r="C7694" t="str">
            <v>Opção Limitada</v>
          </cell>
          <cell r="D7694" t="str">
            <v>BNC 2010A</v>
          </cell>
        </row>
        <row r="7695">
          <cell r="A7695" t="str">
            <v>BCL0306-13</v>
          </cell>
          <cell r="C7695" t="str">
            <v>Opção Limitada</v>
          </cell>
          <cell r="D7695" t="str">
            <v>BNC 2010A</v>
          </cell>
        </row>
        <row r="7696">
          <cell r="A7696" t="str">
            <v>BCL0307-13</v>
          </cell>
          <cell r="C7696" t="str">
            <v>Obrigatória</v>
          </cell>
          <cell r="D7696" t="str">
            <v>BNC 2010A</v>
          </cell>
        </row>
        <row r="7697">
          <cell r="A7697" t="str">
            <v>BCL0308-13</v>
          </cell>
          <cell r="C7697" t="str">
            <v>Obrigatória</v>
          </cell>
          <cell r="D7697" t="str">
            <v>BNC 2010A</v>
          </cell>
        </row>
        <row r="7698">
          <cell r="A7698" t="str">
            <v>BCM0504-13</v>
          </cell>
          <cell r="C7698" t="str">
            <v>Obrigatória</v>
          </cell>
          <cell r="D7698" t="str">
            <v>BNC 2010A</v>
          </cell>
        </row>
        <row r="7699">
          <cell r="A7699" t="str">
            <v>BCM0505-13</v>
          </cell>
          <cell r="C7699" t="str">
            <v>Obrigatória</v>
          </cell>
          <cell r="D7699" t="str">
            <v>BNC 2010A</v>
          </cell>
        </row>
        <row r="7700">
          <cell r="A7700" t="str">
            <v>BCM0506-13</v>
          </cell>
          <cell r="C7700" t="str">
            <v>Opção Limitada</v>
          </cell>
          <cell r="D7700" t="str">
            <v>BNC 2010A</v>
          </cell>
        </row>
        <row r="7701">
          <cell r="A7701" t="str">
            <v>BCN0402-08</v>
          </cell>
          <cell r="C7701" t="str">
            <v>Obrigatória</v>
          </cell>
          <cell r="D7701" t="str">
            <v>BNC 2010A</v>
          </cell>
        </row>
        <row r="7702">
          <cell r="A7702" t="str">
            <v>BCN0404-13</v>
          </cell>
          <cell r="C7702" t="str">
            <v>Opção Limitada</v>
          </cell>
          <cell r="D7702" t="str">
            <v>BNC 2010A</v>
          </cell>
        </row>
        <row r="7703">
          <cell r="A7703" t="str">
            <v>BCN0405-13</v>
          </cell>
          <cell r="C7703" t="str">
            <v>Obrigatória</v>
          </cell>
          <cell r="D7703" t="str">
            <v>BNC 2010A</v>
          </cell>
        </row>
        <row r="7704">
          <cell r="A7704" t="str">
            <v>BCN0407-06</v>
          </cell>
          <cell r="C7704" t="str">
            <v>Obrigatória</v>
          </cell>
          <cell r="D7704" t="str">
            <v>BNC 2010A</v>
          </cell>
        </row>
        <row r="7705">
          <cell r="A7705" t="str">
            <v>BCS0001-13</v>
          </cell>
          <cell r="C7705" t="str">
            <v>Obrigatória</v>
          </cell>
          <cell r="D7705" t="str">
            <v>BNC 2010A</v>
          </cell>
        </row>
        <row r="7706">
          <cell r="A7706" t="str">
            <v>BIJ0207-13</v>
          </cell>
          <cell r="C7706" t="str">
            <v>Opção Limitada</v>
          </cell>
          <cell r="D7706" t="str">
            <v>BNC 2010A</v>
          </cell>
        </row>
        <row r="7707">
          <cell r="A7707" t="str">
            <v>BIK0102-13</v>
          </cell>
          <cell r="C7707" t="str">
            <v>Opção Limitada</v>
          </cell>
          <cell r="D7707" t="str">
            <v>BNC 2010A</v>
          </cell>
        </row>
        <row r="7708">
          <cell r="A7708" t="str">
            <v>BIL0304-13</v>
          </cell>
          <cell r="C7708" t="str">
            <v>Opção Limitada</v>
          </cell>
          <cell r="D7708" t="str">
            <v>BNC 2010A</v>
          </cell>
        </row>
        <row r="7709">
          <cell r="A7709" t="str">
            <v>BIM0005-13</v>
          </cell>
          <cell r="C7709" t="str">
            <v>Opção Limitada</v>
          </cell>
          <cell r="D7709" t="str">
            <v>BNC 2010A</v>
          </cell>
        </row>
        <row r="7710">
          <cell r="A7710" t="str">
            <v>BIN0003-13</v>
          </cell>
          <cell r="C7710" t="str">
            <v>Opção Limitada</v>
          </cell>
          <cell r="D7710" t="str">
            <v>BNC 2010A</v>
          </cell>
        </row>
        <row r="7711">
          <cell r="A7711" t="str">
            <v>BIN0406-13</v>
          </cell>
          <cell r="C7711" t="str">
            <v>Obrigatória</v>
          </cell>
          <cell r="D7711" t="str">
            <v>BNC 2010A</v>
          </cell>
        </row>
        <row r="7712">
          <cell r="A7712" t="str">
            <v>BIQ0602-13</v>
          </cell>
          <cell r="C7712" t="str">
            <v>Obrigatória</v>
          </cell>
          <cell r="D7712" t="str">
            <v>BNC 2010A</v>
          </cell>
        </row>
        <row r="7713">
          <cell r="A7713" t="str">
            <v>BIR0004-13</v>
          </cell>
          <cell r="C7713" t="str">
            <v>Obrigatória</v>
          </cell>
          <cell r="D7713" t="str">
            <v>BNC 2010A</v>
          </cell>
        </row>
        <row r="7714">
          <cell r="A7714" t="str">
            <v>BIR0603-13</v>
          </cell>
          <cell r="C7714" t="str">
            <v>Obrigatória</v>
          </cell>
          <cell r="D7714" t="str">
            <v>BNC 2010A</v>
          </cell>
        </row>
        <row r="7715">
          <cell r="A7715" t="str">
            <v>BIS0002-13</v>
          </cell>
          <cell r="C7715" t="str">
            <v>Obrigatória</v>
          </cell>
          <cell r="D7715" t="str">
            <v>BNC 2010A</v>
          </cell>
        </row>
        <row r="7716">
          <cell r="A7716" t="str">
            <v>ESZA019-13</v>
          </cell>
          <cell r="C7716" t="str">
            <v>Opção Limitada</v>
          </cell>
          <cell r="D7716" t="str">
            <v>BNC 2010A</v>
          </cell>
        </row>
        <row r="7717">
          <cell r="A7717" t="str">
            <v>ESZB022-13</v>
          </cell>
          <cell r="C7717" t="str">
            <v>Opção Limitada</v>
          </cell>
          <cell r="D7717" t="str">
            <v>BNC 2010A</v>
          </cell>
        </row>
        <row r="7718">
          <cell r="A7718" t="str">
            <v>ESZX016-13</v>
          </cell>
          <cell r="C7718" t="str">
            <v>Opção Limitada</v>
          </cell>
          <cell r="D7718" t="str">
            <v>BNC 2010A</v>
          </cell>
        </row>
        <row r="7719">
          <cell r="A7719" t="str">
            <v>ESZX022-13</v>
          </cell>
          <cell r="C7719" t="str">
            <v>Opção Limitada</v>
          </cell>
          <cell r="D7719" t="str">
            <v>BNC 2010A</v>
          </cell>
        </row>
        <row r="7720">
          <cell r="A7720" t="str">
            <v>MCTA014-13</v>
          </cell>
          <cell r="C7720" t="str">
            <v>Opção Limitada</v>
          </cell>
          <cell r="D7720" t="str">
            <v>BNC 2010A</v>
          </cell>
        </row>
        <row r="7721">
          <cell r="A7721" t="str">
            <v>MCTC001-13</v>
          </cell>
          <cell r="C7721" t="str">
            <v>Obrigatória</v>
          </cell>
          <cell r="D7721" t="str">
            <v>BNC 2010A</v>
          </cell>
        </row>
        <row r="7722">
          <cell r="A7722" t="str">
            <v>MCTC002-13</v>
          </cell>
          <cell r="C7722" t="str">
            <v>Obrigatória</v>
          </cell>
          <cell r="D7722" t="str">
            <v>BNC 2010A</v>
          </cell>
        </row>
        <row r="7723">
          <cell r="A7723" t="str">
            <v>MCTC003-13</v>
          </cell>
          <cell r="C7723" t="str">
            <v>Obrigatória</v>
          </cell>
          <cell r="D7723" t="str">
            <v>BNC 2010A</v>
          </cell>
        </row>
        <row r="7724">
          <cell r="A7724" t="str">
            <v>MCTC004-13</v>
          </cell>
          <cell r="C7724" t="str">
            <v>Obrigatória</v>
          </cell>
          <cell r="D7724" t="str">
            <v>BNC 2010A</v>
          </cell>
        </row>
        <row r="7725">
          <cell r="A7725" t="str">
            <v>MCTC005-13</v>
          </cell>
          <cell r="C7725" t="str">
            <v>Obrigatória</v>
          </cell>
          <cell r="D7725" t="str">
            <v>BNC 2010A</v>
          </cell>
        </row>
        <row r="7726">
          <cell r="A7726" t="str">
            <v>MCTC006-13</v>
          </cell>
          <cell r="C7726" t="str">
            <v>Obrigatória</v>
          </cell>
          <cell r="D7726" t="str">
            <v>BNC 2010A</v>
          </cell>
        </row>
        <row r="7727">
          <cell r="A7727" t="str">
            <v>MCTC007-13</v>
          </cell>
          <cell r="C7727" t="str">
            <v>Obrigatória</v>
          </cell>
          <cell r="D7727" t="str">
            <v>BNC 2010A</v>
          </cell>
        </row>
        <row r="7728">
          <cell r="A7728" t="str">
            <v>MCTC008-13</v>
          </cell>
          <cell r="C7728" t="str">
            <v>Obrigatória</v>
          </cell>
          <cell r="D7728" t="str">
            <v>BNC 2010A</v>
          </cell>
        </row>
        <row r="7729">
          <cell r="A7729" t="str">
            <v>MCTC009-13</v>
          </cell>
          <cell r="C7729" t="str">
            <v>Obrigatória</v>
          </cell>
          <cell r="D7729" t="str">
            <v>BNC 2010A</v>
          </cell>
        </row>
        <row r="7730">
          <cell r="A7730" t="str">
            <v>MCTC010-13</v>
          </cell>
          <cell r="C7730" t="str">
            <v>Obrigatória</v>
          </cell>
          <cell r="D7730" t="str">
            <v>BNC 2010A</v>
          </cell>
        </row>
        <row r="7731">
          <cell r="A7731" t="str">
            <v>MCTC011-13</v>
          </cell>
          <cell r="C7731" t="str">
            <v>Obrigatória</v>
          </cell>
          <cell r="D7731" t="str">
            <v>BNC 2010A</v>
          </cell>
        </row>
        <row r="7732">
          <cell r="A7732" t="str">
            <v>MCTC012-13</v>
          </cell>
          <cell r="C7732" t="str">
            <v>Obrigatória</v>
          </cell>
          <cell r="D7732" t="str">
            <v>BNC 2010A</v>
          </cell>
        </row>
        <row r="7733">
          <cell r="A7733" t="str">
            <v>MCTC013-13</v>
          </cell>
          <cell r="C7733" t="str">
            <v>Obrigatória</v>
          </cell>
          <cell r="D7733" t="str">
            <v>BNC 2010A</v>
          </cell>
        </row>
        <row r="7734">
          <cell r="A7734" t="str">
            <v>MCTC014-13</v>
          </cell>
          <cell r="C7734" t="str">
            <v>Obrigatória</v>
          </cell>
          <cell r="D7734" t="str">
            <v>BNC 2010A</v>
          </cell>
        </row>
        <row r="7735">
          <cell r="A7735" t="str">
            <v>MCTC015-13</v>
          </cell>
          <cell r="C7735" t="str">
            <v>Obrigatória</v>
          </cell>
          <cell r="D7735" t="str">
            <v>BNC 2010A</v>
          </cell>
        </row>
        <row r="7736">
          <cell r="A7736" t="str">
            <v>MCTC016-13</v>
          </cell>
          <cell r="C7736" t="str">
            <v>Obrigatória</v>
          </cell>
          <cell r="D7736" t="str">
            <v>BNC 2010A</v>
          </cell>
        </row>
        <row r="7737">
          <cell r="A7737" t="str">
            <v>MCTC017-13</v>
          </cell>
          <cell r="C7737" t="str">
            <v>Obrigatória</v>
          </cell>
          <cell r="D7737" t="str">
            <v>BNC 2010A</v>
          </cell>
        </row>
        <row r="7738">
          <cell r="A7738" t="str">
            <v>MCZA005-13</v>
          </cell>
          <cell r="C7738" t="str">
            <v>Opção Limitada</v>
          </cell>
          <cell r="D7738" t="str">
            <v>BNC 2010A</v>
          </cell>
        </row>
        <row r="7739">
          <cell r="A7739" t="str">
            <v>MCZA006-13</v>
          </cell>
          <cell r="C7739" t="str">
            <v>Opção Limitada</v>
          </cell>
          <cell r="D7739" t="str">
            <v>BNC 2010A</v>
          </cell>
        </row>
        <row r="7740">
          <cell r="A7740" t="str">
            <v>MCZA007-13</v>
          </cell>
          <cell r="C7740" t="str">
            <v>Opção Limitada</v>
          </cell>
          <cell r="D7740" t="str">
            <v>BNC 2010A</v>
          </cell>
        </row>
        <row r="7741">
          <cell r="A7741" t="str">
            <v>MCZA008-13</v>
          </cell>
          <cell r="C7741" t="str">
            <v>Opção Limitada</v>
          </cell>
          <cell r="D7741" t="str">
            <v>BNC 2010A</v>
          </cell>
        </row>
        <row r="7742">
          <cell r="A7742" t="str">
            <v>MCZA017-13</v>
          </cell>
          <cell r="C7742" t="str">
            <v>Opção Limitada</v>
          </cell>
          <cell r="D7742" t="str">
            <v>BNC 2010A</v>
          </cell>
        </row>
        <row r="7743">
          <cell r="A7743" t="str">
            <v>MCZA026-13</v>
          </cell>
          <cell r="C7743" t="str">
            <v>Opção Limitada</v>
          </cell>
          <cell r="D7743" t="str">
            <v>BNC 2010A</v>
          </cell>
        </row>
        <row r="7744">
          <cell r="A7744" t="str">
            <v>MCZA030-13</v>
          </cell>
          <cell r="C7744" t="str">
            <v>Opção Limitada</v>
          </cell>
          <cell r="D7744" t="str">
            <v>BNC 2010A</v>
          </cell>
        </row>
        <row r="7745">
          <cell r="A7745" t="str">
            <v>MCZB003-13</v>
          </cell>
          <cell r="C7745" t="str">
            <v>Opção Limitada</v>
          </cell>
          <cell r="D7745" t="str">
            <v>BNC 2010A</v>
          </cell>
        </row>
        <row r="7746">
          <cell r="A7746" t="str">
            <v>MCZB018-13</v>
          </cell>
          <cell r="C7746" t="str">
            <v>Opção Limitada</v>
          </cell>
          <cell r="D7746" t="str">
            <v>BNC 2010A</v>
          </cell>
        </row>
        <row r="7747">
          <cell r="A7747" t="str">
            <v>MCZB027-13</v>
          </cell>
          <cell r="C7747" t="str">
            <v>Opção Limitada</v>
          </cell>
          <cell r="D7747" t="str">
            <v>BNC 2010A</v>
          </cell>
        </row>
        <row r="7748">
          <cell r="A7748" t="str">
            <v>MCZC001-13</v>
          </cell>
          <cell r="C7748" t="str">
            <v>Opção Limitada</v>
          </cell>
          <cell r="D7748" t="str">
            <v>BNC 2010A</v>
          </cell>
        </row>
        <row r="7749">
          <cell r="A7749" t="str">
            <v>MCZC002-13</v>
          </cell>
          <cell r="C7749" t="str">
            <v>Opção Limitada</v>
          </cell>
          <cell r="D7749" t="str">
            <v>BNC 2010A</v>
          </cell>
        </row>
        <row r="7750">
          <cell r="A7750" t="str">
            <v>MCZC003-13</v>
          </cell>
          <cell r="C7750" t="str">
            <v>Opção Limitada</v>
          </cell>
          <cell r="D7750" t="str">
            <v>BNC 2010A</v>
          </cell>
        </row>
        <row r="7751">
          <cell r="A7751" t="str">
            <v>MCZC004-13</v>
          </cell>
          <cell r="C7751" t="str">
            <v>Obrigatória</v>
          </cell>
          <cell r="D7751" t="str">
            <v>BNC 2010A</v>
          </cell>
        </row>
        <row r="7752">
          <cell r="A7752" t="str">
            <v>MCZC005-13</v>
          </cell>
          <cell r="C7752" t="str">
            <v>Opção Limitada</v>
          </cell>
          <cell r="D7752" t="str">
            <v>BNC 2010A</v>
          </cell>
        </row>
        <row r="7753">
          <cell r="A7753" t="str">
            <v>MCZC006-13</v>
          </cell>
          <cell r="C7753" t="str">
            <v>Opção Limitada</v>
          </cell>
          <cell r="D7753" t="str">
            <v>BNC 2010A</v>
          </cell>
        </row>
        <row r="7754">
          <cell r="A7754" t="str">
            <v>MCZC007-13</v>
          </cell>
          <cell r="C7754" t="str">
            <v>Opção Limitada</v>
          </cell>
          <cell r="D7754" t="str">
            <v>BNC 2010A</v>
          </cell>
        </row>
        <row r="7755">
          <cell r="A7755" t="str">
            <v>MCZC008-13</v>
          </cell>
          <cell r="C7755" t="str">
            <v>Opção Limitada</v>
          </cell>
          <cell r="D7755" t="str">
            <v>BNC 2010A</v>
          </cell>
        </row>
        <row r="7756">
          <cell r="A7756" t="str">
            <v>MCZC009-13</v>
          </cell>
          <cell r="C7756" t="str">
            <v>Opção Limitada</v>
          </cell>
          <cell r="D7756" t="str">
            <v>BNC 2010A</v>
          </cell>
        </row>
        <row r="7757">
          <cell r="A7757" t="str">
            <v>MCZX004-13</v>
          </cell>
          <cell r="C7757" t="str">
            <v>Opção Limitada</v>
          </cell>
          <cell r="D7757" t="str">
            <v>BNC 2010A</v>
          </cell>
        </row>
        <row r="7758">
          <cell r="A7758" t="str">
            <v>NHI2049-13</v>
          </cell>
          <cell r="C7758" t="str">
            <v>Opção Limitada</v>
          </cell>
          <cell r="D7758" t="str">
            <v>BNC 2010A</v>
          </cell>
        </row>
        <row r="7759">
          <cell r="A7759" t="str">
            <v>NHI5001-13</v>
          </cell>
          <cell r="C7759" t="str">
            <v>Opção Limitada</v>
          </cell>
          <cell r="D7759" t="str">
            <v>BNC 2010A</v>
          </cell>
        </row>
        <row r="7760">
          <cell r="A7760" t="str">
            <v>NHT1002-13</v>
          </cell>
          <cell r="C7760" t="str">
            <v>Obrigatória</v>
          </cell>
          <cell r="D7760" t="str">
            <v>BNC 2010A</v>
          </cell>
        </row>
        <row r="7761">
          <cell r="A7761" t="str">
            <v>NHT1007-13</v>
          </cell>
          <cell r="C7761" t="str">
            <v>Opção Limitada</v>
          </cell>
          <cell r="D7761" t="str">
            <v>BNC 2010A</v>
          </cell>
        </row>
        <row r="7762">
          <cell r="A7762" t="str">
            <v>NHT1028-13</v>
          </cell>
          <cell r="C7762" t="str">
            <v>Opção Limitada</v>
          </cell>
          <cell r="D7762" t="str">
            <v>BNC 2010A</v>
          </cell>
        </row>
        <row r="7763">
          <cell r="A7763" t="str">
            <v>NHT1036-13</v>
          </cell>
          <cell r="C7763" t="str">
            <v>Opção Limitada</v>
          </cell>
          <cell r="D7763" t="str">
            <v>BNC 2010A</v>
          </cell>
        </row>
        <row r="7764">
          <cell r="A7764" t="str">
            <v>NHT1044-13</v>
          </cell>
          <cell r="C7764" t="str">
            <v>Opção Limitada</v>
          </cell>
          <cell r="D7764" t="str">
            <v>BNC 2010A</v>
          </cell>
        </row>
        <row r="7765">
          <cell r="A7765" t="str">
            <v>NHT1045-13</v>
          </cell>
          <cell r="C7765" t="str">
            <v>Opção Limitada</v>
          </cell>
          <cell r="D7765" t="str">
            <v>BNC 2010A</v>
          </cell>
        </row>
        <row r="7766">
          <cell r="A7766" t="str">
            <v>NHT1046-13</v>
          </cell>
          <cell r="C7766" t="str">
            <v>Opção Limitada</v>
          </cell>
          <cell r="D7766" t="str">
            <v>BNC 2010A</v>
          </cell>
        </row>
        <row r="7767">
          <cell r="A7767" t="str">
            <v>NHT1047-13</v>
          </cell>
          <cell r="C7767" t="str">
            <v>Obrigatória</v>
          </cell>
          <cell r="D7767" t="str">
            <v>BNC 2010A</v>
          </cell>
        </row>
        <row r="7768">
          <cell r="A7768" t="str">
            <v>NHT3012-13</v>
          </cell>
          <cell r="C7768" t="str">
            <v>Obrigatória</v>
          </cell>
          <cell r="D7768" t="str">
            <v>BNC 2010A</v>
          </cell>
        </row>
        <row r="7769">
          <cell r="A7769" t="str">
            <v>NHZ1003-09</v>
          </cell>
          <cell r="C7769" t="str">
            <v>Opção Limitada</v>
          </cell>
          <cell r="D7769" t="str">
            <v>BNC 2010A</v>
          </cell>
        </row>
        <row r="7770">
          <cell r="A7770" t="str">
            <v>NHZ1008-09</v>
          </cell>
          <cell r="C7770" t="str">
            <v>Opção Limitada</v>
          </cell>
          <cell r="D7770" t="str">
            <v>BNC 2010A</v>
          </cell>
        </row>
        <row r="7771">
          <cell r="A7771" t="str">
            <v>NHZ1032-09</v>
          </cell>
          <cell r="C7771" t="str">
            <v>Opção Limitada</v>
          </cell>
          <cell r="D7771" t="str">
            <v>BNC 2010A</v>
          </cell>
        </row>
        <row r="7772">
          <cell r="A7772" t="str">
            <v>NHZ5003-09</v>
          </cell>
          <cell r="C7772" t="str">
            <v>Opção Limitada</v>
          </cell>
          <cell r="D7772" t="str">
            <v>BNC 2010A</v>
          </cell>
        </row>
        <row r="7773">
          <cell r="A7773" t="str">
            <v>BCJ0205-13</v>
          </cell>
          <cell r="C7773" t="str">
            <v>Obrigatória</v>
          </cell>
          <cell r="D7773" t="str">
            <v>BNC 2010N</v>
          </cell>
        </row>
        <row r="7774">
          <cell r="A7774" t="str">
            <v>BCJ0208-13</v>
          </cell>
          <cell r="C7774" t="str">
            <v>Obrigatória</v>
          </cell>
          <cell r="D7774" t="str">
            <v>BNC 2010N</v>
          </cell>
        </row>
        <row r="7775">
          <cell r="A7775" t="str">
            <v>BCJ0209-13</v>
          </cell>
          <cell r="C7775" t="str">
            <v>Obrigatória</v>
          </cell>
          <cell r="D7775" t="str">
            <v>BNC 2010N</v>
          </cell>
        </row>
        <row r="7776">
          <cell r="A7776" t="str">
            <v>BCK0103-13</v>
          </cell>
          <cell r="C7776" t="str">
            <v>Obrigatória</v>
          </cell>
          <cell r="D7776" t="str">
            <v>BNC 2010N</v>
          </cell>
        </row>
        <row r="7777">
          <cell r="A7777" t="str">
            <v>BCK0104-13</v>
          </cell>
          <cell r="C7777" t="str">
            <v>Obrigatória</v>
          </cell>
          <cell r="D7777" t="str">
            <v>BNC 2010N</v>
          </cell>
        </row>
        <row r="7778">
          <cell r="A7778" t="str">
            <v>BCL0306-13</v>
          </cell>
          <cell r="C7778" t="str">
            <v>Obrigatória</v>
          </cell>
          <cell r="D7778" t="str">
            <v>BNC 2010N</v>
          </cell>
        </row>
        <row r="7779">
          <cell r="A7779" t="str">
            <v>BCL0307-13</v>
          </cell>
          <cell r="C7779" t="str">
            <v>Obrigatória</v>
          </cell>
          <cell r="D7779" t="str">
            <v>BNC 2010N</v>
          </cell>
        </row>
        <row r="7780">
          <cell r="A7780" t="str">
            <v>BCL0308-13</v>
          </cell>
          <cell r="C7780" t="str">
            <v>Obrigatória</v>
          </cell>
          <cell r="D7780" t="str">
            <v>BNC 2010N</v>
          </cell>
        </row>
        <row r="7781">
          <cell r="A7781" t="str">
            <v>BCM0504-13</v>
          </cell>
          <cell r="C7781" t="str">
            <v>Obrigatória</v>
          </cell>
          <cell r="D7781" t="str">
            <v>BNC 2010N</v>
          </cell>
        </row>
        <row r="7782">
          <cell r="A7782" t="str">
            <v>BCM0505-13</v>
          </cell>
          <cell r="C7782" t="str">
            <v>Obrigatória</v>
          </cell>
          <cell r="D7782" t="str">
            <v>BNC 2010N</v>
          </cell>
        </row>
        <row r="7783">
          <cell r="A7783" t="str">
            <v>BCM0506-13</v>
          </cell>
          <cell r="C7783" t="str">
            <v>Obrigatória</v>
          </cell>
          <cell r="D7783" t="str">
            <v>BNC 2010N</v>
          </cell>
        </row>
        <row r="7784">
          <cell r="A7784" t="str">
            <v>BCN0402-13</v>
          </cell>
          <cell r="C7784" t="str">
            <v>Obrigatória</v>
          </cell>
          <cell r="D7784" t="str">
            <v>BNC 2010N</v>
          </cell>
        </row>
        <row r="7785">
          <cell r="A7785" t="str">
            <v>BCN0404-13</v>
          </cell>
          <cell r="C7785" t="str">
            <v>Obrigatória</v>
          </cell>
          <cell r="D7785" t="str">
            <v>BNC 2010N</v>
          </cell>
        </row>
        <row r="7786">
          <cell r="A7786" t="str">
            <v>BCN0405-13</v>
          </cell>
          <cell r="C7786" t="str">
            <v>Obrigatória</v>
          </cell>
          <cell r="D7786" t="str">
            <v>BNC 2010N</v>
          </cell>
        </row>
        <row r="7787">
          <cell r="A7787" t="str">
            <v>BCN0407-13</v>
          </cell>
          <cell r="C7787" t="str">
            <v>Obrigatória</v>
          </cell>
          <cell r="D7787" t="str">
            <v>BNC 2010N</v>
          </cell>
        </row>
        <row r="7788">
          <cell r="A7788" t="str">
            <v>BCS0001-13</v>
          </cell>
          <cell r="C7788" t="str">
            <v>Obrigatória</v>
          </cell>
          <cell r="D7788" t="str">
            <v>BNC 2010N</v>
          </cell>
        </row>
        <row r="7789">
          <cell r="A7789" t="str">
            <v>BIJ0207-13</v>
          </cell>
          <cell r="C7789" t="str">
            <v>Obrigatória</v>
          </cell>
          <cell r="D7789" t="str">
            <v>BNC 2010N</v>
          </cell>
        </row>
        <row r="7790">
          <cell r="A7790" t="str">
            <v>BIK0102-13</v>
          </cell>
          <cell r="C7790" t="str">
            <v>Obrigatória</v>
          </cell>
          <cell r="D7790" t="str">
            <v>BNC 2010N</v>
          </cell>
        </row>
        <row r="7791">
          <cell r="A7791" t="str">
            <v>BIL0304-13</v>
          </cell>
          <cell r="C7791" t="str">
            <v>Obrigatória</v>
          </cell>
          <cell r="D7791" t="str">
            <v>BNC 2010N</v>
          </cell>
        </row>
        <row r="7792">
          <cell r="A7792" t="str">
            <v>BIM0005-13</v>
          </cell>
          <cell r="C7792" t="str">
            <v>Obrigatória</v>
          </cell>
          <cell r="D7792" t="str">
            <v>BNC 2010N</v>
          </cell>
        </row>
        <row r="7793">
          <cell r="A7793" t="str">
            <v>BIN0003-13</v>
          </cell>
          <cell r="C7793" t="str">
            <v>Obrigatória</v>
          </cell>
          <cell r="D7793" t="str">
            <v>BNC 2010N</v>
          </cell>
        </row>
        <row r="7794">
          <cell r="A7794" t="str">
            <v>BIN0406-13</v>
          </cell>
          <cell r="C7794" t="str">
            <v>Obrigatória</v>
          </cell>
          <cell r="D7794" t="str">
            <v>BNC 2010N</v>
          </cell>
        </row>
        <row r="7795">
          <cell r="A7795" t="str">
            <v>BIQ0602-13</v>
          </cell>
          <cell r="C7795" t="str">
            <v>Obrigatória</v>
          </cell>
          <cell r="D7795" t="str">
            <v>BNC 2010N</v>
          </cell>
        </row>
        <row r="7796">
          <cell r="A7796" t="str">
            <v>BIR0004-13</v>
          </cell>
          <cell r="C7796" t="str">
            <v>Obrigatória</v>
          </cell>
          <cell r="D7796" t="str">
            <v>BNC 2010N</v>
          </cell>
        </row>
        <row r="7797">
          <cell r="A7797" t="str">
            <v>BIR0603-13</v>
          </cell>
          <cell r="C7797" t="str">
            <v>Obrigatória</v>
          </cell>
          <cell r="D7797" t="str">
            <v>BNC 2010N</v>
          </cell>
        </row>
        <row r="7798">
          <cell r="A7798" t="str">
            <v>BIS0002-13</v>
          </cell>
          <cell r="C7798" t="str">
            <v>Obrigatória</v>
          </cell>
          <cell r="D7798" t="str">
            <v>BNC 2010N</v>
          </cell>
        </row>
        <row r="7799">
          <cell r="A7799" t="str">
            <v>ESZA019-13</v>
          </cell>
          <cell r="C7799" t="str">
            <v>Opção Limitada</v>
          </cell>
          <cell r="D7799" t="str">
            <v>BNC 2010N</v>
          </cell>
        </row>
        <row r="7800">
          <cell r="A7800" t="str">
            <v>ESZB022-13</v>
          </cell>
          <cell r="C7800" t="str">
            <v>Opção Limitada</v>
          </cell>
          <cell r="D7800" t="str">
            <v>BNC 2010N</v>
          </cell>
        </row>
        <row r="7801">
          <cell r="A7801" t="str">
            <v>ESZX016-13</v>
          </cell>
          <cell r="C7801" t="str">
            <v>Opção Limitada</v>
          </cell>
          <cell r="D7801" t="str">
            <v>BNC 2010N</v>
          </cell>
        </row>
        <row r="7802">
          <cell r="A7802" t="str">
            <v>ESZX022-13</v>
          </cell>
          <cell r="C7802" t="str">
            <v>Opção Limitada</v>
          </cell>
          <cell r="D7802" t="str">
            <v>BNC 2010N</v>
          </cell>
        </row>
        <row r="7803">
          <cell r="A7803" t="str">
            <v>MCTA014-13</v>
          </cell>
          <cell r="C7803" t="str">
            <v>Opção Limitada</v>
          </cell>
          <cell r="D7803" t="str">
            <v>BNC 2010N</v>
          </cell>
        </row>
        <row r="7804">
          <cell r="A7804" t="str">
            <v>MCTC001-13</v>
          </cell>
          <cell r="C7804" t="str">
            <v>Obrigatória</v>
          </cell>
          <cell r="D7804" t="str">
            <v>BNC 2010N</v>
          </cell>
        </row>
        <row r="7805">
          <cell r="A7805" t="str">
            <v>MCTC002-13</v>
          </cell>
          <cell r="C7805" t="str">
            <v>Obrigatória</v>
          </cell>
          <cell r="D7805" t="str">
            <v>BNC 2010N</v>
          </cell>
        </row>
        <row r="7806">
          <cell r="A7806" t="str">
            <v>MCTC003-13</v>
          </cell>
          <cell r="C7806" t="str">
            <v>Obrigatória</v>
          </cell>
          <cell r="D7806" t="str">
            <v>BNC 2010N</v>
          </cell>
        </row>
        <row r="7807">
          <cell r="A7807" t="str">
            <v>MCTC004-13</v>
          </cell>
          <cell r="C7807" t="str">
            <v>Obrigatória</v>
          </cell>
          <cell r="D7807" t="str">
            <v>BNC 2010N</v>
          </cell>
        </row>
        <row r="7808">
          <cell r="A7808" t="str">
            <v>MCTC005-13</v>
          </cell>
          <cell r="C7808" t="str">
            <v>Obrigatória</v>
          </cell>
          <cell r="D7808" t="str">
            <v>BNC 2010N</v>
          </cell>
        </row>
        <row r="7809">
          <cell r="A7809" t="str">
            <v>MCTC006-13</v>
          </cell>
          <cell r="C7809" t="str">
            <v>Obrigatória</v>
          </cell>
          <cell r="D7809" t="str">
            <v>BNC 2010N</v>
          </cell>
        </row>
        <row r="7810">
          <cell r="A7810" t="str">
            <v>MCTC007-13</v>
          </cell>
          <cell r="C7810" t="str">
            <v>Obrigatória</v>
          </cell>
          <cell r="D7810" t="str">
            <v>BNC 2010N</v>
          </cell>
        </row>
        <row r="7811">
          <cell r="A7811" t="str">
            <v>MCTC008-13</v>
          </cell>
          <cell r="C7811" t="str">
            <v>Obrigatória</v>
          </cell>
          <cell r="D7811" t="str">
            <v>BNC 2010N</v>
          </cell>
        </row>
        <row r="7812">
          <cell r="A7812" t="str">
            <v>MCTC009-13</v>
          </cell>
          <cell r="C7812" t="str">
            <v>Obrigatória</v>
          </cell>
          <cell r="D7812" t="str">
            <v>BNC 2010N</v>
          </cell>
        </row>
        <row r="7813">
          <cell r="A7813" t="str">
            <v>MCTC010-13</v>
          </cell>
          <cell r="C7813" t="str">
            <v>Obrigatória</v>
          </cell>
          <cell r="D7813" t="str">
            <v>BNC 2010N</v>
          </cell>
        </row>
        <row r="7814">
          <cell r="A7814" t="str">
            <v>MCTC011-13</v>
          </cell>
          <cell r="C7814" t="str">
            <v>Obrigatória</v>
          </cell>
          <cell r="D7814" t="str">
            <v>BNC 2010N</v>
          </cell>
        </row>
        <row r="7815">
          <cell r="A7815" t="str">
            <v>MCTC012-13</v>
          </cell>
          <cell r="C7815" t="str">
            <v>Obrigatória</v>
          </cell>
          <cell r="D7815" t="str">
            <v>BNC 2010N</v>
          </cell>
        </row>
        <row r="7816">
          <cell r="A7816" t="str">
            <v>MCTC013-13</v>
          </cell>
          <cell r="C7816" t="str">
            <v>Obrigatória</v>
          </cell>
          <cell r="D7816" t="str">
            <v>BNC 2010N</v>
          </cell>
        </row>
        <row r="7817">
          <cell r="A7817" t="str">
            <v>MCTC014-13</v>
          </cell>
          <cell r="C7817" t="str">
            <v>Obrigatória</v>
          </cell>
          <cell r="D7817" t="str">
            <v>BNC 2010N</v>
          </cell>
        </row>
        <row r="7818">
          <cell r="A7818" t="str">
            <v>MCTC015-13</v>
          </cell>
          <cell r="C7818" t="str">
            <v>Obrigatória</v>
          </cell>
          <cell r="D7818" t="str">
            <v>BNC 2010N</v>
          </cell>
        </row>
        <row r="7819">
          <cell r="A7819" t="str">
            <v>MCTC016-13</v>
          </cell>
          <cell r="C7819" t="str">
            <v>Obrigatória</v>
          </cell>
          <cell r="D7819" t="str">
            <v>BNC 2010N</v>
          </cell>
        </row>
        <row r="7820">
          <cell r="A7820" t="str">
            <v>MCTC017-13</v>
          </cell>
          <cell r="C7820" t="str">
            <v>Obrigatória</v>
          </cell>
          <cell r="D7820" t="str">
            <v>BNC 2010N</v>
          </cell>
        </row>
        <row r="7821">
          <cell r="A7821" t="str">
            <v>MCZA005-13</v>
          </cell>
          <cell r="C7821" t="str">
            <v>Opção Limitada</v>
          </cell>
          <cell r="D7821" t="str">
            <v>BNC 2010N</v>
          </cell>
        </row>
        <row r="7822">
          <cell r="A7822" t="str">
            <v>MCZA006-13</v>
          </cell>
          <cell r="C7822" t="str">
            <v>Opção Limitada</v>
          </cell>
          <cell r="D7822" t="str">
            <v>BNC 2010N</v>
          </cell>
        </row>
        <row r="7823">
          <cell r="A7823" t="str">
            <v>MCZA007-13</v>
          </cell>
          <cell r="C7823" t="str">
            <v>Opção Limitada</v>
          </cell>
          <cell r="D7823" t="str">
            <v>BNC 2010N</v>
          </cell>
        </row>
        <row r="7824">
          <cell r="A7824" t="str">
            <v>MCZA008-13</v>
          </cell>
          <cell r="C7824" t="str">
            <v>Opção Limitada</v>
          </cell>
          <cell r="D7824" t="str">
            <v>BNC 2010N</v>
          </cell>
        </row>
        <row r="7825">
          <cell r="A7825" t="str">
            <v>MCZA017-13</v>
          </cell>
          <cell r="C7825" t="str">
            <v>Opção Limitada</v>
          </cell>
          <cell r="D7825" t="str">
            <v>BNC 2010N</v>
          </cell>
        </row>
        <row r="7826">
          <cell r="A7826" t="str">
            <v>MCZA026-13</v>
          </cell>
          <cell r="C7826" t="str">
            <v>Opção Limitada</v>
          </cell>
          <cell r="D7826" t="str">
            <v>BNC 2010N</v>
          </cell>
        </row>
        <row r="7827">
          <cell r="A7827" t="str">
            <v>MCZA030-13</v>
          </cell>
          <cell r="C7827" t="str">
            <v>Opção Limitada</v>
          </cell>
          <cell r="D7827" t="str">
            <v>BNC 2010N</v>
          </cell>
        </row>
        <row r="7828">
          <cell r="A7828" t="str">
            <v>MCZB003-13</v>
          </cell>
          <cell r="C7828" t="str">
            <v>Opção Limitada</v>
          </cell>
          <cell r="D7828" t="str">
            <v>BNC 2010N</v>
          </cell>
        </row>
        <row r="7829">
          <cell r="A7829" t="str">
            <v>MCZB018-13</v>
          </cell>
          <cell r="C7829" t="str">
            <v>Opção Limitada</v>
          </cell>
          <cell r="D7829" t="str">
            <v>BNC 2010N</v>
          </cell>
        </row>
        <row r="7830">
          <cell r="A7830" t="str">
            <v>MCZB027-13</v>
          </cell>
          <cell r="C7830" t="str">
            <v>Opção Limitada</v>
          </cell>
          <cell r="D7830" t="str">
            <v>BNC 2010N</v>
          </cell>
        </row>
        <row r="7831">
          <cell r="A7831" t="str">
            <v>MCZC001-13</v>
          </cell>
          <cell r="C7831" t="str">
            <v>Opção Limitada</v>
          </cell>
          <cell r="D7831" t="str">
            <v>BNC 2010N</v>
          </cell>
        </row>
        <row r="7832">
          <cell r="A7832" t="str">
            <v>MCZC002-13</v>
          </cell>
          <cell r="C7832" t="str">
            <v>Opção Limitada</v>
          </cell>
          <cell r="D7832" t="str">
            <v>BNC 2010N</v>
          </cell>
        </row>
        <row r="7833">
          <cell r="A7833" t="str">
            <v>MCZC003-13</v>
          </cell>
          <cell r="C7833" t="str">
            <v>Opção Limitada</v>
          </cell>
          <cell r="D7833" t="str">
            <v>BNC 2010N</v>
          </cell>
        </row>
        <row r="7834">
          <cell r="A7834" t="str">
            <v>MCZC004-13</v>
          </cell>
          <cell r="C7834" t="str">
            <v>Opção Limitada</v>
          </cell>
          <cell r="D7834" t="str">
            <v>BNC 2010N</v>
          </cell>
        </row>
        <row r="7835">
          <cell r="A7835" t="str">
            <v>MCZC005-13</v>
          </cell>
          <cell r="C7835" t="str">
            <v>Opção Limitada</v>
          </cell>
          <cell r="D7835" t="str">
            <v>BNC 2010N</v>
          </cell>
        </row>
        <row r="7836">
          <cell r="A7836" t="str">
            <v>MCZC006-13</v>
          </cell>
          <cell r="C7836" t="str">
            <v>Opção Limitada</v>
          </cell>
          <cell r="D7836" t="str">
            <v>BNC 2010N</v>
          </cell>
        </row>
        <row r="7837">
          <cell r="A7837" t="str">
            <v>MCZC007-13</v>
          </cell>
          <cell r="C7837" t="str">
            <v>Opção Limitada</v>
          </cell>
          <cell r="D7837" t="str">
            <v>BNC 2010N</v>
          </cell>
        </row>
        <row r="7838">
          <cell r="A7838" t="str">
            <v>MCZC008-13</v>
          </cell>
          <cell r="C7838" t="str">
            <v>Opção Limitada</v>
          </cell>
          <cell r="D7838" t="str">
            <v>BNC 2010N</v>
          </cell>
        </row>
        <row r="7839">
          <cell r="A7839" t="str">
            <v>MCZC009-13</v>
          </cell>
          <cell r="C7839" t="str">
            <v>Opção Limitada</v>
          </cell>
          <cell r="D7839" t="str">
            <v>BNC 2010N</v>
          </cell>
        </row>
        <row r="7840">
          <cell r="A7840" t="str">
            <v>MCZX004-13</v>
          </cell>
          <cell r="C7840" t="str">
            <v>Opção Limitada</v>
          </cell>
          <cell r="D7840" t="str">
            <v>BNC 2010N</v>
          </cell>
        </row>
        <row r="7841">
          <cell r="A7841" t="str">
            <v>NHI2049-13</v>
          </cell>
          <cell r="C7841" t="str">
            <v>Opção Limitada</v>
          </cell>
          <cell r="D7841" t="str">
            <v>BNC 2010N</v>
          </cell>
        </row>
        <row r="7842">
          <cell r="A7842" t="str">
            <v>NHI5001-13</v>
          </cell>
          <cell r="C7842" t="str">
            <v>Opção Limitada</v>
          </cell>
          <cell r="D7842" t="str">
            <v>BNC 2010N</v>
          </cell>
        </row>
        <row r="7843">
          <cell r="A7843" t="str">
            <v>NHT1002-13</v>
          </cell>
          <cell r="C7843" t="str">
            <v>Obrigatória</v>
          </cell>
          <cell r="D7843" t="str">
            <v>BNC 2010N</v>
          </cell>
        </row>
        <row r="7844">
          <cell r="A7844" t="str">
            <v>NHT1007-13</v>
          </cell>
          <cell r="C7844" t="str">
            <v>Opção Limitada</v>
          </cell>
          <cell r="D7844" t="str">
            <v>BNC 2010N</v>
          </cell>
        </row>
        <row r="7845">
          <cell r="A7845" t="str">
            <v>NHT1028-13</v>
          </cell>
          <cell r="C7845" t="str">
            <v>Opção Limitada</v>
          </cell>
          <cell r="D7845" t="str">
            <v>BNC 2010N</v>
          </cell>
        </row>
        <row r="7846">
          <cell r="A7846" t="str">
            <v>NHT1036-13</v>
          </cell>
          <cell r="C7846" t="str">
            <v>Opção Limitada</v>
          </cell>
          <cell r="D7846" t="str">
            <v>BNC 2010N</v>
          </cell>
        </row>
        <row r="7847">
          <cell r="A7847" t="str">
            <v>NHT1044-13</v>
          </cell>
          <cell r="C7847" t="str">
            <v>Opção Limitada</v>
          </cell>
          <cell r="D7847" t="str">
            <v>BNC 2010N</v>
          </cell>
        </row>
        <row r="7848">
          <cell r="A7848" t="str">
            <v>NHT1045-13</v>
          </cell>
          <cell r="C7848" t="str">
            <v>Opção Limitada</v>
          </cell>
          <cell r="D7848" t="str">
            <v>BNC 2010N</v>
          </cell>
        </row>
        <row r="7849">
          <cell r="A7849" t="str">
            <v>NHT1046-13</v>
          </cell>
          <cell r="C7849" t="str">
            <v>Opção Limitada</v>
          </cell>
          <cell r="D7849" t="str">
            <v>BNC 2010N</v>
          </cell>
        </row>
        <row r="7850">
          <cell r="A7850" t="str">
            <v>NHT1047-13</v>
          </cell>
          <cell r="C7850" t="str">
            <v>Obrigatória</v>
          </cell>
          <cell r="D7850" t="str">
            <v>BNC 2010N</v>
          </cell>
        </row>
        <row r="7851">
          <cell r="A7851" t="str">
            <v>NHZ1003-09</v>
          </cell>
          <cell r="C7851" t="str">
            <v>Opção Limitada</v>
          </cell>
          <cell r="D7851" t="str">
            <v>BNC 2010N</v>
          </cell>
        </row>
        <row r="7852">
          <cell r="A7852" t="str">
            <v>NHZ1008-09</v>
          </cell>
          <cell r="C7852" t="str">
            <v>Opção Limitada</v>
          </cell>
          <cell r="D7852" t="str">
            <v>BNC 2010N</v>
          </cell>
        </row>
        <row r="7853">
          <cell r="A7853" t="str">
            <v>NHZ1032-09</v>
          </cell>
          <cell r="C7853" t="str">
            <v>Opção Limitada</v>
          </cell>
          <cell r="D7853" t="str">
            <v>BNC 2010N</v>
          </cell>
        </row>
        <row r="7854">
          <cell r="A7854" t="str">
            <v>NHZ5003-09</v>
          </cell>
          <cell r="C7854" t="str">
            <v>Opção Limitada</v>
          </cell>
          <cell r="D7854" t="str">
            <v>BNC 2010N</v>
          </cell>
        </row>
        <row r="7855">
          <cell r="A7855" t="str">
            <v>BCJ0203-15</v>
          </cell>
          <cell r="C7855" t="str">
            <v>Obrigatória</v>
          </cell>
          <cell r="D7855" t="str">
            <v>BNC 2015A</v>
          </cell>
        </row>
        <row r="7856">
          <cell r="A7856" t="str">
            <v>BCJ0204-15</v>
          </cell>
          <cell r="C7856" t="str">
            <v>Obrigatória</v>
          </cell>
          <cell r="D7856" t="str">
            <v>BNC 2015A</v>
          </cell>
        </row>
        <row r="7857">
          <cell r="A7857" t="str">
            <v>BCJ0205-15</v>
          </cell>
          <cell r="C7857" t="str">
            <v>Obrigatória</v>
          </cell>
          <cell r="D7857" t="str">
            <v>BNC 2015A</v>
          </cell>
        </row>
        <row r="7858">
          <cell r="A7858" t="str">
            <v>BCK0103-15</v>
          </cell>
          <cell r="C7858" t="str">
            <v>Obrigatória</v>
          </cell>
          <cell r="D7858" t="str">
            <v>BNC 2015A</v>
          </cell>
        </row>
        <row r="7859">
          <cell r="A7859" t="str">
            <v>BCK0104-15</v>
          </cell>
          <cell r="C7859" t="str">
            <v>Opção Limitada</v>
          </cell>
          <cell r="D7859" t="str">
            <v>BNC 2015A</v>
          </cell>
        </row>
        <row r="7860">
          <cell r="A7860" t="str">
            <v>BCL0306-15</v>
          </cell>
          <cell r="C7860" t="str">
            <v>Opção Limitada</v>
          </cell>
          <cell r="D7860" t="str">
            <v>BNC 2015A</v>
          </cell>
        </row>
        <row r="7861">
          <cell r="A7861" t="str">
            <v>BCL0307-15</v>
          </cell>
          <cell r="C7861" t="str">
            <v>Obrigatória</v>
          </cell>
          <cell r="D7861" t="str">
            <v>BNC 2015A</v>
          </cell>
        </row>
        <row r="7862">
          <cell r="A7862" t="str">
            <v>BCL0308-15</v>
          </cell>
          <cell r="C7862" t="str">
            <v>Obrigatória</v>
          </cell>
          <cell r="D7862" t="str">
            <v>BNC 2015A</v>
          </cell>
        </row>
        <row r="7863">
          <cell r="A7863" t="str">
            <v>BCM0504-15</v>
          </cell>
          <cell r="C7863" t="str">
            <v>Obrigatória</v>
          </cell>
          <cell r="D7863" t="str">
            <v>BNC 2015A</v>
          </cell>
        </row>
        <row r="7864">
          <cell r="A7864" t="str">
            <v>BCM0505-15</v>
          </cell>
          <cell r="C7864" t="str">
            <v>Obrigatória</v>
          </cell>
          <cell r="D7864" t="str">
            <v>BNC 2015A</v>
          </cell>
        </row>
        <row r="7865">
          <cell r="A7865" t="str">
            <v>BCM0506-15</v>
          </cell>
          <cell r="C7865" t="str">
            <v>Opção Limitada</v>
          </cell>
          <cell r="D7865" t="str">
            <v>BNC 2015A</v>
          </cell>
        </row>
        <row r="7866">
          <cell r="A7866" t="str">
            <v>BCN0402-08</v>
          </cell>
          <cell r="C7866" t="str">
            <v>Obrigatória</v>
          </cell>
          <cell r="D7866" t="str">
            <v>BNC 2015A</v>
          </cell>
        </row>
        <row r="7867">
          <cell r="A7867" t="str">
            <v>BCN0404-15</v>
          </cell>
          <cell r="C7867" t="str">
            <v>Opção Limitada</v>
          </cell>
          <cell r="D7867" t="str">
            <v>BNC 2015A</v>
          </cell>
        </row>
        <row r="7868">
          <cell r="A7868" t="str">
            <v>BCN0405-15</v>
          </cell>
          <cell r="C7868" t="str">
            <v>Obrigatória</v>
          </cell>
          <cell r="D7868" t="str">
            <v>BNC 2015A</v>
          </cell>
        </row>
        <row r="7869">
          <cell r="A7869" t="str">
            <v>BCN0407-06</v>
          </cell>
          <cell r="C7869" t="str">
            <v>Obrigatória</v>
          </cell>
          <cell r="D7869" t="str">
            <v>BNC 2015A</v>
          </cell>
        </row>
        <row r="7870">
          <cell r="A7870" t="str">
            <v>BCS0001-15</v>
          </cell>
          <cell r="C7870" t="str">
            <v>Obrigatória</v>
          </cell>
          <cell r="D7870" t="str">
            <v>BNC 2015A</v>
          </cell>
        </row>
        <row r="7871">
          <cell r="A7871" t="str">
            <v>BCS0002-15</v>
          </cell>
          <cell r="C7871" t="str">
            <v>Obrigatória</v>
          </cell>
          <cell r="D7871" t="str">
            <v>BNC 2015A</v>
          </cell>
        </row>
        <row r="7872">
          <cell r="A7872" t="str">
            <v>BIJ0207-15</v>
          </cell>
          <cell r="C7872" t="str">
            <v>Opção Limitada</v>
          </cell>
          <cell r="D7872" t="str">
            <v>BNC 2015A</v>
          </cell>
        </row>
        <row r="7873">
          <cell r="A7873" t="str">
            <v>BIK0102-15</v>
          </cell>
          <cell r="C7873" t="str">
            <v>Opção Limitada</v>
          </cell>
          <cell r="D7873" t="str">
            <v>BNC 2015A</v>
          </cell>
        </row>
        <row r="7874">
          <cell r="A7874" t="str">
            <v>BIL0304-15</v>
          </cell>
          <cell r="C7874" t="str">
            <v>Opção Limitada</v>
          </cell>
          <cell r="D7874" t="str">
            <v>BNC 2015A</v>
          </cell>
        </row>
        <row r="7875">
          <cell r="A7875" t="str">
            <v>BIN0406-15</v>
          </cell>
          <cell r="C7875" t="str">
            <v>Obrigatória</v>
          </cell>
          <cell r="D7875" t="str">
            <v>BNC 2015A</v>
          </cell>
        </row>
        <row r="7876">
          <cell r="A7876" t="str">
            <v>BIQ0602-15</v>
          </cell>
          <cell r="C7876" t="str">
            <v>Obrigatória</v>
          </cell>
          <cell r="D7876" t="str">
            <v>BNC 2015A</v>
          </cell>
        </row>
        <row r="7877">
          <cell r="A7877" t="str">
            <v>BIR0004-15</v>
          </cell>
          <cell r="C7877" t="str">
            <v>Obrigatória</v>
          </cell>
          <cell r="D7877" t="str">
            <v>BNC 2015A</v>
          </cell>
        </row>
        <row r="7878">
          <cell r="A7878" t="str">
            <v>BIR0603-15</v>
          </cell>
          <cell r="C7878" t="str">
            <v>Obrigatória</v>
          </cell>
          <cell r="D7878" t="str">
            <v>BNC 2015A</v>
          </cell>
        </row>
        <row r="7879">
          <cell r="A7879" t="str">
            <v>BIS0003-15</v>
          </cell>
          <cell r="C7879" t="str">
            <v>Opção Limitada</v>
          </cell>
          <cell r="D7879" t="str">
            <v>BNC 2015A</v>
          </cell>
        </row>
        <row r="7880">
          <cell r="A7880" t="str">
            <v>BIS0005-15</v>
          </cell>
          <cell r="C7880" t="str">
            <v>Opção Limitada</v>
          </cell>
          <cell r="D7880" t="str">
            <v>BNC 2015A</v>
          </cell>
        </row>
        <row r="7881">
          <cell r="A7881" t="str">
            <v>ESZA019-13</v>
          </cell>
          <cell r="C7881" t="str">
            <v>Opção Limitada</v>
          </cell>
          <cell r="D7881" t="str">
            <v>BNC 2015A</v>
          </cell>
        </row>
        <row r="7882">
          <cell r="A7882" t="str">
            <v>ESZB005-13</v>
          </cell>
          <cell r="C7882" t="str">
            <v>Opção Limitada</v>
          </cell>
          <cell r="D7882" t="str">
            <v>BNC 2015A</v>
          </cell>
        </row>
        <row r="7883">
          <cell r="A7883" t="str">
            <v>ESZB022-13</v>
          </cell>
          <cell r="C7883" t="str">
            <v>Opção Limitada</v>
          </cell>
          <cell r="D7883" t="str">
            <v>BNC 2015A</v>
          </cell>
        </row>
        <row r="7884">
          <cell r="A7884" t="str">
            <v>MCTA001-13</v>
          </cell>
          <cell r="C7884" t="str">
            <v>Opção Limitada</v>
          </cell>
          <cell r="D7884" t="str">
            <v>BNC 2015A</v>
          </cell>
        </row>
        <row r="7885">
          <cell r="A7885" t="str">
            <v>MCTA014-15</v>
          </cell>
          <cell r="C7885" t="str">
            <v>Opção Limitada</v>
          </cell>
          <cell r="D7885" t="str">
            <v>BNC 2015A</v>
          </cell>
        </row>
        <row r="7886">
          <cell r="A7886" t="str">
            <v>MCTC001-15</v>
          </cell>
          <cell r="C7886" t="str">
            <v>Obrigatória</v>
          </cell>
          <cell r="D7886" t="str">
            <v>BNC 2015A</v>
          </cell>
        </row>
        <row r="7887">
          <cell r="A7887" t="str">
            <v>MCTC002-15</v>
          </cell>
          <cell r="C7887" t="str">
            <v>Obrigatória</v>
          </cell>
          <cell r="D7887" t="str">
            <v>BNC 2015A</v>
          </cell>
        </row>
        <row r="7888">
          <cell r="A7888" t="str">
            <v>MCTC007-15</v>
          </cell>
          <cell r="C7888" t="str">
            <v>Obrigatória</v>
          </cell>
          <cell r="D7888" t="str">
            <v>BNC 2015A</v>
          </cell>
        </row>
        <row r="7889">
          <cell r="A7889" t="str">
            <v>MCTC009-15</v>
          </cell>
          <cell r="C7889" t="str">
            <v>Obrigatória</v>
          </cell>
          <cell r="D7889" t="str">
            <v>BNC 2015A</v>
          </cell>
        </row>
        <row r="7890">
          <cell r="A7890" t="str">
            <v>MCTC011-15</v>
          </cell>
          <cell r="C7890" t="str">
            <v>Obrigatória</v>
          </cell>
          <cell r="D7890" t="str">
            <v>BNC 2015A</v>
          </cell>
        </row>
        <row r="7891">
          <cell r="A7891" t="str">
            <v>MCTC014-13</v>
          </cell>
          <cell r="C7891" t="str">
            <v>Obrigatória</v>
          </cell>
          <cell r="D7891" t="str">
            <v>BNC 2015A</v>
          </cell>
        </row>
        <row r="7892">
          <cell r="A7892" t="str">
            <v>MCTC015-13</v>
          </cell>
          <cell r="C7892" t="str">
            <v>Obrigatória</v>
          </cell>
          <cell r="D7892" t="str">
            <v>BNC 2015A</v>
          </cell>
        </row>
        <row r="7893">
          <cell r="A7893" t="str">
            <v>MCTC016-13</v>
          </cell>
          <cell r="C7893" t="str">
            <v>Obrigatória</v>
          </cell>
          <cell r="D7893" t="str">
            <v>BNC 2015A</v>
          </cell>
        </row>
        <row r="7894">
          <cell r="A7894" t="str">
            <v>MCTC017-13</v>
          </cell>
          <cell r="C7894" t="str">
            <v>Obrigatória</v>
          </cell>
          <cell r="D7894" t="str">
            <v>BNC 2015A</v>
          </cell>
        </row>
        <row r="7895">
          <cell r="A7895" t="str">
            <v>MCTC018-15</v>
          </cell>
          <cell r="C7895" t="str">
            <v>Obrigatória</v>
          </cell>
          <cell r="D7895" t="str">
            <v>BNC 2015A</v>
          </cell>
        </row>
        <row r="7896">
          <cell r="A7896" t="str">
            <v>MCTC019-15</v>
          </cell>
          <cell r="C7896" t="str">
            <v>Obrigatória</v>
          </cell>
          <cell r="D7896" t="str">
            <v>BNC 2015A</v>
          </cell>
        </row>
        <row r="7897">
          <cell r="A7897" t="str">
            <v>MCTC020-15</v>
          </cell>
          <cell r="C7897" t="str">
            <v>Obrigatória</v>
          </cell>
          <cell r="D7897" t="str">
            <v>BNC 2015A</v>
          </cell>
        </row>
        <row r="7898">
          <cell r="A7898" t="str">
            <v>MCTC021-15</v>
          </cell>
          <cell r="C7898" t="str">
            <v>Obrigatória</v>
          </cell>
          <cell r="D7898" t="str">
            <v>BNC 2015A</v>
          </cell>
        </row>
        <row r="7899">
          <cell r="A7899" t="str">
            <v>MCTC022-15</v>
          </cell>
          <cell r="C7899" t="str">
            <v>Obrigatória</v>
          </cell>
          <cell r="D7899" t="str">
            <v>BNC 2015A</v>
          </cell>
        </row>
        <row r="7900">
          <cell r="A7900" t="str">
            <v>MCTC023-15</v>
          </cell>
          <cell r="C7900" t="str">
            <v>Obrigatória</v>
          </cell>
          <cell r="D7900" t="str">
            <v>BNC 2015A</v>
          </cell>
        </row>
        <row r="7901">
          <cell r="A7901" t="str">
            <v>MCTC024-15</v>
          </cell>
          <cell r="C7901" t="str">
            <v>Obrigatória</v>
          </cell>
          <cell r="D7901" t="str">
            <v>BNC 2015A</v>
          </cell>
        </row>
        <row r="7902">
          <cell r="A7902" t="str">
            <v>MCZA002-13</v>
          </cell>
          <cell r="C7902" t="str">
            <v>Opção Limitada</v>
          </cell>
          <cell r="D7902" t="str">
            <v>BNC 2015A</v>
          </cell>
        </row>
        <row r="7903">
          <cell r="A7903" t="str">
            <v>MCZA005-13</v>
          </cell>
          <cell r="C7903" t="str">
            <v>Opção Limitada</v>
          </cell>
          <cell r="D7903" t="str">
            <v>BNC 2015A</v>
          </cell>
        </row>
        <row r="7904">
          <cell r="A7904" t="str">
            <v>MCZA006-13</v>
          </cell>
          <cell r="C7904" t="str">
            <v>Opção Limitada</v>
          </cell>
          <cell r="D7904" t="str">
            <v>BNC 2015A</v>
          </cell>
        </row>
        <row r="7905">
          <cell r="A7905" t="str">
            <v>MCZA007-13</v>
          </cell>
          <cell r="C7905" t="str">
            <v>Opção Limitada</v>
          </cell>
          <cell r="D7905" t="str">
            <v>BNC 2015A</v>
          </cell>
        </row>
        <row r="7906">
          <cell r="A7906" t="str">
            <v>MCZA008-15</v>
          </cell>
          <cell r="C7906" t="str">
            <v>Opção Limitada</v>
          </cell>
          <cell r="D7906" t="str">
            <v>BNC 2015A</v>
          </cell>
        </row>
        <row r="7907">
          <cell r="A7907" t="str">
            <v>MCZA015-13</v>
          </cell>
          <cell r="C7907" t="str">
            <v>Opção Limitada</v>
          </cell>
          <cell r="D7907" t="str">
            <v>BNC 2015A</v>
          </cell>
        </row>
        <row r="7908">
          <cell r="A7908" t="str">
            <v>MCZA017-13</v>
          </cell>
          <cell r="C7908" t="str">
            <v>Opção Limitada</v>
          </cell>
          <cell r="D7908" t="str">
            <v>BNC 2015A</v>
          </cell>
        </row>
        <row r="7909">
          <cell r="A7909" t="str">
            <v>MCZA018-13</v>
          </cell>
          <cell r="C7909" t="str">
            <v>Opção Limitada</v>
          </cell>
          <cell r="D7909" t="str">
            <v>BNC 2015A</v>
          </cell>
        </row>
        <row r="7910">
          <cell r="A7910" t="str">
            <v>MCZA026-13</v>
          </cell>
          <cell r="C7910" t="str">
            <v>Opção Limitada</v>
          </cell>
          <cell r="D7910" t="str">
            <v>BNC 2015A</v>
          </cell>
        </row>
        <row r="7911">
          <cell r="A7911" t="str">
            <v>MCZA028-13</v>
          </cell>
          <cell r="C7911" t="str">
            <v>Opção Limitada</v>
          </cell>
          <cell r="D7911" t="str">
            <v>BNC 2015A</v>
          </cell>
        </row>
        <row r="7912">
          <cell r="A7912" t="str">
            <v>MCZA030-13</v>
          </cell>
          <cell r="C7912" t="str">
            <v>Opção Limitada</v>
          </cell>
          <cell r="D7912" t="str">
            <v>BNC 2015A</v>
          </cell>
        </row>
        <row r="7913">
          <cell r="A7913" t="str">
            <v>MCZA044-14</v>
          </cell>
          <cell r="C7913" t="str">
            <v>Opção Limitada</v>
          </cell>
          <cell r="D7913" t="str">
            <v>BNC 2015A</v>
          </cell>
        </row>
        <row r="7914">
          <cell r="A7914" t="str">
            <v>MCZB003-13</v>
          </cell>
          <cell r="C7914" t="str">
            <v>Opção Limitada</v>
          </cell>
          <cell r="D7914" t="str">
            <v>BNC 2015A</v>
          </cell>
        </row>
        <row r="7915">
          <cell r="A7915" t="str">
            <v>MCZB018-13</v>
          </cell>
          <cell r="C7915" t="str">
            <v>Opção Limitada</v>
          </cell>
          <cell r="D7915" t="str">
            <v>BNC 2015A</v>
          </cell>
        </row>
        <row r="7916">
          <cell r="A7916" t="str">
            <v>MCZC001-15</v>
          </cell>
          <cell r="C7916" t="str">
            <v>Opção Limitada</v>
          </cell>
          <cell r="D7916" t="str">
            <v>BNC 2015A</v>
          </cell>
        </row>
        <row r="7917">
          <cell r="A7917" t="str">
            <v>MCZC002-15</v>
          </cell>
          <cell r="C7917" t="str">
            <v>Opção Limitada</v>
          </cell>
          <cell r="D7917" t="str">
            <v>BNC 2015A</v>
          </cell>
        </row>
        <row r="7918">
          <cell r="A7918" t="str">
            <v>MCZC003-15</v>
          </cell>
          <cell r="C7918" t="str">
            <v>Opção Limitada</v>
          </cell>
          <cell r="D7918" t="str">
            <v>BNC 2015A</v>
          </cell>
        </row>
        <row r="7919">
          <cell r="A7919" t="str">
            <v>MCZC004-15</v>
          </cell>
          <cell r="C7919" t="str">
            <v>Opção Limitada</v>
          </cell>
          <cell r="D7919" t="str">
            <v>BNC 2015A</v>
          </cell>
        </row>
        <row r="7920">
          <cell r="A7920" t="str">
            <v>MCZC007-15</v>
          </cell>
          <cell r="C7920" t="str">
            <v>Opção Limitada</v>
          </cell>
          <cell r="D7920" t="str">
            <v>BNC 2015A</v>
          </cell>
        </row>
        <row r="7921">
          <cell r="A7921" t="str">
            <v>MCZC008-13</v>
          </cell>
          <cell r="C7921" t="str">
            <v>Opção Limitada</v>
          </cell>
          <cell r="D7921" t="str">
            <v>BNC 2015A</v>
          </cell>
        </row>
        <row r="7922">
          <cell r="A7922" t="str">
            <v>MCZC010-15</v>
          </cell>
          <cell r="C7922" t="str">
            <v>Opção Limitada</v>
          </cell>
          <cell r="D7922" t="str">
            <v>BNC 2015A</v>
          </cell>
        </row>
        <row r="7923">
          <cell r="A7923" t="str">
            <v>MCZC011-15</v>
          </cell>
          <cell r="C7923" t="str">
            <v>Opção Limitada</v>
          </cell>
          <cell r="D7923" t="str">
            <v>BNC 2015A</v>
          </cell>
        </row>
        <row r="7924">
          <cell r="A7924" t="str">
            <v>MCZC012-15</v>
          </cell>
          <cell r="C7924" t="str">
            <v>Opção Limitada</v>
          </cell>
          <cell r="D7924" t="str">
            <v>BNC 2015A</v>
          </cell>
        </row>
        <row r="7925">
          <cell r="A7925" t="str">
            <v>MCZC013-15</v>
          </cell>
          <cell r="C7925" t="str">
            <v>Opção Limitada</v>
          </cell>
          <cell r="D7925" t="str">
            <v>BNC 2015A</v>
          </cell>
        </row>
        <row r="7926">
          <cell r="A7926" t="str">
            <v>MCZC014-15</v>
          </cell>
          <cell r="C7926" t="str">
            <v>Opção Limitada</v>
          </cell>
          <cell r="D7926" t="str">
            <v>BNC 2015A</v>
          </cell>
        </row>
        <row r="7927">
          <cell r="A7927" t="str">
            <v>NHI2049-13</v>
          </cell>
          <cell r="C7927" t="str">
            <v>Opção Limitada</v>
          </cell>
          <cell r="D7927" t="str">
            <v>BNC 2015A</v>
          </cell>
        </row>
        <row r="7928">
          <cell r="A7928" t="str">
            <v>NHI5001-13</v>
          </cell>
          <cell r="C7928" t="str">
            <v>Opção Limitada</v>
          </cell>
          <cell r="D7928" t="str">
            <v>BNC 2015A</v>
          </cell>
        </row>
        <row r="7929">
          <cell r="A7929" t="str">
            <v>NHT1002-15</v>
          </cell>
          <cell r="C7929" t="str">
            <v>Obrigatória</v>
          </cell>
          <cell r="D7929" t="str">
            <v>BNC 2015A</v>
          </cell>
        </row>
        <row r="7930">
          <cell r="A7930" t="str">
            <v>NHT1053-15</v>
          </cell>
          <cell r="C7930" t="str">
            <v>Opção Limitada</v>
          </cell>
          <cell r="D7930" t="str">
            <v>BNC 2015A</v>
          </cell>
        </row>
        <row r="7931">
          <cell r="A7931" t="str">
            <v>NHT1054-15</v>
          </cell>
          <cell r="C7931" t="str">
            <v>Opção Limitada</v>
          </cell>
          <cell r="D7931" t="str">
            <v>BNC 2015A</v>
          </cell>
        </row>
        <row r="7932">
          <cell r="A7932" t="str">
            <v>NHT1058-15</v>
          </cell>
          <cell r="C7932" t="str">
            <v>Obrigatória</v>
          </cell>
          <cell r="D7932" t="str">
            <v>BNC 2015A</v>
          </cell>
        </row>
        <row r="7933">
          <cell r="A7933" t="str">
            <v>NHT1059-15</v>
          </cell>
          <cell r="C7933" t="str">
            <v>Opção Limitada</v>
          </cell>
          <cell r="D7933" t="str">
            <v>BNC 2015A</v>
          </cell>
        </row>
        <row r="7934">
          <cell r="A7934" t="str">
            <v>NHT1060-15</v>
          </cell>
          <cell r="C7934" t="str">
            <v>Opção Limitada</v>
          </cell>
          <cell r="D7934" t="str">
            <v>BNC 2015A</v>
          </cell>
        </row>
        <row r="7935">
          <cell r="A7935" t="str">
            <v>NHT1061-15</v>
          </cell>
          <cell r="C7935" t="str">
            <v>Opção Limitada</v>
          </cell>
          <cell r="D7935" t="str">
            <v>BNC 2015A</v>
          </cell>
        </row>
        <row r="7936">
          <cell r="A7936" t="str">
            <v>NHT1066-15</v>
          </cell>
          <cell r="C7936" t="str">
            <v>Opção Limitada</v>
          </cell>
          <cell r="D7936" t="str">
            <v>BNC 2015A</v>
          </cell>
        </row>
        <row r="7937">
          <cell r="A7937" t="str">
            <v>NHT3012-13</v>
          </cell>
          <cell r="C7937" t="str">
            <v>Obrigatória</v>
          </cell>
          <cell r="D7937" t="str">
            <v>BNC 2015A</v>
          </cell>
        </row>
        <row r="7938">
          <cell r="A7938" t="str">
            <v>NHZ1003-15</v>
          </cell>
          <cell r="C7938" t="str">
            <v>Opção Limitada</v>
          </cell>
          <cell r="D7938" t="str">
            <v>BNC 2015A</v>
          </cell>
        </row>
        <row r="7939">
          <cell r="A7939" t="str">
            <v>NHT1055-15</v>
          </cell>
          <cell r="C7939" t="str">
            <v>Opção Limitada</v>
          </cell>
          <cell r="D7939" t="str">
            <v>BNC 2015A</v>
          </cell>
        </row>
        <row r="7940">
          <cell r="A7940" t="str">
            <v>NHZ1008-15</v>
          </cell>
          <cell r="C7940" t="str">
            <v>Opção Limitada</v>
          </cell>
          <cell r="D7940" t="str">
            <v>BNC 2015A</v>
          </cell>
        </row>
        <row r="7941">
          <cell r="A7941" t="str">
            <v>NHZ5003-09</v>
          </cell>
          <cell r="C7941" t="str">
            <v>Opção Limitada</v>
          </cell>
          <cell r="D7941" t="str">
            <v>BNC 2015A</v>
          </cell>
        </row>
        <row r="7942">
          <cell r="A7942" t="str">
            <v>BCJ0203-15</v>
          </cell>
          <cell r="C7942" t="str">
            <v>Obrigatória</v>
          </cell>
          <cell r="D7942" t="str">
            <v>BNC 2015N</v>
          </cell>
        </row>
        <row r="7943">
          <cell r="A7943" t="str">
            <v>BCJ0204-15</v>
          </cell>
          <cell r="C7943" t="str">
            <v>Obrigatória</v>
          </cell>
          <cell r="D7943" t="str">
            <v>BNC 2015N</v>
          </cell>
        </row>
        <row r="7944">
          <cell r="A7944" t="str">
            <v>BCJ0205-15</v>
          </cell>
          <cell r="C7944" t="str">
            <v>Obrigatória</v>
          </cell>
          <cell r="D7944" t="str">
            <v>BNC 2015N</v>
          </cell>
        </row>
        <row r="7945">
          <cell r="A7945" t="str">
            <v>BCK0103-15</v>
          </cell>
          <cell r="C7945" t="str">
            <v>Obrigatória</v>
          </cell>
          <cell r="D7945" t="str">
            <v>BNC 2015N</v>
          </cell>
        </row>
        <row r="7946">
          <cell r="A7946" t="str">
            <v>BCK0104-15</v>
          </cell>
          <cell r="C7946" t="str">
            <v>Obrigatória</v>
          </cell>
          <cell r="D7946" t="str">
            <v>BNC 2015N</v>
          </cell>
        </row>
        <row r="7947">
          <cell r="A7947" t="str">
            <v>BCL0306-15</v>
          </cell>
          <cell r="C7947" t="str">
            <v>Obrigatória</v>
          </cell>
          <cell r="D7947" t="str">
            <v>BNC 2015N</v>
          </cell>
        </row>
        <row r="7948">
          <cell r="A7948" t="str">
            <v>BCL0307-15</v>
          </cell>
          <cell r="C7948" t="str">
            <v>Obrigatória</v>
          </cell>
          <cell r="D7948" t="str">
            <v>BNC 2015N</v>
          </cell>
        </row>
        <row r="7949">
          <cell r="A7949" t="str">
            <v>BCL0308-15</v>
          </cell>
          <cell r="C7949" t="str">
            <v>Obrigatória</v>
          </cell>
          <cell r="D7949" t="str">
            <v>BNC 2015N</v>
          </cell>
        </row>
        <row r="7950">
          <cell r="A7950" t="str">
            <v>BCM0504-15</v>
          </cell>
          <cell r="C7950" t="str">
            <v>Obrigatória</v>
          </cell>
          <cell r="D7950" t="str">
            <v>BNC 2015N</v>
          </cell>
        </row>
        <row r="7951">
          <cell r="A7951" t="str">
            <v>BCM0505-15</v>
          </cell>
          <cell r="C7951" t="str">
            <v>Obrigatória</v>
          </cell>
          <cell r="D7951" t="str">
            <v>BNC 2015N</v>
          </cell>
        </row>
        <row r="7952">
          <cell r="A7952" t="str">
            <v>BCM0506-15</v>
          </cell>
          <cell r="C7952" t="str">
            <v>Obrigatória</v>
          </cell>
          <cell r="D7952" t="str">
            <v>BNC 2015N</v>
          </cell>
        </row>
        <row r="7953">
          <cell r="A7953" t="str">
            <v>BCN0402-15</v>
          </cell>
          <cell r="C7953" t="str">
            <v>Obrigatória</v>
          </cell>
          <cell r="D7953" t="str">
            <v>BNC 2015N</v>
          </cell>
        </row>
        <row r="7954">
          <cell r="A7954" t="str">
            <v>BCN0404-15</v>
          </cell>
          <cell r="C7954" t="str">
            <v>Obrigatória</v>
          </cell>
          <cell r="D7954" t="str">
            <v>BNC 2015N</v>
          </cell>
        </row>
        <row r="7955">
          <cell r="A7955" t="str">
            <v>BCN0405-15</v>
          </cell>
          <cell r="C7955" t="str">
            <v>Obrigatória</v>
          </cell>
          <cell r="D7955" t="str">
            <v>BNC 2015N</v>
          </cell>
        </row>
        <row r="7956">
          <cell r="A7956" t="str">
            <v>BCN0407-15</v>
          </cell>
          <cell r="C7956" t="str">
            <v>Obrigatória</v>
          </cell>
          <cell r="D7956" t="str">
            <v>BNC 2015N</v>
          </cell>
        </row>
        <row r="7957">
          <cell r="A7957" t="str">
            <v>BCS0001-15</v>
          </cell>
          <cell r="C7957" t="str">
            <v>Obrigatória</v>
          </cell>
          <cell r="D7957" t="str">
            <v>BNC 2015N</v>
          </cell>
        </row>
        <row r="7958">
          <cell r="A7958" t="str">
            <v>BCS0002-15</v>
          </cell>
          <cell r="C7958" t="str">
            <v>Obrigatória</v>
          </cell>
          <cell r="D7958" t="str">
            <v>BNC 2015N</v>
          </cell>
        </row>
        <row r="7959">
          <cell r="A7959" t="str">
            <v>BIJ0207-15</v>
          </cell>
          <cell r="C7959" t="str">
            <v>Obrigatória</v>
          </cell>
          <cell r="D7959" t="str">
            <v>BNC 2015N</v>
          </cell>
        </row>
        <row r="7960">
          <cell r="A7960" t="str">
            <v>BIK0102-15</v>
          </cell>
          <cell r="C7960" t="str">
            <v>Obrigatória</v>
          </cell>
          <cell r="D7960" t="str">
            <v>BNC 2015N</v>
          </cell>
        </row>
        <row r="7961">
          <cell r="A7961" t="str">
            <v>BIL0304-15</v>
          </cell>
          <cell r="C7961" t="str">
            <v>Obrigatória</v>
          </cell>
          <cell r="D7961" t="str">
            <v>BNC 2015N</v>
          </cell>
        </row>
        <row r="7962">
          <cell r="A7962" t="str">
            <v>BIN0406-15</v>
          </cell>
          <cell r="C7962" t="str">
            <v>Obrigatória</v>
          </cell>
          <cell r="D7962" t="str">
            <v>BNC 2015N</v>
          </cell>
        </row>
        <row r="7963">
          <cell r="A7963" t="str">
            <v>BIQ0602-15</v>
          </cell>
          <cell r="C7963" t="str">
            <v>Obrigatória</v>
          </cell>
          <cell r="D7963" t="str">
            <v>BNC 2015N</v>
          </cell>
        </row>
        <row r="7964">
          <cell r="A7964" t="str">
            <v>BIR0004-15</v>
          </cell>
          <cell r="C7964" t="str">
            <v>Obrigatória</v>
          </cell>
          <cell r="D7964" t="str">
            <v>BNC 2015N</v>
          </cell>
        </row>
        <row r="7965">
          <cell r="A7965" t="str">
            <v>BIR0603-15</v>
          </cell>
          <cell r="C7965" t="str">
            <v>Obrigatória</v>
          </cell>
          <cell r="D7965" t="str">
            <v>BNC 2015N</v>
          </cell>
        </row>
        <row r="7966">
          <cell r="A7966" t="str">
            <v>BIS0003-15</v>
          </cell>
          <cell r="C7966" t="str">
            <v>Obrigatória</v>
          </cell>
          <cell r="D7966" t="str">
            <v>BNC 2015N</v>
          </cell>
        </row>
        <row r="7967">
          <cell r="A7967" t="str">
            <v>BIS0005-15</v>
          </cell>
          <cell r="C7967" t="str">
            <v>Obrigatória</v>
          </cell>
          <cell r="D7967" t="str">
            <v>BNC 2015N</v>
          </cell>
        </row>
        <row r="7968">
          <cell r="A7968" t="str">
            <v>ESZA019-13</v>
          </cell>
          <cell r="C7968" t="str">
            <v>Opção Limitada</v>
          </cell>
          <cell r="D7968" t="str">
            <v>BNC 2015N</v>
          </cell>
        </row>
        <row r="7969">
          <cell r="A7969" t="str">
            <v>ESZB005-13</v>
          </cell>
          <cell r="C7969" t="str">
            <v>Opção Limitada</v>
          </cell>
          <cell r="D7969" t="str">
            <v>BNC 2015N</v>
          </cell>
        </row>
        <row r="7970">
          <cell r="A7970" t="str">
            <v>ESZB022-13</v>
          </cell>
          <cell r="C7970" t="str">
            <v>Opção Limitada</v>
          </cell>
          <cell r="D7970" t="str">
            <v>BNC 2015N</v>
          </cell>
        </row>
        <row r="7971">
          <cell r="A7971" t="str">
            <v>MCTA001-13</v>
          </cell>
          <cell r="C7971" t="str">
            <v>Opção Limitada</v>
          </cell>
          <cell r="D7971" t="str">
            <v>BNC 2015N</v>
          </cell>
        </row>
        <row r="7972">
          <cell r="A7972" t="str">
            <v>MCTA014-15</v>
          </cell>
          <cell r="C7972" t="str">
            <v>Opção Limitada</v>
          </cell>
          <cell r="D7972" t="str">
            <v>BNC 2015N</v>
          </cell>
        </row>
        <row r="7973">
          <cell r="A7973" t="str">
            <v>MCTC001-15</v>
          </cell>
          <cell r="C7973" t="str">
            <v>Obrigatória</v>
          </cell>
          <cell r="D7973" t="str">
            <v>BNC 2015N</v>
          </cell>
        </row>
        <row r="7974">
          <cell r="A7974" t="str">
            <v>MCTC002-15</v>
          </cell>
          <cell r="C7974" t="str">
            <v>Obrigatória</v>
          </cell>
          <cell r="D7974" t="str">
            <v>BNC 2015N</v>
          </cell>
        </row>
        <row r="7975">
          <cell r="A7975" t="str">
            <v>MCTC007-15</v>
          </cell>
          <cell r="C7975" t="str">
            <v>Obrigatória</v>
          </cell>
          <cell r="D7975" t="str">
            <v>BNC 2015N</v>
          </cell>
        </row>
        <row r="7976">
          <cell r="A7976" t="str">
            <v>MCTC009-15</v>
          </cell>
          <cell r="C7976" t="str">
            <v>Obrigatória</v>
          </cell>
          <cell r="D7976" t="str">
            <v>BNC 2015N</v>
          </cell>
        </row>
        <row r="7977">
          <cell r="A7977" t="str">
            <v>MCTC011-15</v>
          </cell>
          <cell r="C7977" t="str">
            <v>Obrigatória</v>
          </cell>
          <cell r="D7977" t="str">
            <v>BNC 2015N</v>
          </cell>
        </row>
        <row r="7978">
          <cell r="A7978" t="str">
            <v>MCTC014-13</v>
          </cell>
          <cell r="C7978" t="str">
            <v>Obrigatória</v>
          </cell>
          <cell r="D7978" t="str">
            <v>BNC 2015N</v>
          </cell>
        </row>
        <row r="7979">
          <cell r="A7979" t="str">
            <v>MCTC015-13</v>
          </cell>
          <cell r="C7979" t="str">
            <v>Obrigatória</v>
          </cell>
          <cell r="D7979" t="str">
            <v>BNC 2015N</v>
          </cell>
        </row>
        <row r="7980">
          <cell r="A7980" t="str">
            <v>MCTC016-13</v>
          </cell>
          <cell r="C7980" t="str">
            <v>Obrigatória</v>
          </cell>
          <cell r="D7980" t="str">
            <v>BNC 2015N</v>
          </cell>
        </row>
        <row r="7981">
          <cell r="A7981" t="str">
            <v>MCTC017-13</v>
          </cell>
          <cell r="C7981" t="str">
            <v>Obrigatória</v>
          </cell>
          <cell r="D7981" t="str">
            <v>BNC 2015N</v>
          </cell>
        </row>
        <row r="7982">
          <cell r="A7982" t="str">
            <v>MCTC018-15</v>
          </cell>
          <cell r="C7982" t="str">
            <v>Obrigatória</v>
          </cell>
          <cell r="D7982" t="str">
            <v>BNC 2015N</v>
          </cell>
        </row>
        <row r="7983">
          <cell r="A7983" t="str">
            <v>MCTC019-15</v>
          </cell>
          <cell r="C7983" t="str">
            <v>Obrigatória</v>
          </cell>
          <cell r="D7983" t="str">
            <v>BNC 2015N</v>
          </cell>
        </row>
        <row r="7984">
          <cell r="A7984" t="str">
            <v>MCTC020-15</v>
          </cell>
          <cell r="C7984" t="str">
            <v>Obrigatória</v>
          </cell>
          <cell r="D7984" t="str">
            <v>BNC 2015N</v>
          </cell>
        </row>
        <row r="7985">
          <cell r="A7985" t="str">
            <v>MCTC021-15</v>
          </cell>
          <cell r="C7985" t="str">
            <v>Obrigatória</v>
          </cell>
          <cell r="D7985" t="str">
            <v>BNC 2015N</v>
          </cell>
        </row>
        <row r="7986">
          <cell r="A7986" t="str">
            <v>MCTC022-15</v>
          </cell>
          <cell r="C7986" t="str">
            <v>Obrigatória</v>
          </cell>
          <cell r="D7986" t="str">
            <v>BNC 2015N</v>
          </cell>
        </row>
        <row r="7987">
          <cell r="A7987" t="str">
            <v>MCTC023-15</v>
          </cell>
          <cell r="C7987" t="str">
            <v>Obrigatória</v>
          </cell>
          <cell r="D7987" t="str">
            <v>BNC 2015N</v>
          </cell>
        </row>
        <row r="7988">
          <cell r="A7988" t="str">
            <v>MCTC024-15</v>
          </cell>
          <cell r="C7988" t="str">
            <v>Obrigatória</v>
          </cell>
          <cell r="D7988" t="str">
            <v>BNC 2015N</v>
          </cell>
        </row>
        <row r="7989">
          <cell r="A7989" t="str">
            <v>MCZA002-13</v>
          </cell>
          <cell r="C7989" t="str">
            <v>Opção Limitada</v>
          </cell>
          <cell r="D7989" t="str">
            <v>BNC 2015N</v>
          </cell>
        </row>
        <row r="7990">
          <cell r="A7990" t="str">
            <v>MCZA005-13</v>
          </cell>
          <cell r="C7990" t="str">
            <v>Opção Limitada</v>
          </cell>
          <cell r="D7990" t="str">
            <v>BNC 2015N</v>
          </cell>
        </row>
        <row r="7991">
          <cell r="A7991" t="str">
            <v>MCZA006-13</v>
          </cell>
          <cell r="C7991" t="str">
            <v>Opção Limitada</v>
          </cell>
          <cell r="D7991" t="str">
            <v>BNC 2015N</v>
          </cell>
        </row>
        <row r="7992">
          <cell r="A7992" t="str">
            <v>MCZA007-13</v>
          </cell>
          <cell r="C7992" t="str">
            <v>Opção Limitada</v>
          </cell>
          <cell r="D7992" t="str">
            <v>BNC 2015N</v>
          </cell>
        </row>
        <row r="7993">
          <cell r="A7993" t="str">
            <v>MCZA008-15</v>
          </cell>
          <cell r="C7993" t="str">
            <v>Opção Limitada</v>
          </cell>
          <cell r="D7993" t="str">
            <v>BNC 2015N</v>
          </cell>
        </row>
        <row r="7994">
          <cell r="A7994" t="str">
            <v>MCZA015-13</v>
          </cell>
          <cell r="C7994" t="str">
            <v>Opção Limitada</v>
          </cell>
          <cell r="D7994" t="str">
            <v>BNC 2015N</v>
          </cell>
        </row>
        <row r="7995">
          <cell r="A7995" t="str">
            <v>MCZA017-13</v>
          </cell>
          <cell r="C7995" t="str">
            <v>Opção Limitada</v>
          </cell>
          <cell r="D7995" t="str">
            <v>BNC 2015N</v>
          </cell>
        </row>
        <row r="7996">
          <cell r="A7996" t="str">
            <v>MCZA018-13</v>
          </cell>
          <cell r="C7996" t="str">
            <v>Opção Limitada</v>
          </cell>
          <cell r="D7996" t="str">
            <v>BNC 2015N</v>
          </cell>
        </row>
        <row r="7997">
          <cell r="A7997" t="str">
            <v>MCZA026-13</v>
          </cell>
          <cell r="C7997" t="str">
            <v>Opção Limitada</v>
          </cell>
          <cell r="D7997" t="str">
            <v>BNC 2015N</v>
          </cell>
        </row>
        <row r="7998">
          <cell r="A7998" t="str">
            <v>MCZA028-13</v>
          </cell>
          <cell r="C7998" t="str">
            <v>Opção Limitada</v>
          </cell>
          <cell r="D7998" t="str">
            <v>BNC 2015N</v>
          </cell>
        </row>
        <row r="7999">
          <cell r="A7999" t="str">
            <v>MCZA030-13</v>
          </cell>
          <cell r="C7999" t="str">
            <v>Opção Limitada</v>
          </cell>
          <cell r="D7999" t="str">
            <v>BNC 2015N</v>
          </cell>
        </row>
        <row r="8000">
          <cell r="A8000" t="str">
            <v>MCZA044-14</v>
          </cell>
          <cell r="C8000" t="str">
            <v>Opção Limitada</v>
          </cell>
          <cell r="D8000" t="str">
            <v>BNC 2015N</v>
          </cell>
        </row>
        <row r="8001">
          <cell r="A8001" t="str">
            <v>MCZB003-13</v>
          </cell>
          <cell r="C8001" t="str">
            <v>Opção Limitada</v>
          </cell>
          <cell r="D8001" t="str">
            <v>BNC 2015N</v>
          </cell>
        </row>
        <row r="8002">
          <cell r="A8002" t="str">
            <v>MCZB018-13</v>
          </cell>
          <cell r="C8002" t="str">
            <v>Opção Limitada</v>
          </cell>
          <cell r="D8002" t="str">
            <v>BNC 2015N</v>
          </cell>
        </row>
        <row r="8003">
          <cell r="A8003" t="str">
            <v>MCZC001-15</v>
          </cell>
          <cell r="C8003" t="str">
            <v>Opção Limitada</v>
          </cell>
          <cell r="D8003" t="str">
            <v>BNC 2015N</v>
          </cell>
        </row>
        <row r="8004">
          <cell r="A8004" t="str">
            <v>MCZC002-15</v>
          </cell>
          <cell r="C8004" t="str">
            <v>Opção Limitada</v>
          </cell>
          <cell r="D8004" t="str">
            <v>BNC 2015N</v>
          </cell>
        </row>
        <row r="8005">
          <cell r="A8005" t="str">
            <v>MCZC003-15</v>
          </cell>
          <cell r="C8005" t="str">
            <v>Opção Limitada</v>
          </cell>
          <cell r="D8005" t="str">
            <v>BNC 2015N</v>
          </cell>
        </row>
        <row r="8006">
          <cell r="A8006" t="str">
            <v>MCZC004-15</v>
          </cell>
          <cell r="C8006" t="str">
            <v>Opção Limitada</v>
          </cell>
          <cell r="D8006" t="str">
            <v>BNC 2015N</v>
          </cell>
        </row>
        <row r="8007">
          <cell r="A8007" t="str">
            <v>MCZC007-15</v>
          </cell>
          <cell r="C8007" t="str">
            <v>Opção Limitada</v>
          </cell>
          <cell r="D8007" t="str">
            <v>BNC 2015N</v>
          </cell>
        </row>
        <row r="8008">
          <cell r="A8008" t="str">
            <v>MCZC008-13</v>
          </cell>
          <cell r="C8008" t="str">
            <v>Opção Limitada</v>
          </cell>
          <cell r="D8008" t="str">
            <v>BNC 2015N</v>
          </cell>
        </row>
        <row r="8009">
          <cell r="A8009" t="str">
            <v>MCZC010-15</v>
          </cell>
          <cell r="C8009" t="str">
            <v>Opção Limitada</v>
          </cell>
          <cell r="D8009" t="str">
            <v>BNC 2015N</v>
          </cell>
        </row>
        <row r="8010">
          <cell r="A8010" t="str">
            <v>MCZC011-15</v>
          </cell>
          <cell r="C8010" t="str">
            <v>Opção Limitada</v>
          </cell>
          <cell r="D8010" t="str">
            <v>BNC 2015N</v>
          </cell>
        </row>
        <row r="8011">
          <cell r="A8011" t="str">
            <v>MCZC012-15</v>
          </cell>
          <cell r="C8011" t="str">
            <v>Opção Limitada</v>
          </cell>
          <cell r="D8011" t="str">
            <v>BNC 2015N</v>
          </cell>
        </row>
        <row r="8012">
          <cell r="A8012" t="str">
            <v>MCZC013-15</v>
          </cell>
          <cell r="C8012" t="str">
            <v>Opção Limitada</v>
          </cell>
          <cell r="D8012" t="str">
            <v>BNC 2015N</v>
          </cell>
        </row>
        <row r="8013">
          <cell r="A8013" t="str">
            <v>MCZC014-15</v>
          </cell>
          <cell r="C8013" t="str">
            <v>Opção Limitada</v>
          </cell>
          <cell r="D8013" t="str">
            <v>BNC 2015N</v>
          </cell>
        </row>
        <row r="8014">
          <cell r="A8014" t="str">
            <v>NHI2049-13</v>
          </cell>
          <cell r="C8014" t="str">
            <v>Opção Limitada</v>
          </cell>
          <cell r="D8014" t="str">
            <v>BNC 2015N</v>
          </cell>
        </row>
        <row r="8015">
          <cell r="A8015" t="str">
            <v>NHI5001-13</v>
          </cell>
          <cell r="C8015" t="str">
            <v>Opção Limitada</v>
          </cell>
          <cell r="D8015" t="str">
            <v>BNC 2015N</v>
          </cell>
        </row>
        <row r="8016">
          <cell r="A8016" t="str">
            <v>NHT1002-15</v>
          </cell>
          <cell r="C8016" t="str">
            <v>Obrigatória</v>
          </cell>
          <cell r="D8016" t="str">
            <v>BNC 2015N</v>
          </cell>
        </row>
        <row r="8017">
          <cell r="A8017" t="str">
            <v>NHT1053-15</v>
          </cell>
          <cell r="C8017" t="str">
            <v>Opção Limitada</v>
          </cell>
          <cell r="D8017" t="str">
            <v>BNC 2015N</v>
          </cell>
        </row>
        <row r="8018">
          <cell r="A8018" t="str">
            <v>NHT1054-15</v>
          </cell>
          <cell r="C8018" t="str">
            <v>Opção Limitada</v>
          </cell>
          <cell r="D8018" t="str">
            <v>BNC 2015N</v>
          </cell>
        </row>
        <row r="8019">
          <cell r="A8019" t="str">
            <v>NHT1058-15</v>
          </cell>
          <cell r="C8019" t="str">
            <v>Obrigatória</v>
          </cell>
          <cell r="D8019" t="str">
            <v>BNC 2015N</v>
          </cell>
        </row>
        <row r="8020">
          <cell r="A8020" t="str">
            <v>NHT1059-15</v>
          </cell>
          <cell r="C8020" t="str">
            <v>Opção Limitada</v>
          </cell>
          <cell r="D8020" t="str">
            <v>BNC 2015N</v>
          </cell>
        </row>
        <row r="8021">
          <cell r="A8021" t="str">
            <v>NHT1060-15</v>
          </cell>
          <cell r="C8021" t="str">
            <v>Opção Limitada</v>
          </cell>
          <cell r="D8021" t="str">
            <v>BNC 2015N</v>
          </cell>
        </row>
        <row r="8022">
          <cell r="A8022" t="str">
            <v>NHT1061-15</v>
          </cell>
          <cell r="C8022" t="str">
            <v>Opção Limitada</v>
          </cell>
          <cell r="D8022" t="str">
            <v>BNC 2015N</v>
          </cell>
        </row>
        <row r="8023">
          <cell r="A8023" t="str">
            <v>NHT1066-15</v>
          </cell>
          <cell r="C8023" t="str">
            <v>Opção Limitada</v>
          </cell>
          <cell r="D8023" t="str">
            <v>BNC 2015N</v>
          </cell>
        </row>
        <row r="8024">
          <cell r="A8024" t="str">
            <v>NHZ1003-15</v>
          </cell>
          <cell r="C8024" t="str">
            <v>Opção Limitada</v>
          </cell>
          <cell r="D8024" t="str">
            <v>BNC 2015N</v>
          </cell>
        </row>
        <row r="8025">
          <cell r="A8025" t="str">
            <v>NHT1055-15</v>
          </cell>
          <cell r="C8025" t="str">
            <v>Opção Limitada</v>
          </cell>
          <cell r="D8025" t="str">
            <v>BNC 2015N</v>
          </cell>
        </row>
        <row r="8026">
          <cell r="A8026" t="str">
            <v>NHZ1008-15</v>
          </cell>
          <cell r="C8026" t="str">
            <v>Opção Limitada</v>
          </cell>
          <cell r="D8026" t="str">
            <v>BNC 2015N</v>
          </cell>
        </row>
        <row r="8027">
          <cell r="A8027" t="str">
            <v>NHZ5003-09</v>
          </cell>
          <cell r="C8027" t="str">
            <v>Opção Limitada</v>
          </cell>
          <cell r="D8027" t="str">
            <v>BNC 2015N</v>
          </cell>
        </row>
        <row r="8028">
          <cell r="A8028" t="str">
            <v>BHO0101-13</v>
          </cell>
          <cell r="C8028" t="str">
            <v>Obrigatória</v>
          </cell>
          <cell r="D8028" t="str">
            <v>BPP 2010A</v>
          </cell>
        </row>
        <row r="8029">
          <cell r="A8029" t="str">
            <v>BHO0102-13</v>
          </cell>
          <cell r="C8029" t="str">
            <v>Obrigatória</v>
          </cell>
          <cell r="D8029" t="str">
            <v>BPP 2010A</v>
          </cell>
        </row>
        <row r="8030">
          <cell r="A8030" t="str">
            <v>BHO0103-13</v>
          </cell>
          <cell r="C8030" t="str">
            <v>Obrigatória</v>
          </cell>
          <cell r="D8030" t="str">
            <v>BPP 2010A</v>
          </cell>
        </row>
        <row r="8031">
          <cell r="A8031" t="str">
            <v>BHP0201-13</v>
          </cell>
          <cell r="C8031" t="str">
            <v>Obrigatória</v>
          </cell>
          <cell r="D8031" t="str">
            <v>BPP 2010A</v>
          </cell>
        </row>
        <row r="8032">
          <cell r="A8032" t="str">
            <v>BHP0202-13</v>
          </cell>
          <cell r="C8032" t="str">
            <v>Obrigatória</v>
          </cell>
          <cell r="D8032" t="str">
            <v>BPP 2010A</v>
          </cell>
        </row>
        <row r="8033">
          <cell r="A8033" t="str">
            <v>BHP0203-13</v>
          </cell>
          <cell r="C8033" t="str">
            <v>Obrigatória</v>
          </cell>
          <cell r="D8033" t="str">
            <v>BPP 2010A</v>
          </cell>
        </row>
        <row r="8034">
          <cell r="A8034" t="str">
            <v>BHP0204-13</v>
          </cell>
          <cell r="C8034" t="str">
            <v>Obrigatória</v>
          </cell>
          <cell r="D8034" t="str">
            <v>BPP 2010A</v>
          </cell>
        </row>
        <row r="8035">
          <cell r="A8035" t="str">
            <v>BHP0206-13</v>
          </cell>
          <cell r="C8035" t="str">
            <v>Obrigatória</v>
          </cell>
          <cell r="D8035" t="str">
            <v>BPP 2010A</v>
          </cell>
        </row>
        <row r="8036">
          <cell r="A8036" t="str">
            <v>BHQ0301-13</v>
          </cell>
          <cell r="C8036" t="str">
            <v>Obrigatória</v>
          </cell>
          <cell r="D8036" t="str">
            <v>BPP 2010A</v>
          </cell>
        </row>
        <row r="8037">
          <cell r="A8037" t="str">
            <v>BHQ0302-13</v>
          </cell>
          <cell r="C8037" t="str">
            <v>Obrigatória</v>
          </cell>
          <cell r="D8037" t="str">
            <v>BPP 2010A</v>
          </cell>
        </row>
        <row r="8038">
          <cell r="A8038" t="str">
            <v>BIJ0207-13</v>
          </cell>
          <cell r="C8038" t="str">
            <v>Obrigatória</v>
          </cell>
          <cell r="D8038" t="str">
            <v>BPP 2010A</v>
          </cell>
        </row>
        <row r="8039">
          <cell r="A8039" t="str">
            <v>BIK0102-13</v>
          </cell>
          <cell r="C8039" t="str">
            <v>Obrigatória</v>
          </cell>
          <cell r="D8039" t="str">
            <v>BPP 2010A</v>
          </cell>
        </row>
        <row r="8040">
          <cell r="A8040" t="str">
            <v>BIL0304-13</v>
          </cell>
          <cell r="C8040" t="str">
            <v>Obrigatória</v>
          </cell>
          <cell r="D8040" t="str">
            <v>BPP 2010A</v>
          </cell>
        </row>
        <row r="8041">
          <cell r="A8041" t="str">
            <v>BIM0005-13</v>
          </cell>
          <cell r="C8041" t="str">
            <v>Obrigatória</v>
          </cell>
          <cell r="D8041" t="str">
            <v>BPP 2010A</v>
          </cell>
        </row>
        <row r="8042">
          <cell r="A8042" t="str">
            <v>BIN0003-13</v>
          </cell>
          <cell r="C8042" t="str">
            <v>Obrigatória</v>
          </cell>
          <cell r="D8042" t="str">
            <v>BPP 2010A</v>
          </cell>
        </row>
        <row r="8043">
          <cell r="A8043" t="str">
            <v>BIN0406-13</v>
          </cell>
          <cell r="C8043" t="str">
            <v>Obrigatória</v>
          </cell>
          <cell r="D8043" t="str">
            <v>BPP 2010A</v>
          </cell>
        </row>
        <row r="8044">
          <cell r="A8044" t="str">
            <v>BIQ0602-13</v>
          </cell>
          <cell r="C8044" t="str">
            <v>Obrigatória</v>
          </cell>
          <cell r="D8044" t="str">
            <v>BPP 2010A</v>
          </cell>
        </row>
        <row r="8045">
          <cell r="A8045" t="str">
            <v>BIR0004-13</v>
          </cell>
          <cell r="C8045" t="str">
            <v>Obrigatória</v>
          </cell>
          <cell r="D8045" t="str">
            <v>BPP 2010A</v>
          </cell>
        </row>
        <row r="8046">
          <cell r="A8046" t="str">
            <v>BIR0603-13</v>
          </cell>
          <cell r="C8046" t="str">
            <v>Obrigatória</v>
          </cell>
          <cell r="D8046" t="str">
            <v>BPP 2010A</v>
          </cell>
        </row>
        <row r="8047">
          <cell r="A8047" t="str">
            <v>BIS0002-13</v>
          </cell>
          <cell r="C8047" t="str">
            <v>Obrigatória</v>
          </cell>
          <cell r="D8047" t="str">
            <v>BPP 2010A</v>
          </cell>
        </row>
        <row r="8048">
          <cell r="A8048" t="str">
            <v>CS3103</v>
          </cell>
          <cell r="C8048" t="str">
            <v>Opção Limitada</v>
          </cell>
          <cell r="D8048" t="str">
            <v>BPP 2010A</v>
          </cell>
        </row>
        <row r="8049">
          <cell r="A8049" t="str">
            <v>CS3104</v>
          </cell>
          <cell r="C8049" t="str">
            <v>Opção Limitada</v>
          </cell>
          <cell r="D8049" t="str">
            <v>BPP 2010A</v>
          </cell>
        </row>
        <row r="8050">
          <cell r="A8050" t="str">
            <v>CS3105</v>
          </cell>
          <cell r="C8050" t="str">
            <v>Opção Limitada</v>
          </cell>
          <cell r="D8050" t="str">
            <v>BPP 2010A</v>
          </cell>
        </row>
        <row r="8051">
          <cell r="A8051" t="str">
            <v>CS3111</v>
          </cell>
          <cell r="C8051" t="str">
            <v>Opção Limitada</v>
          </cell>
          <cell r="D8051" t="str">
            <v>BPP 2010A</v>
          </cell>
        </row>
        <row r="8052">
          <cell r="A8052" t="str">
            <v>ESHC003-13</v>
          </cell>
          <cell r="C8052" t="str">
            <v>Opção Limitada</v>
          </cell>
          <cell r="D8052" t="str">
            <v>BPP 2010A</v>
          </cell>
        </row>
        <row r="8053">
          <cell r="A8053" t="str">
            <v>ESHC010-13</v>
          </cell>
          <cell r="C8053" t="str">
            <v>Opção Limitada</v>
          </cell>
          <cell r="D8053" t="str">
            <v>BPP 2010A</v>
          </cell>
        </row>
        <row r="8054">
          <cell r="A8054" t="str">
            <v>ESHC017-13</v>
          </cell>
          <cell r="C8054" t="str">
            <v>Obrigatória</v>
          </cell>
          <cell r="D8054" t="str">
            <v>BPP 2010A</v>
          </cell>
        </row>
        <row r="8055">
          <cell r="A8055" t="str">
            <v>ESHC021-13</v>
          </cell>
          <cell r="C8055" t="str">
            <v>Obrigatória</v>
          </cell>
          <cell r="D8055" t="str">
            <v>BPP 2010A</v>
          </cell>
        </row>
        <row r="8056">
          <cell r="A8056" t="str">
            <v>ESHP001-13</v>
          </cell>
          <cell r="C8056" t="str">
            <v>Obrigatória</v>
          </cell>
          <cell r="D8056" t="str">
            <v>BPP 2010A</v>
          </cell>
        </row>
        <row r="8057">
          <cell r="A8057" t="str">
            <v>ESHP002-13</v>
          </cell>
          <cell r="C8057" t="str">
            <v>Obrigatória</v>
          </cell>
          <cell r="D8057" t="str">
            <v>BPP 2010A</v>
          </cell>
        </row>
        <row r="8058">
          <cell r="A8058" t="str">
            <v>ESHP003-13</v>
          </cell>
          <cell r="C8058" t="str">
            <v>Obrigatória</v>
          </cell>
          <cell r="D8058" t="str">
            <v>BPP 2010A</v>
          </cell>
        </row>
        <row r="8059">
          <cell r="A8059" t="str">
            <v>ESHP004-13</v>
          </cell>
          <cell r="C8059" t="str">
            <v>Obrigatória</v>
          </cell>
          <cell r="D8059" t="str">
            <v>BPP 2010A</v>
          </cell>
        </row>
        <row r="8060">
          <cell r="A8060" t="str">
            <v>ESHP005-13</v>
          </cell>
          <cell r="C8060" t="str">
            <v>Obrigatória</v>
          </cell>
          <cell r="D8060" t="str">
            <v>BPP 2010A</v>
          </cell>
        </row>
        <row r="8061">
          <cell r="A8061" t="str">
            <v>ESHP006-13</v>
          </cell>
          <cell r="C8061" t="str">
            <v>Obrigatória</v>
          </cell>
          <cell r="D8061" t="str">
            <v>BPP 2010A</v>
          </cell>
        </row>
        <row r="8062">
          <cell r="A8062" t="str">
            <v>ESHP007-13</v>
          </cell>
          <cell r="C8062" t="str">
            <v>Obrigatória</v>
          </cell>
          <cell r="D8062" t="str">
            <v>BPP 2010A</v>
          </cell>
        </row>
        <row r="8063">
          <cell r="A8063" t="str">
            <v>ESHP008-13</v>
          </cell>
          <cell r="C8063" t="str">
            <v>Obrigatória</v>
          </cell>
          <cell r="D8063" t="str">
            <v>BPP 2010A</v>
          </cell>
        </row>
        <row r="8064">
          <cell r="A8064" t="str">
            <v>ESHP009-13</v>
          </cell>
          <cell r="C8064" t="str">
            <v>Obrigatória</v>
          </cell>
          <cell r="D8064" t="str">
            <v>BPP 2010A</v>
          </cell>
        </row>
        <row r="8065">
          <cell r="A8065" t="str">
            <v>ESHP010-13</v>
          </cell>
          <cell r="C8065" t="str">
            <v>Obrigatória</v>
          </cell>
          <cell r="D8065" t="str">
            <v>BPP 2010A</v>
          </cell>
        </row>
        <row r="8066">
          <cell r="A8066" t="str">
            <v>ESHP011-13</v>
          </cell>
          <cell r="C8066" t="str">
            <v>Obrigatória</v>
          </cell>
          <cell r="D8066" t="str">
            <v>BPP 2010A</v>
          </cell>
        </row>
        <row r="8067">
          <cell r="A8067" t="str">
            <v>ESHP012-13</v>
          </cell>
          <cell r="C8067" t="str">
            <v>Obrigatória</v>
          </cell>
          <cell r="D8067" t="str">
            <v>BPP 2010A</v>
          </cell>
        </row>
        <row r="8068">
          <cell r="A8068" t="str">
            <v>ESHP013-13</v>
          </cell>
          <cell r="C8068" t="str">
            <v>Obrigatória</v>
          </cell>
          <cell r="D8068" t="str">
            <v>BPP 2010A</v>
          </cell>
        </row>
        <row r="8069">
          <cell r="A8069" t="str">
            <v>ESHP014-13</v>
          </cell>
          <cell r="C8069" t="str">
            <v>Obrigatória</v>
          </cell>
          <cell r="D8069" t="str">
            <v>BPP 2010A</v>
          </cell>
        </row>
        <row r="8070">
          <cell r="A8070" t="str">
            <v>ESHP016-13</v>
          </cell>
          <cell r="C8070" t="str">
            <v>Obrigatória</v>
          </cell>
          <cell r="D8070" t="str">
            <v>BPP 2010A</v>
          </cell>
        </row>
        <row r="8071">
          <cell r="A8071" t="str">
            <v>ESHP019-13</v>
          </cell>
          <cell r="C8071" t="str">
            <v>Obrigatória</v>
          </cell>
          <cell r="D8071" t="str">
            <v>BPP 2010A</v>
          </cell>
        </row>
        <row r="8072">
          <cell r="A8072" t="str">
            <v>ESHP020-13</v>
          </cell>
          <cell r="C8072" t="str">
            <v>Obrigatória</v>
          </cell>
          <cell r="D8072" t="str">
            <v>BPP 2010A</v>
          </cell>
        </row>
        <row r="8073">
          <cell r="A8073" t="str">
            <v>ESHP021-13</v>
          </cell>
          <cell r="C8073" t="str">
            <v>Obrigatória</v>
          </cell>
          <cell r="D8073" t="str">
            <v>BPP 2010A</v>
          </cell>
        </row>
        <row r="8074">
          <cell r="A8074" t="str">
            <v>ESHP022-14</v>
          </cell>
          <cell r="C8074" t="str">
            <v>Opção Limitada</v>
          </cell>
          <cell r="D8074" t="str">
            <v>BPP 2010A</v>
          </cell>
        </row>
        <row r="8075">
          <cell r="A8075" t="str">
            <v>ESHP025-14</v>
          </cell>
          <cell r="C8075" t="str">
            <v>Opção Limitada</v>
          </cell>
          <cell r="D8075" t="str">
            <v>BPP 2010A</v>
          </cell>
        </row>
        <row r="8076">
          <cell r="A8076" t="str">
            <v>ESHP028-14</v>
          </cell>
          <cell r="C8076" t="str">
            <v>Opção Limitada</v>
          </cell>
          <cell r="D8076" t="str">
            <v>BPP 2010A</v>
          </cell>
        </row>
        <row r="8077">
          <cell r="A8077" t="str">
            <v>ESHP900-13</v>
          </cell>
          <cell r="C8077" t="str">
            <v>Obrigatória</v>
          </cell>
          <cell r="D8077" t="str">
            <v>BPP 2010A</v>
          </cell>
        </row>
        <row r="8078">
          <cell r="A8078" t="str">
            <v>ESHP901-13</v>
          </cell>
          <cell r="C8078" t="str">
            <v>Obrigatória</v>
          </cell>
          <cell r="D8078" t="str">
            <v>BPP 2010A</v>
          </cell>
        </row>
        <row r="8079">
          <cell r="A8079" t="str">
            <v>ESHR002-13</v>
          </cell>
          <cell r="C8079" t="str">
            <v>Opção Limitada</v>
          </cell>
          <cell r="D8079" t="str">
            <v>BPP 2010A</v>
          </cell>
        </row>
        <row r="8080">
          <cell r="A8080" t="str">
            <v>ESHR003-13</v>
          </cell>
          <cell r="C8080" t="str">
            <v>Opção Limitada</v>
          </cell>
          <cell r="D8080" t="str">
            <v>BPP 2010A</v>
          </cell>
        </row>
        <row r="8081">
          <cell r="A8081" t="str">
            <v>ESHR005-13</v>
          </cell>
          <cell r="C8081" t="str">
            <v>Obrigatória</v>
          </cell>
          <cell r="D8081" t="str">
            <v>BPP 2010A</v>
          </cell>
        </row>
        <row r="8082">
          <cell r="A8082" t="str">
            <v>ESHR007-14</v>
          </cell>
          <cell r="C8082" t="str">
            <v>Opção Limitada</v>
          </cell>
          <cell r="D8082" t="str">
            <v>BPP 2010A</v>
          </cell>
        </row>
        <row r="8083">
          <cell r="A8083" t="str">
            <v>ESHR014-13</v>
          </cell>
          <cell r="C8083" t="str">
            <v>Obrigatória</v>
          </cell>
          <cell r="D8083" t="str">
            <v>BPP 2010A</v>
          </cell>
        </row>
        <row r="8084">
          <cell r="A8084" t="str">
            <v>ESHR022-14</v>
          </cell>
          <cell r="C8084" t="str">
            <v>Opção Limitada</v>
          </cell>
          <cell r="D8084" t="str">
            <v>BPP 2010A</v>
          </cell>
        </row>
        <row r="8085">
          <cell r="A8085" t="str">
            <v>ESHR023-14</v>
          </cell>
          <cell r="C8085" t="str">
            <v>Opção Limitada</v>
          </cell>
          <cell r="D8085" t="str">
            <v>BPP 2010A</v>
          </cell>
        </row>
        <row r="8086">
          <cell r="A8086" t="str">
            <v>ESHR024-14</v>
          </cell>
          <cell r="C8086" t="str">
            <v>Opção Limitada</v>
          </cell>
          <cell r="D8086" t="str">
            <v>BPP 2010A</v>
          </cell>
        </row>
        <row r="8087">
          <cell r="A8087" t="str">
            <v>ESHR025-14</v>
          </cell>
          <cell r="C8087" t="str">
            <v>Opção Limitada</v>
          </cell>
          <cell r="D8087" t="str">
            <v>BPP 2010A</v>
          </cell>
        </row>
        <row r="8088">
          <cell r="A8088" t="str">
            <v>ESHR028-14</v>
          </cell>
          <cell r="C8088" t="str">
            <v>Opção Limitada</v>
          </cell>
          <cell r="D8088" t="str">
            <v>BPP 2010A</v>
          </cell>
        </row>
        <row r="8089">
          <cell r="A8089" t="str">
            <v>ESHT001-13</v>
          </cell>
          <cell r="C8089" t="str">
            <v>Opção Limitada</v>
          </cell>
          <cell r="D8089" t="str">
            <v>BPP 2010A</v>
          </cell>
        </row>
        <row r="8090">
          <cell r="A8090" t="str">
            <v>ESHT011-13</v>
          </cell>
          <cell r="C8090" t="str">
            <v>Opção Limitada</v>
          </cell>
          <cell r="D8090" t="str">
            <v>BPP 2010A</v>
          </cell>
        </row>
        <row r="8091">
          <cell r="A8091" t="str">
            <v>ESHT017-13</v>
          </cell>
          <cell r="C8091" t="str">
            <v>Opção Limitada</v>
          </cell>
          <cell r="D8091" t="str">
            <v>BPP 2010A</v>
          </cell>
        </row>
        <row r="8092">
          <cell r="A8092" t="str">
            <v>ESHT020-13</v>
          </cell>
          <cell r="C8092" t="str">
            <v>Opção Limitada</v>
          </cell>
          <cell r="D8092" t="str">
            <v>BPP 2010A</v>
          </cell>
        </row>
        <row r="8093">
          <cell r="A8093" t="str">
            <v>ESHX001-13</v>
          </cell>
          <cell r="C8093" t="str">
            <v>Obrigatória</v>
          </cell>
          <cell r="D8093" t="str">
            <v>BPP 2010A</v>
          </cell>
        </row>
        <row r="8094">
          <cell r="A8094" t="str">
            <v>ESHX002-13</v>
          </cell>
          <cell r="C8094" t="str">
            <v>Obrigatória</v>
          </cell>
          <cell r="D8094" t="str">
            <v>BPP 2010A</v>
          </cell>
        </row>
        <row r="8095">
          <cell r="A8095" t="str">
            <v>ESTG012-13</v>
          </cell>
          <cell r="C8095" t="str">
            <v>Opção Limitada</v>
          </cell>
          <cell r="D8095" t="str">
            <v>BPP 2010A</v>
          </cell>
        </row>
        <row r="8096">
          <cell r="A8096" t="str">
            <v>ESTU011-13</v>
          </cell>
          <cell r="C8096" t="str">
            <v>Opção Limitada</v>
          </cell>
          <cell r="D8096" t="str">
            <v>BPP 2010A</v>
          </cell>
        </row>
        <row r="8097">
          <cell r="A8097" t="str">
            <v>ESTU019-13</v>
          </cell>
          <cell r="C8097" t="str">
            <v>Opção Limitada</v>
          </cell>
          <cell r="D8097" t="str">
            <v>BPP 2010A</v>
          </cell>
        </row>
        <row r="8098">
          <cell r="A8098" t="str">
            <v>ESTU021-13</v>
          </cell>
          <cell r="C8098" t="str">
            <v>Opção Limitada</v>
          </cell>
          <cell r="D8098" t="str">
            <v>BPP 2010A</v>
          </cell>
        </row>
        <row r="8099">
          <cell r="A8099" t="str">
            <v>ESZC002-13</v>
          </cell>
          <cell r="C8099" t="str">
            <v>Opção Limitada</v>
          </cell>
          <cell r="D8099" t="str">
            <v>BPP 2010A</v>
          </cell>
        </row>
        <row r="8100">
          <cell r="A8100" t="str">
            <v>ESZC003-13</v>
          </cell>
          <cell r="C8100" t="str">
            <v>Opção Limitada</v>
          </cell>
          <cell r="D8100" t="str">
            <v>BPP 2010A</v>
          </cell>
        </row>
        <row r="8101">
          <cell r="A8101" t="str">
            <v>ESZC007-13</v>
          </cell>
          <cell r="C8101" t="str">
            <v>Opção Limitada</v>
          </cell>
          <cell r="D8101" t="str">
            <v>BPP 2010A</v>
          </cell>
        </row>
        <row r="8102">
          <cell r="A8102" t="str">
            <v>ESZC012-13</v>
          </cell>
          <cell r="C8102" t="str">
            <v>Opção Limitada</v>
          </cell>
          <cell r="D8102" t="str">
            <v>BPP 2010A</v>
          </cell>
        </row>
        <row r="8103">
          <cell r="A8103" t="str">
            <v>ESZC013-13</v>
          </cell>
          <cell r="C8103" t="str">
            <v>Opção Limitada</v>
          </cell>
          <cell r="D8103" t="str">
            <v>BPP 2010A</v>
          </cell>
        </row>
        <row r="8104">
          <cell r="A8104" t="str">
            <v>ESZG017-13</v>
          </cell>
          <cell r="C8104" t="str">
            <v>Opção Limitada</v>
          </cell>
          <cell r="D8104" t="str">
            <v>BPP 2010A</v>
          </cell>
        </row>
        <row r="8105">
          <cell r="A8105" t="str">
            <v>ESZG020-13</v>
          </cell>
          <cell r="C8105" t="str">
            <v>Opção Limitada</v>
          </cell>
          <cell r="D8105" t="str">
            <v>BPP 2010A</v>
          </cell>
        </row>
        <row r="8106">
          <cell r="A8106" t="str">
            <v>ESZP001-13</v>
          </cell>
          <cell r="C8106" t="str">
            <v>Opção Limitada</v>
          </cell>
          <cell r="D8106" t="str">
            <v>BPP 2010A</v>
          </cell>
        </row>
        <row r="8107">
          <cell r="A8107" t="str">
            <v>ESZP002-13</v>
          </cell>
          <cell r="C8107" t="str">
            <v>Opção Limitada</v>
          </cell>
          <cell r="D8107" t="str">
            <v>BPP 2010A</v>
          </cell>
        </row>
        <row r="8108">
          <cell r="A8108" t="str">
            <v>ESZP004-13</v>
          </cell>
          <cell r="C8108" t="str">
            <v>Opção Limitada</v>
          </cell>
          <cell r="D8108" t="str">
            <v>BPP 2010A</v>
          </cell>
        </row>
        <row r="8109">
          <cell r="A8109" t="str">
            <v>ESZP005-13</v>
          </cell>
          <cell r="C8109" t="str">
            <v>Opção Limitada</v>
          </cell>
          <cell r="D8109" t="str">
            <v>BPP 2010A</v>
          </cell>
        </row>
        <row r="8110">
          <cell r="A8110" t="str">
            <v>ESZP006-13</v>
          </cell>
          <cell r="C8110" t="str">
            <v>Opção Limitada</v>
          </cell>
          <cell r="D8110" t="str">
            <v>BPP 2010A</v>
          </cell>
        </row>
        <row r="8111">
          <cell r="A8111" t="str">
            <v>ESZP007-13</v>
          </cell>
          <cell r="C8111" t="str">
            <v>Opção Limitada</v>
          </cell>
          <cell r="D8111" t="str">
            <v>BPP 2010A</v>
          </cell>
        </row>
        <row r="8112">
          <cell r="A8112" t="str">
            <v>ESZP008-13</v>
          </cell>
          <cell r="C8112" t="str">
            <v>Opção Limitada</v>
          </cell>
          <cell r="D8112" t="str">
            <v>BPP 2010A</v>
          </cell>
        </row>
        <row r="8113">
          <cell r="A8113" t="str">
            <v>ESZP009-13</v>
          </cell>
          <cell r="C8113" t="str">
            <v>Opção Limitada</v>
          </cell>
          <cell r="D8113" t="str">
            <v>BPP 2010A</v>
          </cell>
        </row>
        <row r="8114">
          <cell r="A8114" t="str">
            <v>ESZP010-13</v>
          </cell>
          <cell r="C8114" t="str">
            <v>Opção Limitada</v>
          </cell>
          <cell r="D8114" t="str">
            <v>BPP 2010A</v>
          </cell>
        </row>
        <row r="8115">
          <cell r="A8115" t="str">
            <v>ESZP037-14</v>
          </cell>
          <cell r="C8115" t="str">
            <v>Opção Limitada</v>
          </cell>
          <cell r="D8115" t="str">
            <v>BPP 2010A</v>
          </cell>
        </row>
        <row r="8116">
          <cell r="A8116" t="str">
            <v>ESZP038-14</v>
          </cell>
          <cell r="C8116" t="str">
            <v>Opção Limitada</v>
          </cell>
          <cell r="D8116" t="str">
            <v>BPP 2010A</v>
          </cell>
        </row>
        <row r="8117">
          <cell r="A8117" t="str">
            <v>ESZP039-14</v>
          </cell>
          <cell r="C8117" t="str">
            <v>Opção Limitada</v>
          </cell>
          <cell r="D8117" t="str">
            <v>BPP 2010A</v>
          </cell>
        </row>
        <row r="8118">
          <cell r="A8118" t="str">
            <v>ESZP040-14</v>
          </cell>
          <cell r="C8118" t="str">
            <v>Opção Limitada</v>
          </cell>
          <cell r="D8118" t="str">
            <v>BPP 2010A</v>
          </cell>
        </row>
        <row r="8119">
          <cell r="A8119" t="str">
            <v>ESZP041-14</v>
          </cell>
          <cell r="C8119" t="str">
            <v>Opção Limitada</v>
          </cell>
          <cell r="D8119" t="str">
            <v>BPP 2010A</v>
          </cell>
        </row>
        <row r="8120">
          <cell r="A8120" t="str">
            <v>ESZP046-14</v>
          </cell>
          <cell r="C8120" t="str">
            <v>Opção Limitada</v>
          </cell>
          <cell r="D8120" t="str">
            <v>BPP 2010A</v>
          </cell>
        </row>
        <row r="8121">
          <cell r="A8121" t="str">
            <v>ESZR016-14</v>
          </cell>
          <cell r="C8121" t="str">
            <v>Obrigatória</v>
          </cell>
          <cell r="D8121" t="str">
            <v>BPP 2010A</v>
          </cell>
        </row>
        <row r="8122">
          <cell r="A8122" t="str">
            <v>ESZT010-13</v>
          </cell>
          <cell r="C8122" t="str">
            <v>Opção Limitada</v>
          </cell>
          <cell r="D8122" t="str">
            <v>BPP 2010A</v>
          </cell>
        </row>
        <row r="8123">
          <cell r="A8123" t="str">
            <v>ESZX104-13</v>
          </cell>
          <cell r="C8123" t="str">
            <v>Opção Limitada</v>
          </cell>
          <cell r="D8123" t="str">
            <v>BPP 2010A</v>
          </cell>
        </row>
        <row r="8124">
          <cell r="A8124" t="str">
            <v>ESZX105-13</v>
          </cell>
          <cell r="C8124" t="str">
            <v>Opção Limitada</v>
          </cell>
          <cell r="D8124" t="str">
            <v>BPP 2010A</v>
          </cell>
        </row>
        <row r="8125">
          <cell r="A8125" t="str">
            <v>NHZ3060-09</v>
          </cell>
          <cell r="C8125" t="str">
            <v>Obrigatória</v>
          </cell>
          <cell r="D8125" t="str">
            <v>BPP 2010A</v>
          </cell>
        </row>
        <row r="8126">
          <cell r="A8126" t="str">
            <v>BHO0101-13</v>
          </cell>
          <cell r="C8126" t="str">
            <v>Obrigatória</v>
          </cell>
          <cell r="D8126" t="str">
            <v>BPP 2010N</v>
          </cell>
        </row>
        <row r="8127">
          <cell r="A8127" t="str">
            <v>BHO0102-13</v>
          </cell>
          <cell r="C8127" t="str">
            <v>Obrigatória</v>
          </cell>
          <cell r="D8127" t="str">
            <v>BPP 2010N</v>
          </cell>
        </row>
        <row r="8128">
          <cell r="A8128" t="str">
            <v>BHO0103-13</v>
          </cell>
          <cell r="C8128" t="str">
            <v>Obrigatória</v>
          </cell>
          <cell r="D8128" t="str">
            <v>BPP 2010N</v>
          </cell>
        </row>
        <row r="8129">
          <cell r="A8129" t="str">
            <v>BHO1335-15</v>
          </cell>
          <cell r="C8129" t="str">
            <v>Obrigatória</v>
          </cell>
          <cell r="D8129" t="str">
            <v>BPP 2010N</v>
          </cell>
        </row>
        <row r="8130">
          <cell r="A8130" t="str">
            <v>BHP0201-13</v>
          </cell>
          <cell r="C8130" t="str">
            <v>Obrigatória</v>
          </cell>
          <cell r="D8130" t="str">
            <v>BPP 2010N</v>
          </cell>
        </row>
        <row r="8131">
          <cell r="A8131" t="str">
            <v>BHP0202-13</v>
          </cell>
          <cell r="C8131" t="str">
            <v>Obrigatória</v>
          </cell>
          <cell r="D8131" t="str">
            <v>BPP 2010N</v>
          </cell>
        </row>
        <row r="8132">
          <cell r="A8132" t="str">
            <v>BHP0203-13</v>
          </cell>
          <cell r="C8132" t="str">
            <v>Obrigatória</v>
          </cell>
          <cell r="D8132" t="str">
            <v>BPP 2010N</v>
          </cell>
        </row>
        <row r="8133">
          <cell r="A8133" t="str">
            <v>BHP0204-13</v>
          </cell>
          <cell r="C8133" t="str">
            <v>Obrigatória</v>
          </cell>
          <cell r="D8133" t="str">
            <v>BPP 2010N</v>
          </cell>
        </row>
        <row r="8134">
          <cell r="A8134" t="str">
            <v>BHP0206-13</v>
          </cell>
          <cell r="C8134" t="str">
            <v>Obrigatória</v>
          </cell>
          <cell r="D8134" t="str">
            <v>BPP 2010N</v>
          </cell>
        </row>
        <row r="8135">
          <cell r="A8135" t="str">
            <v>BHQ0003-15</v>
          </cell>
          <cell r="C8135" t="str">
            <v>Obrigatória</v>
          </cell>
          <cell r="D8135" t="str">
            <v>BPP 2010N</v>
          </cell>
        </row>
        <row r="8136">
          <cell r="A8136" t="str">
            <v>BHQ0301-13</v>
          </cell>
          <cell r="C8136" t="str">
            <v>Obrigatória</v>
          </cell>
          <cell r="D8136" t="str">
            <v>BPP 2010N</v>
          </cell>
        </row>
        <row r="8137">
          <cell r="A8137" t="str">
            <v>BHQ0302-13</v>
          </cell>
          <cell r="C8137" t="str">
            <v>Obrigatória</v>
          </cell>
          <cell r="D8137" t="str">
            <v>BPP 2010N</v>
          </cell>
        </row>
        <row r="8138">
          <cell r="A8138" t="str">
            <v>BIJ0207-13</v>
          </cell>
          <cell r="C8138" t="str">
            <v>Obrigatória</v>
          </cell>
          <cell r="D8138" t="str">
            <v>BPP 2010N</v>
          </cell>
        </row>
        <row r="8139">
          <cell r="A8139" t="str">
            <v>BIK0102-13</v>
          </cell>
          <cell r="C8139" t="str">
            <v>Obrigatória</v>
          </cell>
          <cell r="D8139" t="str">
            <v>BPP 2010N</v>
          </cell>
        </row>
        <row r="8140">
          <cell r="A8140" t="str">
            <v>BIL0304-13</v>
          </cell>
          <cell r="C8140" t="str">
            <v>Obrigatória</v>
          </cell>
          <cell r="D8140" t="str">
            <v>BPP 2010N</v>
          </cell>
        </row>
        <row r="8141">
          <cell r="A8141" t="str">
            <v>BIM0005-13</v>
          </cell>
          <cell r="C8141" t="str">
            <v>Obrigatória</v>
          </cell>
          <cell r="D8141" t="str">
            <v>BPP 2010N</v>
          </cell>
        </row>
        <row r="8142">
          <cell r="A8142" t="str">
            <v>BIN0003-13</v>
          </cell>
          <cell r="C8142" t="str">
            <v>Obrigatória</v>
          </cell>
          <cell r="D8142" t="str">
            <v>BPP 2010N</v>
          </cell>
        </row>
        <row r="8143">
          <cell r="A8143" t="str">
            <v>BIN0406-13</v>
          </cell>
          <cell r="C8143" t="str">
            <v>Obrigatória</v>
          </cell>
          <cell r="D8143" t="str">
            <v>BPP 2010N</v>
          </cell>
        </row>
        <row r="8144">
          <cell r="A8144" t="str">
            <v>BIQ0602-13</v>
          </cell>
          <cell r="C8144" t="str">
            <v>Obrigatória</v>
          </cell>
          <cell r="D8144" t="str">
            <v>BPP 2010N</v>
          </cell>
        </row>
        <row r="8145">
          <cell r="A8145" t="str">
            <v>BIR0004-13</v>
          </cell>
          <cell r="C8145" t="str">
            <v>Obrigatória</v>
          </cell>
          <cell r="D8145" t="str">
            <v>BPP 2010N</v>
          </cell>
        </row>
        <row r="8146">
          <cell r="A8146" t="str">
            <v>BIR0603-13</v>
          </cell>
          <cell r="C8146" t="str">
            <v>Obrigatória</v>
          </cell>
          <cell r="D8146" t="str">
            <v>BPP 2010N</v>
          </cell>
        </row>
        <row r="8147">
          <cell r="A8147" t="str">
            <v>BIS0002-13</v>
          </cell>
          <cell r="C8147" t="str">
            <v>Obrigatória</v>
          </cell>
          <cell r="D8147" t="str">
            <v>BPP 2010N</v>
          </cell>
        </row>
        <row r="8148">
          <cell r="A8148" t="str">
            <v>CS3103</v>
          </cell>
          <cell r="C8148" t="str">
            <v>Opção Limitada</v>
          </cell>
          <cell r="D8148" t="str">
            <v>BPP 2010N</v>
          </cell>
        </row>
        <row r="8149">
          <cell r="A8149" t="str">
            <v>CS3104</v>
          </cell>
          <cell r="C8149" t="str">
            <v>Opção Limitada</v>
          </cell>
          <cell r="D8149" t="str">
            <v>BPP 2010N</v>
          </cell>
        </row>
        <row r="8150">
          <cell r="A8150" t="str">
            <v>CS3105</v>
          </cell>
          <cell r="C8150" t="str">
            <v>Opção Limitada</v>
          </cell>
          <cell r="D8150" t="str">
            <v>BPP 2010N</v>
          </cell>
        </row>
        <row r="8151">
          <cell r="A8151" t="str">
            <v>CS3111</v>
          </cell>
          <cell r="C8151" t="str">
            <v>Opção Limitada</v>
          </cell>
          <cell r="D8151" t="str">
            <v>BPP 2010N</v>
          </cell>
        </row>
        <row r="8152">
          <cell r="A8152" t="str">
            <v>ESHC003-13</v>
          </cell>
          <cell r="C8152" t="str">
            <v>Opção Limitada</v>
          </cell>
          <cell r="D8152" t="str">
            <v>BPP 2010N</v>
          </cell>
        </row>
        <row r="8153">
          <cell r="A8153" t="str">
            <v>ESHC010-13</v>
          </cell>
          <cell r="C8153" t="str">
            <v>Opção Limitada</v>
          </cell>
          <cell r="D8153" t="str">
            <v>BPP 2010N</v>
          </cell>
        </row>
        <row r="8154">
          <cell r="A8154" t="str">
            <v>ESHC017-13</v>
          </cell>
          <cell r="C8154" t="str">
            <v>Obrigatória</v>
          </cell>
          <cell r="D8154" t="str">
            <v>BPP 2010N</v>
          </cell>
        </row>
        <row r="8155">
          <cell r="A8155" t="str">
            <v>ESHC021-13</v>
          </cell>
          <cell r="C8155" t="str">
            <v>Obrigatória</v>
          </cell>
          <cell r="D8155" t="str">
            <v>BPP 2010N</v>
          </cell>
        </row>
        <row r="8156">
          <cell r="A8156" t="str">
            <v>ESHP001-13</v>
          </cell>
          <cell r="C8156" t="str">
            <v>Obrigatória</v>
          </cell>
          <cell r="D8156" t="str">
            <v>BPP 2010N</v>
          </cell>
        </row>
        <row r="8157">
          <cell r="A8157" t="str">
            <v>ESHP002-13</v>
          </cell>
          <cell r="C8157" t="str">
            <v>Obrigatória</v>
          </cell>
          <cell r="D8157" t="str">
            <v>BPP 2010N</v>
          </cell>
        </row>
        <row r="8158">
          <cell r="A8158" t="str">
            <v>ESHP003-13</v>
          </cell>
          <cell r="C8158" t="str">
            <v>Obrigatória</v>
          </cell>
          <cell r="D8158" t="str">
            <v>BPP 2010N</v>
          </cell>
        </row>
        <row r="8159">
          <cell r="A8159" t="str">
            <v>ESHP004-13</v>
          </cell>
          <cell r="C8159" t="str">
            <v>Obrigatória</v>
          </cell>
          <cell r="D8159" t="str">
            <v>BPP 2010N</v>
          </cell>
        </row>
        <row r="8160">
          <cell r="A8160" t="str">
            <v>ESHP005-13</v>
          </cell>
          <cell r="C8160" t="str">
            <v>Obrigatória</v>
          </cell>
          <cell r="D8160" t="str">
            <v>BPP 2010N</v>
          </cell>
        </row>
        <row r="8161">
          <cell r="A8161" t="str">
            <v>ESHP006-13</v>
          </cell>
          <cell r="C8161" t="str">
            <v>Obrigatória</v>
          </cell>
          <cell r="D8161" t="str">
            <v>BPP 2010N</v>
          </cell>
        </row>
        <row r="8162">
          <cell r="A8162" t="str">
            <v>ESHP007-13</v>
          </cell>
          <cell r="C8162" t="str">
            <v>Obrigatória</v>
          </cell>
          <cell r="D8162" t="str">
            <v>BPP 2010N</v>
          </cell>
        </row>
        <row r="8163">
          <cell r="A8163" t="str">
            <v>ESHP008-13</v>
          </cell>
          <cell r="C8163" t="str">
            <v>Obrigatória</v>
          </cell>
          <cell r="D8163" t="str">
            <v>BPP 2010N</v>
          </cell>
        </row>
        <row r="8164">
          <cell r="A8164" t="str">
            <v>ESHP009-13</v>
          </cell>
          <cell r="C8164" t="str">
            <v>Obrigatória</v>
          </cell>
          <cell r="D8164" t="str">
            <v>BPP 2010N</v>
          </cell>
        </row>
        <row r="8165">
          <cell r="A8165" t="str">
            <v>ESHP010-13</v>
          </cell>
          <cell r="C8165" t="str">
            <v>Obrigatória</v>
          </cell>
          <cell r="D8165" t="str">
            <v>BPP 2010N</v>
          </cell>
        </row>
        <row r="8166">
          <cell r="A8166" t="str">
            <v>ESHP011-13</v>
          </cell>
          <cell r="C8166" t="str">
            <v>Obrigatória</v>
          </cell>
          <cell r="D8166" t="str">
            <v>BPP 2010N</v>
          </cell>
        </row>
        <row r="8167">
          <cell r="A8167" t="str">
            <v>ESHP012-13</v>
          </cell>
          <cell r="C8167" t="str">
            <v>Obrigatória</v>
          </cell>
          <cell r="D8167" t="str">
            <v>BPP 2010N</v>
          </cell>
        </row>
        <row r="8168">
          <cell r="A8168" t="str">
            <v>ESHP013-13</v>
          </cell>
          <cell r="C8168" t="str">
            <v>Obrigatória</v>
          </cell>
          <cell r="D8168" t="str">
            <v>BPP 2010N</v>
          </cell>
        </row>
        <row r="8169">
          <cell r="A8169" t="str">
            <v>ESHP014-13</v>
          </cell>
          <cell r="C8169" t="str">
            <v>Obrigatória</v>
          </cell>
          <cell r="D8169" t="str">
            <v>BPP 2010N</v>
          </cell>
        </row>
        <row r="8170">
          <cell r="A8170" t="str">
            <v>ESHP016-13</v>
          </cell>
          <cell r="C8170" t="str">
            <v>Obrigatória</v>
          </cell>
          <cell r="D8170" t="str">
            <v>BPP 2010N</v>
          </cell>
        </row>
        <row r="8171">
          <cell r="A8171" t="str">
            <v>ESHP019-13</v>
          </cell>
          <cell r="C8171" t="str">
            <v>Obrigatória</v>
          </cell>
          <cell r="D8171" t="str">
            <v>BPP 2010N</v>
          </cell>
        </row>
        <row r="8172">
          <cell r="A8172" t="str">
            <v>ESHP020-13</v>
          </cell>
          <cell r="C8172" t="str">
            <v>Obrigatória</v>
          </cell>
          <cell r="D8172" t="str">
            <v>BPP 2010N</v>
          </cell>
        </row>
        <row r="8173">
          <cell r="A8173" t="str">
            <v>ESHP021-13</v>
          </cell>
          <cell r="C8173" t="str">
            <v>Obrigatória</v>
          </cell>
          <cell r="D8173" t="str">
            <v>BPP 2010N</v>
          </cell>
        </row>
        <row r="8174">
          <cell r="A8174" t="str">
            <v>ESHP022-14</v>
          </cell>
          <cell r="C8174" t="str">
            <v>Opção Limitada</v>
          </cell>
          <cell r="D8174" t="str">
            <v>BPP 2010N</v>
          </cell>
        </row>
        <row r="8175">
          <cell r="A8175" t="str">
            <v>ESHP025-14</v>
          </cell>
          <cell r="C8175" t="str">
            <v>Opção Limitada</v>
          </cell>
          <cell r="D8175" t="str">
            <v>BPP 2010N</v>
          </cell>
        </row>
        <row r="8176">
          <cell r="A8176" t="str">
            <v>ESHP028-14</v>
          </cell>
          <cell r="C8176" t="str">
            <v>Opção Limitada</v>
          </cell>
          <cell r="D8176" t="str">
            <v>BPP 2010N</v>
          </cell>
        </row>
        <row r="8177">
          <cell r="A8177" t="str">
            <v>ESHP900-13</v>
          </cell>
          <cell r="C8177" t="str">
            <v>Obrigatória</v>
          </cell>
          <cell r="D8177" t="str">
            <v>BPP 2010N</v>
          </cell>
        </row>
        <row r="8178">
          <cell r="A8178" t="str">
            <v>ESHP901-13</v>
          </cell>
          <cell r="C8178" t="str">
            <v>Obrigatória</v>
          </cell>
          <cell r="D8178" t="str">
            <v>BPP 2010N</v>
          </cell>
        </row>
        <row r="8179">
          <cell r="A8179" t="str">
            <v>ESHR002-13</v>
          </cell>
          <cell r="C8179" t="str">
            <v>Opção Limitada</v>
          </cell>
          <cell r="D8179" t="str">
            <v>BPP 2010N</v>
          </cell>
        </row>
        <row r="8180">
          <cell r="A8180" t="str">
            <v>ESHR003-13</v>
          </cell>
          <cell r="C8180" t="str">
            <v>Opção Limitada</v>
          </cell>
          <cell r="D8180" t="str">
            <v>BPP 2010N</v>
          </cell>
        </row>
        <row r="8181">
          <cell r="A8181" t="str">
            <v>ESHR005-13</v>
          </cell>
          <cell r="C8181" t="str">
            <v>Obrigatória</v>
          </cell>
          <cell r="D8181" t="str">
            <v>BPP 2010N</v>
          </cell>
        </row>
        <row r="8182">
          <cell r="A8182" t="str">
            <v>ESHR007-14</v>
          </cell>
          <cell r="C8182" t="str">
            <v>Opção Limitada</v>
          </cell>
          <cell r="D8182" t="str">
            <v>BPP 2010N</v>
          </cell>
        </row>
        <row r="8183">
          <cell r="A8183" t="str">
            <v>ESHR014-13</v>
          </cell>
          <cell r="C8183" t="str">
            <v>Obrigatória</v>
          </cell>
          <cell r="D8183" t="str">
            <v>BPP 2010N</v>
          </cell>
        </row>
        <row r="8184">
          <cell r="A8184" t="str">
            <v>ESHR022-14</v>
          </cell>
          <cell r="C8184" t="str">
            <v>Opção Limitada</v>
          </cell>
          <cell r="D8184" t="str">
            <v>BPP 2010N</v>
          </cell>
        </row>
        <row r="8185">
          <cell r="A8185" t="str">
            <v>ESHR023-14</v>
          </cell>
          <cell r="C8185" t="str">
            <v>Opção Limitada</v>
          </cell>
          <cell r="D8185" t="str">
            <v>BPP 2010N</v>
          </cell>
        </row>
        <row r="8186">
          <cell r="A8186" t="str">
            <v>ESHR024-14</v>
          </cell>
          <cell r="C8186" t="str">
            <v>Opção Limitada</v>
          </cell>
          <cell r="D8186" t="str">
            <v>BPP 2010N</v>
          </cell>
        </row>
        <row r="8187">
          <cell r="A8187" t="str">
            <v>ESHR025-14</v>
          </cell>
          <cell r="C8187" t="str">
            <v>Opção Limitada</v>
          </cell>
          <cell r="D8187" t="str">
            <v>BPP 2010N</v>
          </cell>
        </row>
        <row r="8188">
          <cell r="A8188" t="str">
            <v>ESHR028-14</v>
          </cell>
          <cell r="C8188" t="str">
            <v>Opção Limitada</v>
          </cell>
          <cell r="D8188" t="str">
            <v>BPP 2010N</v>
          </cell>
        </row>
        <row r="8189">
          <cell r="A8189" t="str">
            <v>ESHT001-13</v>
          </cell>
          <cell r="C8189" t="str">
            <v>Opção Limitada</v>
          </cell>
          <cell r="D8189" t="str">
            <v>BPP 2010N</v>
          </cell>
        </row>
        <row r="8190">
          <cell r="A8190" t="str">
            <v>ESHT011-13</v>
          </cell>
          <cell r="C8190" t="str">
            <v>Opção Limitada</v>
          </cell>
          <cell r="D8190" t="str">
            <v>BPP 2010N</v>
          </cell>
        </row>
        <row r="8191">
          <cell r="A8191" t="str">
            <v>ESHT017-13</v>
          </cell>
          <cell r="C8191" t="str">
            <v>Opção Limitada</v>
          </cell>
          <cell r="D8191" t="str">
            <v>BPP 2010N</v>
          </cell>
        </row>
        <row r="8192">
          <cell r="A8192" t="str">
            <v>ESHT020-13</v>
          </cell>
          <cell r="C8192" t="str">
            <v>Opção Limitada</v>
          </cell>
          <cell r="D8192" t="str">
            <v>BPP 2010N</v>
          </cell>
        </row>
        <row r="8193">
          <cell r="A8193" t="str">
            <v>ESHX001-13</v>
          </cell>
          <cell r="C8193" t="str">
            <v>Obrigatória</v>
          </cell>
          <cell r="D8193" t="str">
            <v>BPP 2010N</v>
          </cell>
        </row>
        <row r="8194">
          <cell r="A8194" t="str">
            <v>ESHX002-13</v>
          </cell>
          <cell r="C8194" t="str">
            <v>Obrigatória</v>
          </cell>
          <cell r="D8194" t="str">
            <v>BPP 2010N</v>
          </cell>
        </row>
        <row r="8195">
          <cell r="A8195" t="str">
            <v>ESTG012-13</v>
          </cell>
          <cell r="C8195" t="str">
            <v>Opção Limitada</v>
          </cell>
          <cell r="D8195" t="str">
            <v>BPP 2010N</v>
          </cell>
        </row>
        <row r="8196">
          <cell r="A8196" t="str">
            <v>ESTU011-13</v>
          </cell>
          <cell r="C8196" t="str">
            <v>Opção Limitada</v>
          </cell>
          <cell r="D8196" t="str">
            <v>BPP 2010N</v>
          </cell>
        </row>
        <row r="8197">
          <cell r="A8197" t="str">
            <v>ESTU019-13</v>
          </cell>
          <cell r="C8197" t="str">
            <v>Opção Limitada</v>
          </cell>
          <cell r="D8197" t="str">
            <v>BPP 2010N</v>
          </cell>
        </row>
        <row r="8198">
          <cell r="A8198" t="str">
            <v>ESTU021-13</v>
          </cell>
          <cell r="C8198" t="str">
            <v>Opção Limitada</v>
          </cell>
          <cell r="D8198" t="str">
            <v>BPP 2010N</v>
          </cell>
        </row>
        <row r="8199">
          <cell r="A8199" t="str">
            <v>ESZC002-13</v>
          </cell>
          <cell r="C8199" t="str">
            <v>Opção Limitada</v>
          </cell>
          <cell r="D8199" t="str">
            <v>BPP 2010N</v>
          </cell>
        </row>
        <row r="8200">
          <cell r="A8200" t="str">
            <v>ESZC003-13</v>
          </cell>
          <cell r="C8200" t="str">
            <v>Opção Limitada</v>
          </cell>
          <cell r="D8200" t="str">
            <v>BPP 2010N</v>
          </cell>
        </row>
        <row r="8201">
          <cell r="A8201" t="str">
            <v>ESZC007-13</v>
          </cell>
          <cell r="C8201" t="str">
            <v>Opção Limitada</v>
          </cell>
          <cell r="D8201" t="str">
            <v>BPP 2010N</v>
          </cell>
        </row>
        <row r="8202">
          <cell r="A8202" t="str">
            <v>ESZC012-13</v>
          </cell>
          <cell r="C8202" t="str">
            <v>Opção Limitada</v>
          </cell>
          <cell r="D8202" t="str">
            <v>BPP 2010N</v>
          </cell>
        </row>
        <row r="8203">
          <cell r="A8203" t="str">
            <v>ESZC013-13</v>
          </cell>
          <cell r="C8203" t="str">
            <v>Opção Limitada</v>
          </cell>
          <cell r="D8203" t="str">
            <v>BPP 2010N</v>
          </cell>
        </row>
        <row r="8204">
          <cell r="A8204" t="str">
            <v>ESZG017-13</v>
          </cell>
          <cell r="C8204" t="str">
            <v>Opção Limitada</v>
          </cell>
          <cell r="D8204" t="str">
            <v>BPP 2010N</v>
          </cell>
        </row>
        <row r="8205">
          <cell r="A8205" t="str">
            <v>ESZG020-13</v>
          </cell>
          <cell r="C8205" t="str">
            <v>Opção Limitada</v>
          </cell>
          <cell r="D8205" t="str">
            <v>BPP 2010N</v>
          </cell>
        </row>
        <row r="8206">
          <cell r="A8206" t="str">
            <v>ESZP001-13</v>
          </cell>
          <cell r="C8206" t="str">
            <v>Opção Limitada</v>
          </cell>
          <cell r="D8206" t="str">
            <v>BPP 2010N</v>
          </cell>
        </row>
        <row r="8207">
          <cell r="A8207" t="str">
            <v>ESZP002-13</v>
          </cell>
          <cell r="C8207" t="str">
            <v>Opção Limitada</v>
          </cell>
          <cell r="D8207" t="str">
            <v>BPP 2010N</v>
          </cell>
        </row>
        <row r="8208">
          <cell r="A8208" t="str">
            <v>ESZP004-13</v>
          </cell>
          <cell r="C8208" t="str">
            <v>Opção Limitada</v>
          </cell>
          <cell r="D8208" t="str">
            <v>BPP 2010N</v>
          </cell>
        </row>
        <row r="8209">
          <cell r="A8209" t="str">
            <v>ESZP005-13</v>
          </cell>
          <cell r="C8209" t="str">
            <v>Opção Limitada</v>
          </cell>
          <cell r="D8209" t="str">
            <v>BPP 2010N</v>
          </cell>
        </row>
        <row r="8210">
          <cell r="A8210" t="str">
            <v>ESZP006-13</v>
          </cell>
          <cell r="C8210" t="str">
            <v>Opção Limitada</v>
          </cell>
          <cell r="D8210" t="str">
            <v>BPP 2010N</v>
          </cell>
        </row>
        <row r="8211">
          <cell r="A8211" t="str">
            <v>ESZP007-13</v>
          </cell>
          <cell r="C8211" t="str">
            <v>Opção Limitada</v>
          </cell>
          <cell r="D8211" t="str">
            <v>BPP 2010N</v>
          </cell>
        </row>
        <row r="8212">
          <cell r="A8212" t="str">
            <v>ESZP008-13</v>
          </cell>
          <cell r="C8212" t="str">
            <v>Opção Limitada</v>
          </cell>
          <cell r="D8212" t="str">
            <v>BPP 2010N</v>
          </cell>
        </row>
        <row r="8213">
          <cell r="A8213" t="str">
            <v>ESZP009-13</v>
          </cell>
          <cell r="C8213" t="str">
            <v>Opção Limitada</v>
          </cell>
          <cell r="D8213" t="str">
            <v>BPP 2010N</v>
          </cell>
        </row>
        <row r="8214">
          <cell r="A8214" t="str">
            <v>ESZP010-13</v>
          </cell>
          <cell r="C8214" t="str">
            <v>Opção Limitada</v>
          </cell>
          <cell r="D8214" t="str">
            <v>BPP 2010N</v>
          </cell>
        </row>
        <row r="8215">
          <cell r="A8215" t="str">
            <v>ESZP037-14</v>
          </cell>
          <cell r="C8215" t="str">
            <v>Opção Limitada</v>
          </cell>
          <cell r="D8215" t="str">
            <v>BPP 2010N</v>
          </cell>
        </row>
        <row r="8216">
          <cell r="A8216" t="str">
            <v>ESZP038-14</v>
          </cell>
          <cell r="C8216" t="str">
            <v>Opção Limitada</v>
          </cell>
          <cell r="D8216" t="str">
            <v>BPP 2010N</v>
          </cell>
        </row>
        <row r="8217">
          <cell r="A8217" t="str">
            <v>ESZP039-14</v>
          </cell>
          <cell r="C8217" t="str">
            <v>Opção Limitada</v>
          </cell>
          <cell r="D8217" t="str">
            <v>BPP 2010N</v>
          </cell>
        </row>
        <row r="8218">
          <cell r="A8218" t="str">
            <v>ESZP040-14</v>
          </cell>
          <cell r="C8218" t="str">
            <v>Opção Limitada</v>
          </cell>
          <cell r="D8218" t="str">
            <v>BPP 2010N</v>
          </cell>
        </row>
        <row r="8219">
          <cell r="A8219" t="str">
            <v>ESZP041-14</v>
          </cell>
          <cell r="C8219" t="str">
            <v>Opção Limitada</v>
          </cell>
          <cell r="D8219" t="str">
            <v>BPP 2010N</v>
          </cell>
        </row>
        <row r="8220">
          <cell r="A8220" t="str">
            <v>ESZP046-14</v>
          </cell>
          <cell r="C8220" t="str">
            <v>Opção Limitada</v>
          </cell>
          <cell r="D8220" t="str">
            <v>BPP 2010N</v>
          </cell>
        </row>
        <row r="8221">
          <cell r="A8221" t="str">
            <v>ESZR016-14</v>
          </cell>
          <cell r="C8221" t="str">
            <v>Obrigatória</v>
          </cell>
          <cell r="D8221" t="str">
            <v>BPP 2010N</v>
          </cell>
        </row>
        <row r="8222">
          <cell r="A8222" t="str">
            <v>ESZT010-13</v>
          </cell>
          <cell r="C8222" t="str">
            <v>Opção Limitada</v>
          </cell>
          <cell r="D8222" t="str">
            <v>BPP 2010N</v>
          </cell>
        </row>
        <row r="8223">
          <cell r="A8223" t="str">
            <v>ESZX104-13</v>
          </cell>
          <cell r="C8223" t="str">
            <v>Opção Limitada</v>
          </cell>
          <cell r="D8223" t="str">
            <v>BPP 2010N</v>
          </cell>
        </row>
        <row r="8224">
          <cell r="A8224" t="str">
            <v>ESZX105-13</v>
          </cell>
          <cell r="C8224" t="str">
            <v>Opção Limitada</v>
          </cell>
          <cell r="D8224" t="str">
            <v>BPP 2010N</v>
          </cell>
        </row>
        <row r="8225">
          <cell r="A8225" t="str">
            <v>BHO0001-15</v>
          </cell>
          <cell r="C8225" t="str">
            <v xml:space="preserve">Obrigatória </v>
          </cell>
          <cell r="D8225" t="str">
            <v>BPP 2015A</v>
          </cell>
        </row>
        <row r="8226">
          <cell r="A8226" t="str">
            <v>BHO0002-15</v>
          </cell>
          <cell r="C8226" t="str">
            <v xml:space="preserve">Obrigatória </v>
          </cell>
          <cell r="D8226" t="str">
            <v>BPP 2015A</v>
          </cell>
        </row>
        <row r="8227">
          <cell r="A8227" t="str">
            <v>BHO0101-15</v>
          </cell>
          <cell r="C8227" t="str">
            <v xml:space="preserve">Obrigatória </v>
          </cell>
          <cell r="D8227" t="str">
            <v>BPP 2015A</v>
          </cell>
        </row>
        <row r="8228">
          <cell r="A8228" t="str">
            <v>BHO0102-15</v>
          </cell>
          <cell r="C8228" t="str">
            <v xml:space="preserve">Obrigatória </v>
          </cell>
          <cell r="D8228" t="str">
            <v>BPP 2015A</v>
          </cell>
        </row>
        <row r="8229">
          <cell r="A8229" t="str">
            <v>BHO1335-15</v>
          </cell>
          <cell r="C8229" t="str">
            <v>Opção Limitada</v>
          </cell>
          <cell r="D8229" t="str">
            <v>BPP 2015A</v>
          </cell>
        </row>
        <row r="8230">
          <cell r="A8230" t="str">
            <v>BHP0001-15</v>
          </cell>
          <cell r="C8230" t="str">
            <v xml:space="preserve">Obrigatória </v>
          </cell>
          <cell r="D8230" t="str">
            <v>BPP 2015A</v>
          </cell>
        </row>
        <row r="8231">
          <cell r="A8231" t="str">
            <v>BHP0201-15</v>
          </cell>
          <cell r="C8231" t="str">
            <v xml:space="preserve">Obrigatória </v>
          </cell>
          <cell r="D8231" t="str">
            <v>BPP 2015A</v>
          </cell>
        </row>
        <row r="8232">
          <cell r="A8232" t="str">
            <v>BHP0202-15</v>
          </cell>
          <cell r="C8232" t="str">
            <v xml:space="preserve">Obrigatória </v>
          </cell>
          <cell r="D8232" t="str">
            <v>BPP 2015A</v>
          </cell>
        </row>
        <row r="8233">
          <cell r="A8233" t="str">
            <v>BHQ0001-15</v>
          </cell>
          <cell r="C8233" t="str">
            <v xml:space="preserve">Obrigatória </v>
          </cell>
          <cell r="D8233" t="str">
            <v>BPP 2015A</v>
          </cell>
        </row>
        <row r="8234">
          <cell r="A8234" t="str">
            <v>BHQ0002-15</v>
          </cell>
          <cell r="C8234" t="str">
            <v xml:space="preserve">Obrigatória </v>
          </cell>
          <cell r="D8234" t="str">
            <v>BPP 2015A</v>
          </cell>
        </row>
        <row r="8235">
          <cell r="A8235" t="str">
            <v>BHQ0003-15</v>
          </cell>
          <cell r="C8235" t="str">
            <v>Opção Limitada</v>
          </cell>
          <cell r="D8235" t="str">
            <v>BPP 2015A</v>
          </cell>
        </row>
        <row r="8236">
          <cell r="A8236" t="str">
            <v>BHQ0301-15</v>
          </cell>
          <cell r="C8236" t="str">
            <v xml:space="preserve">Obrigatória </v>
          </cell>
          <cell r="D8236" t="str">
            <v>BPP 2015A</v>
          </cell>
        </row>
        <row r="8237">
          <cell r="A8237" t="str">
            <v>BHS0001-15</v>
          </cell>
          <cell r="C8237" t="str">
            <v xml:space="preserve">Obrigatória </v>
          </cell>
          <cell r="D8237" t="str">
            <v>BPP 2015A</v>
          </cell>
        </row>
        <row r="8238">
          <cell r="A8238" t="str">
            <v>BIJ0207-15</v>
          </cell>
          <cell r="C8238" t="str">
            <v xml:space="preserve">Obrigatória </v>
          </cell>
          <cell r="D8238" t="str">
            <v>BPP 2015A</v>
          </cell>
        </row>
        <row r="8239">
          <cell r="A8239" t="str">
            <v>BIK0102-15</v>
          </cell>
          <cell r="C8239" t="str">
            <v xml:space="preserve">Obrigatória </v>
          </cell>
          <cell r="D8239" t="str">
            <v>BPP 2015A</v>
          </cell>
        </row>
        <row r="8240">
          <cell r="A8240" t="str">
            <v>BIL0304-15</v>
          </cell>
          <cell r="C8240" t="str">
            <v xml:space="preserve">Obrigatória </v>
          </cell>
          <cell r="D8240" t="str">
            <v>BPP 2015A</v>
          </cell>
        </row>
        <row r="8241">
          <cell r="A8241" t="str">
            <v>BIN0406-15</v>
          </cell>
          <cell r="C8241" t="str">
            <v xml:space="preserve">Obrigatória </v>
          </cell>
          <cell r="D8241" t="str">
            <v>BPP 2015A</v>
          </cell>
        </row>
        <row r="8242">
          <cell r="A8242" t="str">
            <v>BIQ0602-15</v>
          </cell>
          <cell r="C8242" t="str">
            <v xml:space="preserve">Obrigatória </v>
          </cell>
          <cell r="D8242" t="str">
            <v>BPP 2015A</v>
          </cell>
        </row>
        <row r="8243">
          <cell r="A8243" t="str">
            <v>BIR0004-15</v>
          </cell>
          <cell r="C8243" t="str">
            <v xml:space="preserve">Obrigatória </v>
          </cell>
          <cell r="D8243" t="str">
            <v>BPP 2015A</v>
          </cell>
        </row>
        <row r="8244">
          <cell r="A8244" t="str">
            <v>BIR0603-15</v>
          </cell>
          <cell r="C8244" t="str">
            <v xml:space="preserve">Obrigatória </v>
          </cell>
          <cell r="D8244" t="str">
            <v>BPP 2015A</v>
          </cell>
        </row>
        <row r="8245">
          <cell r="A8245" t="str">
            <v>BIS0003-15</v>
          </cell>
          <cell r="C8245" t="str">
            <v xml:space="preserve">Obrigatória </v>
          </cell>
          <cell r="D8245" t="str">
            <v>BPP 2015A</v>
          </cell>
        </row>
        <row r="8246">
          <cell r="A8246" t="str">
            <v>BIS0005-15</v>
          </cell>
          <cell r="C8246" t="str">
            <v xml:space="preserve">Obrigatória </v>
          </cell>
          <cell r="D8246" t="str">
            <v>BPP 2015A</v>
          </cell>
        </row>
        <row r="8247">
          <cell r="A8247" t="str">
            <v>CS3103</v>
          </cell>
          <cell r="C8247" t="str">
            <v>Opção Limitada</v>
          </cell>
          <cell r="D8247" t="str">
            <v>BPP 2015A</v>
          </cell>
        </row>
        <row r="8248">
          <cell r="A8248" t="str">
            <v>CS3104</v>
          </cell>
          <cell r="C8248" t="str">
            <v>Opção Limitada</v>
          </cell>
          <cell r="D8248" t="str">
            <v>BPP 2015A</v>
          </cell>
        </row>
        <row r="8249">
          <cell r="A8249" t="str">
            <v>CS3105</v>
          </cell>
          <cell r="C8249" t="str">
            <v>Opção Limitada</v>
          </cell>
          <cell r="D8249" t="str">
            <v>BPP 2015A</v>
          </cell>
        </row>
        <row r="8250">
          <cell r="A8250" t="str">
            <v>ESHC003-13</v>
          </cell>
          <cell r="C8250" t="str">
            <v>Opção Limitada</v>
          </cell>
          <cell r="D8250" t="str">
            <v>BPP 2015A</v>
          </cell>
        </row>
        <row r="8251">
          <cell r="A8251" t="str">
            <v>ESHC010-13</v>
          </cell>
          <cell r="C8251" t="str">
            <v>Opção Limitada</v>
          </cell>
          <cell r="D8251" t="str">
            <v>BPP 2015A</v>
          </cell>
        </row>
        <row r="8252">
          <cell r="A8252" t="str">
            <v>ESHC017-13</v>
          </cell>
          <cell r="C8252" t="str">
            <v>Obrigatória</v>
          </cell>
          <cell r="D8252" t="str">
            <v>BPP 2015A</v>
          </cell>
        </row>
        <row r="8253">
          <cell r="A8253" t="str">
            <v>ESHP004-13</v>
          </cell>
          <cell r="C8253" t="str">
            <v>Obrigatória</v>
          </cell>
          <cell r="D8253" t="str">
            <v>BPP 2015A</v>
          </cell>
        </row>
        <row r="8254">
          <cell r="A8254" t="str">
            <v>ESHP005-13</v>
          </cell>
          <cell r="C8254" t="str">
            <v>Obrigatória</v>
          </cell>
          <cell r="D8254" t="str">
            <v>BPP 2015A</v>
          </cell>
        </row>
        <row r="8255">
          <cell r="A8255" t="str">
            <v>ESHP007-13</v>
          </cell>
          <cell r="C8255" t="str">
            <v>Obrigatória</v>
          </cell>
          <cell r="D8255" t="str">
            <v>BPP 2015A</v>
          </cell>
        </row>
        <row r="8256">
          <cell r="A8256" t="str">
            <v>ESHP009-13</v>
          </cell>
          <cell r="C8256" t="str">
            <v>Obrigatória</v>
          </cell>
          <cell r="D8256" t="str">
            <v>BPP 2015A</v>
          </cell>
        </row>
        <row r="8257">
          <cell r="A8257" t="str">
            <v>ESHP012-13</v>
          </cell>
          <cell r="C8257" t="str">
            <v>Obrigatória</v>
          </cell>
          <cell r="D8257" t="str">
            <v>BPP 2015A</v>
          </cell>
        </row>
        <row r="8258">
          <cell r="A8258" t="str">
            <v>ESHP013-13</v>
          </cell>
          <cell r="C8258" t="str">
            <v>Obrigatória</v>
          </cell>
          <cell r="D8258" t="str">
            <v>BPP 2015A</v>
          </cell>
        </row>
        <row r="8259">
          <cell r="A8259" t="str">
            <v>ESHP014-13</v>
          </cell>
          <cell r="C8259" t="str">
            <v>Obrigatória</v>
          </cell>
          <cell r="D8259" t="str">
            <v>BPP 2015A</v>
          </cell>
        </row>
        <row r="8260">
          <cell r="A8260" t="str">
            <v>ESHP016-13</v>
          </cell>
          <cell r="C8260" t="str">
            <v>Obrigatória</v>
          </cell>
          <cell r="D8260" t="str">
            <v>BPP 2015A</v>
          </cell>
        </row>
        <row r="8261">
          <cell r="A8261" t="str">
            <v>ESHP018-14</v>
          </cell>
          <cell r="C8261" t="str">
            <v>Obrigatória</v>
          </cell>
          <cell r="D8261" t="str">
            <v>BPP 2015A</v>
          </cell>
        </row>
        <row r="8262">
          <cell r="A8262" t="str">
            <v>ESHP019-13</v>
          </cell>
          <cell r="C8262" t="str">
            <v>Obrigatória</v>
          </cell>
          <cell r="D8262" t="str">
            <v>BPP 2015A</v>
          </cell>
        </row>
        <row r="8263">
          <cell r="A8263" t="str">
            <v>ESHP020-13</v>
          </cell>
          <cell r="C8263" t="str">
            <v>Obrigatória</v>
          </cell>
          <cell r="D8263" t="str">
            <v>BPP 2015A</v>
          </cell>
        </row>
        <row r="8264">
          <cell r="A8264" t="str">
            <v>ESHP021-13</v>
          </cell>
          <cell r="C8264" t="str">
            <v>Obrigatória</v>
          </cell>
          <cell r="D8264" t="str">
            <v>BPP 2015A</v>
          </cell>
        </row>
        <row r="8265">
          <cell r="A8265" t="str">
            <v>ESHP022-14</v>
          </cell>
          <cell r="C8265" t="str">
            <v>Obrigatória</v>
          </cell>
          <cell r="D8265" t="str">
            <v>BPP 2015A</v>
          </cell>
        </row>
        <row r="8266">
          <cell r="A8266" t="str">
            <v>ESHP023-14</v>
          </cell>
          <cell r="C8266" t="str">
            <v>Obrigatória</v>
          </cell>
          <cell r="D8266" t="str">
            <v>BPP 2015A</v>
          </cell>
        </row>
        <row r="8267">
          <cell r="A8267" t="str">
            <v>ESHP024-14</v>
          </cell>
          <cell r="C8267" t="str">
            <v>Obrigatória</v>
          </cell>
          <cell r="D8267" t="str">
            <v>BPP 2015A</v>
          </cell>
        </row>
        <row r="8268">
          <cell r="A8268" t="str">
            <v>ESHP025-14</v>
          </cell>
          <cell r="C8268" t="str">
            <v>Obrigatória</v>
          </cell>
          <cell r="D8268" t="str">
            <v>BPP 2015A</v>
          </cell>
        </row>
        <row r="8269">
          <cell r="A8269" t="str">
            <v>ESHP026-14</v>
          </cell>
          <cell r="C8269" t="str">
            <v>Obrigatória</v>
          </cell>
          <cell r="D8269" t="str">
            <v>BPP 2015A</v>
          </cell>
        </row>
        <row r="8270">
          <cell r="A8270" t="str">
            <v>ESHP027-14</v>
          </cell>
          <cell r="C8270" t="str">
            <v>Obrigatória</v>
          </cell>
          <cell r="D8270" t="str">
            <v>BPP 2015A</v>
          </cell>
        </row>
        <row r="8271">
          <cell r="A8271" t="str">
            <v>ESHP028-14</v>
          </cell>
          <cell r="C8271" t="str">
            <v>Obrigatória</v>
          </cell>
          <cell r="D8271" t="str">
            <v>BPP 2015A</v>
          </cell>
        </row>
        <row r="8272">
          <cell r="A8272" t="str">
            <v>ESHP029-14</v>
          </cell>
          <cell r="C8272" t="str">
            <v>Obrigatória</v>
          </cell>
          <cell r="D8272" t="str">
            <v>BPP 2015A</v>
          </cell>
        </row>
        <row r="8273">
          <cell r="A8273" t="str">
            <v>ESHP030-14</v>
          </cell>
          <cell r="C8273" t="str">
            <v>Obrigatória</v>
          </cell>
          <cell r="D8273" t="str">
            <v>BPP 2015A</v>
          </cell>
        </row>
        <row r="8274">
          <cell r="A8274" t="str">
            <v>ESHP031-14</v>
          </cell>
          <cell r="C8274" t="str">
            <v>Obrigatória</v>
          </cell>
          <cell r="D8274" t="str">
            <v>BPP 2015A</v>
          </cell>
        </row>
        <row r="8275">
          <cell r="A8275" t="str">
            <v>ESHP902-14</v>
          </cell>
          <cell r="C8275" t="str">
            <v>Obrigatória</v>
          </cell>
          <cell r="D8275" t="str">
            <v>BPP 2015A</v>
          </cell>
        </row>
        <row r="8276">
          <cell r="A8276" t="str">
            <v>ESHP903-14</v>
          </cell>
          <cell r="C8276" t="str">
            <v>Obrigatória</v>
          </cell>
          <cell r="D8276" t="str">
            <v>BPP 2015A</v>
          </cell>
        </row>
        <row r="8277">
          <cell r="A8277" t="str">
            <v>ESHR002-13</v>
          </cell>
          <cell r="C8277" t="str">
            <v>Opção Limitada</v>
          </cell>
          <cell r="D8277" t="str">
            <v>BPP 2015A</v>
          </cell>
        </row>
        <row r="8278">
          <cell r="A8278" t="str">
            <v>ESHR003-13</v>
          </cell>
          <cell r="C8278" t="str">
            <v>Opção Limitada</v>
          </cell>
          <cell r="D8278" t="str">
            <v>BPP 2015A</v>
          </cell>
        </row>
        <row r="8279">
          <cell r="A8279" t="str">
            <v>ESHR005-13</v>
          </cell>
          <cell r="C8279" t="str">
            <v>Obrigatória</v>
          </cell>
          <cell r="D8279" t="str">
            <v>BPP 2015A</v>
          </cell>
        </row>
        <row r="8280">
          <cell r="A8280" t="str">
            <v>ESHR007-14</v>
          </cell>
          <cell r="C8280" t="str">
            <v>Opção Limitada</v>
          </cell>
          <cell r="D8280" t="str">
            <v>BPP 2015A</v>
          </cell>
        </row>
        <row r="8281">
          <cell r="A8281" t="str">
            <v>ESHR022-14</v>
          </cell>
          <cell r="C8281" t="str">
            <v>Opção Limitada</v>
          </cell>
          <cell r="D8281" t="str">
            <v>BPP 2015A</v>
          </cell>
        </row>
        <row r="8282">
          <cell r="A8282" t="str">
            <v>ESHR023-14</v>
          </cell>
          <cell r="C8282" t="str">
            <v>Opção Limitada</v>
          </cell>
          <cell r="D8282" t="str">
            <v>BPP 2015A</v>
          </cell>
        </row>
        <row r="8283">
          <cell r="A8283" t="str">
            <v>ESHR024-14</v>
          </cell>
          <cell r="C8283" t="str">
            <v>Opção Limitada</v>
          </cell>
          <cell r="D8283" t="str">
            <v>BPP 2015A</v>
          </cell>
        </row>
        <row r="8284">
          <cell r="A8284" t="str">
            <v>ESHR025-14</v>
          </cell>
          <cell r="C8284" t="str">
            <v>Opção Limitada</v>
          </cell>
          <cell r="D8284" t="str">
            <v>BPP 2015A</v>
          </cell>
        </row>
        <row r="8285">
          <cell r="A8285" t="str">
            <v>ESHR028-14</v>
          </cell>
          <cell r="C8285" t="str">
            <v>Opção Limitada</v>
          </cell>
          <cell r="D8285" t="str">
            <v>BPP 2015A</v>
          </cell>
        </row>
        <row r="8286">
          <cell r="A8286" t="str">
            <v>ESHT001-13</v>
          </cell>
          <cell r="C8286" t="str">
            <v>Opção Limitada</v>
          </cell>
          <cell r="D8286" t="str">
            <v>BPP 2015A</v>
          </cell>
        </row>
        <row r="8287">
          <cell r="A8287" t="str">
            <v>ESHT008-13</v>
          </cell>
          <cell r="C8287" t="str">
            <v>Obrigatória</v>
          </cell>
          <cell r="D8287" t="str">
            <v>BPP 2015A</v>
          </cell>
        </row>
        <row r="8288">
          <cell r="A8288" t="str">
            <v>ESHT010-15</v>
          </cell>
          <cell r="C8288" t="str">
            <v>Obrigatória</v>
          </cell>
          <cell r="D8288" t="str">
            <v>BPP 2015A</v>
          </cell>
        </row>
        <row r="8289">
          <cell r="A8289" t="str">
            <v>ESHT011-13</v>
          </cell>
          <cell r="C8289" t="str">
            <v>Opção Limitada</v>
          </cell>
          <cell r="D8289" t="str">
            <v>BPP 2015A</v>
          </cell>
        </row>
        <row r="8290">
          <cell r="A8290" t="str">
            <v>ESHT017-13</v>
          </cell>
          <cell r="C8290" t="str">
            <v>Opção Limitada</v>
          </cell>
          <cell r="D8290" t="str">
            <v>BPP 2015A</v>
          </cell>
        </row>
        <row r="8291">
          <cell r="A8291" t="str">
            <v>ESHT020-13</v>
          </cell>
          <cell r="C8291" t="str">
            <v>Opção Limitada</v>
          </cell>
          <cell r="D8291" t="str">
            <v>BPP 2015A</v>
          </cell>
        </row>
        <row r="8292">
          <cell r="A8292" t="str">
            <v>ESTG012-13</v>
          </cell>
          <cell r="C8292" t="str">
            <v>Opção Limitada</v>
          </cell>
          <cell r="D8292" t="str">
            <v>BPP 2015A</v>
          </cell>
        </row>
        <row r="8293">
          <cell r="A8293" t="str">
            <v>ESTU011-13</v>
          </cell>
          <cell r="C8293" t="str">
            <v>Opção Limitada</v>
          </cell>
          <cell r="D8293" t="str">
            <v>BPP 2015A</v>
          </cell>
        </row>
        <row r="8294">
          <cell r="A8294" t="str">
            <v>ESTU019-13</v>
          </cell>
          <cell r="C8294" t="str">
            <v>Opção Limitada</v>
          </cell>
          <cell r="D8294" t="str">
            <v>BPP 2015A</v>
          </cell>
        </row>
        <row r="8295">
          <cell r="A8295" t="str">
            <v>ESTU021-13</v>
          </cell>
          <cell r="C8295" t="str">
            <v>Opção Limitada</v>
          </cell>
          <cell r="D8295" t="str">
            <v>BPP 2015A</v>
          </cell>
        </row>
        <row r="8296">
          <cell r="A8296" t="str">
            <v>ESZC002-13</v>
          </cell>
          <cell r="C8296" t="str">
            <v>Opção Limitada</v>
          </cell>
          <cell r="D8296" t="str">
            <v>BPP 2015A</v>
          </cell>
        </row>
        <row r="8297">
          <cell r="A8297" t="str">
            <v>ESZC003-13</v>
          </cell>
          <cell r="C8297" t="str">
            <v>Opção Limitada</v>
          </cell>
          <cell r="D8297" t="str">
            <v>BPP 2015A</v>
          </cell>
        </row>
        <row r="8298">
          <cell r="A8298" t="str">
            <v>ESZC007-13</v>
          </cell>
          <cell r="C8298" t="str">
            <v>Opção Limitada</v>
          </cell>
          <cell r="D8298" t="str">
            <v>BPP 2015A</v>
          </cell>
        </row>
        <row r="8299">
          <cell r="A8299" t="str">
            <v>ESZC012-13</v>
          </cell>
          <cell r="C8299" t="str">
            <v>Opção Limitada</v>
          </cell>
          <cell r="D8299" t="str">
            <v>BPP 2015A</v>
          </cell>
        </row>
        <row r="8300">
          <cell r="A8300" t="str">
            <v>ESZC013-13</v>
          </cell>
          <cell r="C8300" t="str">
            <v>Opção Limitada</v>
          </cell>
          <cell r="D8300" t="str">
            <v>BPP 2015A</v>
          </cell>
        </row>
        <row r="8301">
          <cell r="A8301" t="str">
            <v>ESZG017-13</v>
          </cell>
          <cell r="C8301" t="str">
            <v>Opção Limitada</v>
          </cell>
          <cell r="D8301" t="str">
            <v>BPP 2015A</v>
          </cell>
        </row>
        <row r="8302">
          <cell r="A8302" t="str">
            <v>ESZG020-13</v>
          </cell>
          <cell r="C8302" t="str">
            <v>Opção Limitada</v>
          </cell>
          <cell r="D8302" t="str">
            <v>BPP 2015A</v>
          </cell>
        </row>
        <row r="8303">
          <cell r="A8303" t="str">
            <v>ESZP001-13</v>
          </cell>
          <cell r="C8303" t="str">
            <v>Opção Limitada</v>
          </cell>
          <cell r="D8303" t="str">
            <v>BPP 2015A</v>
          </cell>
        </row>
        <row r="8304">
          <cell r="A8304" t="str">
            <v>ESZP002-13</v>
          </cell>
          <cell r="C8304" t="str">
            <v>Opção Limitada</v>
          </cell>
          <cell r="D8304" t="str">
            <v>BPP 2015A</v>
          </cell>
        </row>
        <row r="8305">
          <cell r="A8305" t="str">
            <v>ESZP004-13</v>
          </cell>
          <cell r="C8305" t="str">
            <v>Opção Limitada</v>
          </cell>
          <cell r="D8305" t="str">
            <v>BPP 2015A</v>
          </cell>
        </row>
        <row r="8306">
          <cell r="A8306" t="str">
            <v>ESZP006-13</v>
          </cell>
          <cell r="C8306" t="str">
            <v>Opção Limitada</v>
          </cell>
          <cell r="D8306" t="str">
            <v>BPP 2015A</v>
          </cell>
        </row>
        <row r="8307">
          <cell r="A8307" t="str">
            <v>ESZP007-13</v>
          </cell>
          <cell r="C8307" t="str">
            <v>Opção Limitada</v>
          </cell>
          <cell r="D8307" t="str">
            <v>BPP 2015A</v>
          </cell>
        </row>
        <row r="8308">
          <cell r="A8308" t="str">
            <v>ESZP008-13</v>
          </cell>
          <cell r="C8308" t="str">
            <v>Opção Limitada</v>
          </cell>
          <cell r="D8308" t="str">
            <v>BPP 2015A</v>
          </cell>
        </row>
        <row r="8309">
          <cell r="A8309" t="str">
            <v>ESZP009-13</v>
          </cell>
          <cell r="C8309" t="str">
            <v>Opção Limitada</v>
          </cell>
          <cell r="D8309" t="str">
            <v>BPP 2015A</v>
          </cell>
        </row>
        <row r="8310">
          <cell r="A8310" t="str">
            <v>ESZP010-13</v>
          </cell>
          <cell r="C8310" t="str">
            <v>Opção Limitada</v>
          </cell>
          <cell r="D8310" t="str">
            <v>BPP 2015A</v>
          </cell>
        </row>
        <row r="8311">
          <cell r="A8311" t="str">
            <v>ESZP037-14</v>
          </cell>
          <cell r="C8311" t="str">
            <v>Opção Limitada</v>
          </cell>
          <cell r="D8311" t="str">
            <v>BPP 2015A</v>
          </cell>
        </row>
        <row r="8312">
          <cell r="A8312" t="str">
            <v>ESZP038-14</v>
          </cell>
          <cell r="C8312" t="str">
            <v>Opção Limitada</v>
          </cell>
          <cell r="D8312" t="str">
            <v>BPP 2015A</v>
          </cell>
        </row>
        <row r="8313">
          <cell r="A8313" t="str">
            <v>ESZP039-14</v>
          </cell>
          <cell r="C8313" t="str">
            <v>Opção Limitada</v>
          </cell>
          <cell r="D8313" t="str">
            <v>BPP 2015A</v>
          </cell>
        </row>
        <row r="8314">
          <cell r="A8314" t="str">
            <v>ESZP040-14</v>
          </cell>
          <cell r="C8314" t="str">
            <v>Opção Limitada</v>
          </cell>
          <cell r="D8314" t="str">
            <v>BPP 2015A</v>
          </cell>
        </row>
        <row r="8315">
          <cell r="A8315" t="str">
            <v>ESZP041-14</v>
          </cell>
          <cell r="C8315" t="str">
            <v>Opção Limitada</v>
          </cell>
          <cell r="D8315" t="str">
            <v>BPP 2015A</v>
          </cell>
        </row>
        <row r="8316">
          <cell r="A8316" t="str">
            <v>ESZP042-14</v>
          </cell>
          <cell r="C8316" t="str">
            <v>Opção Limitada</v>
          </cell>
          <cell r="D8316" t="str">
            <v>BPP 2015A</v>
          </cell>
        </row>
        <row r="8317">
          <cell r="A8317" t="str">
            <v>ESZP043-14</v>
          </cell>
          <cell r="C8317" t="str">
            <v>Opção Limitada</v>
          </cell>
          <cell r="D8317" t="str">
            <v>BPP 2015A</v>
          </cell>
        </row>
        <row r="8318">
          <cell r="A8318" t="str">
            <v>ESZP044-14</v>
          </cell>
          <cell r="C8318" t="str">
            <v>Opção Limitada</v>
          </cell>
          <cell r="D8318" t="str">
            <v>BPP 2015A</v>
          </cell>
        </row>
        <row r="8319">
          <cell r="A8319" t="str">
            <v>ESZP046-14</v>
          </cell>
          <cell r="C8319" t="str">
            <v>Opção Limitada</v>
          </cell>
          <cell r="D8319" t="str">
            <v>BPP 2015A</v>
          </cell>
        </row>
        <row r="8320">
          <cell r="A8320" t="str">
            <v>ESZP047-14</v>
          </cell>
          <cell r="C8320" t="str">
            <v>Opção Limitada</v>
          </cell>
          <cell r="D8320" t="str">
            <v>BPP 2015A</v>
          </cell>
        </row>
        <row r="8321">
          <cell r="A8321" t="str">
            <v>ESZR016-14</v>
          </cell>
          <cell r="C8321" t="str">
            <v>Opção Limitada</v>
          </cell>
          <cell r="D8321" t="str">
            <v>BPP 2015A</v>
          </cell>
        </row>
        <row r="8322">
          <cell r="A8322" t="str">
            <v>ESZT010-13</v>
          </cell>
          <cell r="C8322" t="str">
            <v>Opção Limitada</v>
          </cell>
          <cell r="D8322" t="str">
            <v>BPP 2015A</v>
          </cell>
        </row>
        <row r="8323">
          <cell r="A8323" t="str">
            <v>ESZX104-13</v>
          </cell>
          <cell r="C8323" t="str">
            <v>Opção Limitada</v>
          </cell>
          <cell r="D8323" t="str">
            <v>BPP 2015A</v>
          </cell>
        </row>
        <row r="8324">
          <cell r="A8324" t="str">
            <v>ESZX105-13</v>
          </cell>
          <cell r="C8324" t="str">
            <v>Opção Limitada</v>
          </cell>
          <cell r="D8324" t="str">
            <v>BPP 2015A</v>
          </cell>
        </row>
        <row r="8325">
          <cell r="A8325" t="str">
            <v>NHZ3060-09</v>
          </cell>
          <cell r="C8325" t="str">
            <v xml:space="preserve">Obrigatória </v>
          </cell>
          <cell r="D8325" t="str">
            <v>BPP 2015A</v>
          </cell>
        </row>
        <row r="8326">
          <cell r="A8326" t="str">
            <v>BHO0001-15</v>
          </cell>
          <cell r="C8326" t="str">
            <v>obrigatória</v>
          </cell>
          <cell r="D8326" t="str">
            <v>BPP 2015N</v>
          </cell>
        </row>
        <row r="8327">
          <cell r="A8327" t="str">
            <v>BHO0002-15</v>
          </cell>
          <cell r="C8327" t="str">
            <v>obrigatória</v>
          </cell>
          <cell r="D8327" t="str">
            <v>BPP 2015N</v>
          </cell>
        </row>
        <row r="8328">
          <cell r="A8328" t="str">
            <v>BHO0101-15</v>
          </cell>
          <cell r="C8328" t="str">
            <v>obrigatória</v>
          </cell>
          <cell r="D8328" t="str">
            <v>BPP 2015N</v>
          </cell>
        </row>
        <row r="8329">
          <cell r="A8329" t="str">
            <v>BHO0102-15</v>
          </cell>
          <cell r="C8329" t="str">
            <v>obrigatória</v>
          </cell>
          <cell r="D8329" t="str">
            <v>BPP 2015N</v>
          </cell>
        </row>
        <row r="8330">
          <cell r="A8330" t="str">
            <v>BHO1101-15</v>
          </cell>
          <cell r="C8330" t="str">
            <v>obrigatória</v>
          </cell>
          <cell r="D8330" t="str">
            <v>BPP 2015N</v>
          </cell>
        </row>
        <row r="8331">
          <cell r="A8331" t="str">
            <v>BHO1335-15</v>
          </cell>
          <cell r="C8331" t="str">
            <v>obrigatória</v>
          </cell>
          <cell r="D8331" t="str">
            <v>BPP 2015N</v>
          </cell>
        </row>
        <row r="8332">
          <cell r="A8332" t="str">
            <v>BHP0001-15</v>
          </cell>
          <cell r="C8332" t="str">
            <v>obrigatória</v>
          </cell>
          <cell r="D8332" t="str">
            <v>BPP 2015N</v>
          </cell>
        </row>
        <row r="8333">
          <cell r="A8333" t="str">
            <v>BHP0201-15</v>
          </cell>
          <cell r="C8333" t="str">
            <v>obrigatória</v>
          </cell>
          <cell r="D8333" t="str">
            <v>BPP 2015N</v>
          </cell>
        </row>
        <row r="8334">
          <cell r="A8334" t="str">
            <v>BHP0202-15</v>
          </cell>
          <cell r="C8334" t="str">
            <v>obrigatória</v>
          </cell>
          <cell r="D8334" t="str">
            <v>BPP 2015N</v>
          </cell>
        </row>
        <row r="8335">
          <cell r="A8335" t="str">
            <v>BHQ0001-15</v>
          </cell>
          <cell r="C8335" t="str">
            <v>obrigatória</v>
          </cell>
          <cell r="D8335" t="str">
            <v>BPP 2015N</v>
          </cell>
        </row>
        <row r="8336">
          <cell r="A8336" t="str">
            <v>BHQ0002-15</v>
          </cell>
          <cell r="C8336" t="str">
            <v>obrigatória</v>
          </cell>
          <cell r="D8336" t="str">
            <v>BPP 2015N</v>
          </cell>
        </row>
        <row r="8337">
          <cell r="A8337" t="str">
            <v>BHQ0003-15</v>
          </cell>
          <cell r="C8337" t="str">
            <v>obrigatória</v>
          </cell>
          <cell r="D8337" t="str">
            <v>BPP 2015N</v>
          </cell>
        </row>
        <row r="8338">
          <cell r="A8338" t="str">
            <v>BHQ0301-15</v>
          </cell>
          <cell r="C8338" t="str">
            <v>obrigatória</v>
          </cell>
          <cell r="D8338" t="str">
            <v>BPP 2015N</v>
          </cell>
        </row>
        <row r="8339">
          <cell r="A8339" t="str">
            <v>BHS0001-15</v>
          </cell>
          <cell r="C8339" t="str">
            <v>obrigatória</v>
          </cell>
          <cell r="D8339" t="str">
            <v>BPP 2015N</v>
          </cell>
        </row>
        <row r="8340">
          <cell r="A8340" t="str">
            <v>BIJ0207-15</v>
          </cell>
          <cell r="C8340" t="str">
            <v>obrigatória</v>
          </cell>
          <cell r="D8340" t="str">
            <v>BPP 2015N</v>
          </cell>
        </row>
        <row r="8341">
          <cell r="A8341" t="str">
            <v>BIK0102-15</v>
          </cell>
          <cell r="C8341" t="str">
            <v>obrigatória</v>
          </cell>
          <cell r="D8341" t="str">
            <v>BPP 2015N</v>
          </cell>
        </row>
        <row r="8342">
          <cell r="A8342" t="str">
            <v>BIL0304-15</v>
          </cell>
          <cell r="C8342" t="str">
            <v>obrigatória</v>
          </cell>
          <cell r="D8342" t="str">
            <v>BPP 2015N</v>
          </cell>
        </row>
        <row r="8343">
          <cell r="A8343" t="str">
            <v>BIN0406-15</v>
          </cell>
          <cell r="C8343" t="str">
            <v>obrigatória</v>
          </cell>
          <cell r="D8343" t="str">
            <v>BPP 2015N</v>
          </cell>
        </row>
        <row r="8344">
          <cell r="A8344" t="str">
            <v>BIQ0602-15</v>
          </cell>
          <cell r="C8344" t="str">
            <v>obrigatória</v>
          </cell>
          <cell r="D8344" t="str">
            <v>BPP 2015N</v>
          </cell>
        </row>
        <row r="8345">
          <cell r="A8345" t="str">
            <v>BIR0004-15</v>
          </cell>
          <cell r="C8345" t="str">
            <v>obrigatória</v>
          </cell>
          <cell r="D8345" t="str">
            <v>BPP 2015N</v>
          </cell>
        </row>
        <row r="8346">
          <cell r="A8346" t="str">
            <v>BIR0603-15</v>
          </cell>
          <cell r="C8346" t="str">
            <v>obrigatória</v>
          </cell>
          <cell r="D8346" t="str">
            <v>BPP 2015N</v>
          </cell>
        </row>
        <row r="8347">
          <cell r="A8347" t="str">
            <v>BIS0003-15</v>
          </cell>
          <cell r="C8347" t="str">
            <v>obrigatória</v>
          </cell>
          <cell r="D8347" t="str">
            <v>BPP 2015N</v>
          </cell>
        </row>
        <row r="8348">
          <cell r="A8348" t="str">
            <v>BIS0005-15</v>
          </cell>
          <cell r="C8348" t="str">
            <v>obrigatória</v>
          </cell>
          <cell r="D8348" t="str">
            <v>BPP 2015N</v>
          </cell>
        </row>
        <row r="8349">
          <cell r="A8349" t="str">
            <v>CS3103</v>
          </cell>
          <cell r="C8349" t="str">
            <v>Opção Limitada</v>
          </cell>
          <cell r="D8349" t="str">
            <v>BPP 2015N</v>
          </cell>
        </row>
        <row r="8350">
          <cell r="A8350" t="str">
            <v>CS3104</v>
          </cell>
          <cell r="C8350" t="str">
            <v>Opção Limitada</v>
          </cell>
          <cell r="D8350" t="str">
            <v>BPP 2015N</v>
          </cell>
        </row>
        <row r="8351">
          <cell r="A8351" t="str">
            <v>CS3105</v>
          </cell>
          <cell r="C8351" t="str">
            <v>Opção Limitada</v>
          </cell>
          <cell r="D8351" t="str">
            <v>BPP 2015N</v>
          </cell>
        </row>
        <row r="8352">
          <cell r="A8352" t="str">
            <v>ESHC003-13</v>
          </cell>
          <cell r="C8352" t="str">
            <v>Opção Limitada</v>
          </cell>
          <cell r="D8352" t="str">
            <v>BPP 2015N</v>
          </cell>
        </row>
        <row r="8353">
          <cell r="A8353" t="str">
            <v>ESHC010-13</v>
          </cell>
          <cell r="C8353" t="str">
            <v>Opção Limitada</v>
          </cell>
          <cell r="D8353" t="str">
            <v>BPP 2015N</v>
          </cell>
        </row>
        <row r="8354">
          <cell r="A8354" t="str">
            <v>ESHC017-13</v>
          </cell>
          <cell r="C8354" t="str">
            <v>Obrigatória</v>
          </cell>
          <cell r="D8354" t="str">
            <v>BPP 2015N</v>
          </cell>
        </row>
        <row r="8355">
          <cell r="A8355" t="str">
            <v>ESHP004-13</v>
          </cell>
          <cell r="C8355" t="str">
            <v>Obrigatória</v>
          </cell>
          <cell r="D8355" t="str">
            <v>BPP 2015N</v>
          </cell>
        </row>
        <row r="8356">
          <cell r="A8356" t="str">
            <v>ESHP005-13</v>
          </cell>
          <cell r="C8356" t="str">
            <v>Obrigatória</v>
          </cell>
          <cell r="D8356" t="str">
            <v>BPP 2015N</v>
          </cell>
        </row>
        <row r="8357">
          <cell r="A8357" t="str">
            <v>ESHP007-13</v>
          </cell>
          <cell r="C8357" t="str">
            <v>Obrigatória</v>
          </cell>
          <cell r="D8357" t="str">
            <v>BPP 2015N</v>
          </cell>
        </row>
        <row r="8358">
          <cell r="A8358" t="str">
            <v>ESHP009-13</v>
          </cell>
          <cell r="C8358" t="str">
            <v>Obrigatória</v>
          </cell>
          <cell r="D8358" t="str">
            <v>BPP 2015N</v>
          </cell>
        </row>
        <row r="8359">
          <cell r="A8359" t="str">
            <v>ESHP012-13</v>
          </cell>
          <cell r="C8359" t="str">
            <v>Obrigatória</v>
          </cell>
          <cell r="D8359" t="str">
            <v>BPP 2015N</v>
          </cell>
        </row>
        <row r="8360">
          <cell r="A8360" t="str">
            <v>ESHP013-13</v>
          </cell>
          <cell r="C8360" t="str">
            <v>Obrigatória</v>
          </cell>
          <cell r="D8360" t="str">
            <v>BPP 2015N</v>
          </cell>
        </row>
        <row r="8361">
          <cell r="A8361" t="str">
            <v>ESHP014-13</v>
          </cell>
          <cell r="C8361" t="str">
            <v>Obrigatória</v>
          </cell>
          <cell r="D8361" t="str">
            <v>BPP 2015N</v>
          </cell>
        </row>
        <row r="8362">
          <cell r="A8362" t="str">
            <v>ESHP016-13</v>
          </cell>
          <cell r="C8362" t="str">
            <v>Obrigatória</v>
          </cell>
          <cell r="D8362" t="str">
            <v>BPP 2015N</v>
          </cell>
        </row>
        <row r="8363">
          <cell r="A8363" t="str">
            <v>ESHP018-14</v>
          </cell>
          <cell r="C8363" t="str">
            <v>Obrigatória</v>
          </cell>
          <cell r="D8363" t="str">
            <v>BPP 2015N</v>
          </cell>
        </row>
        <row r="8364">
          <cell r="A8364" t="str">
            <v>ESHP019-13</v>
          </cell>
          <cell r="C8364" t="str">
            <v>Obrigatória</v>
          </cell>
          <cell r="D8364" t="str">
            <v>BPP 2015N</v>
          </cell>
        </row>
        <row r="8365">
          <cell r="A8365" t="str">
            <v>ESHP020-13</v>
          </cell>
          <cell r="C8365" t="str">
            <v>Obrigatória</v>
          </cell>
          <cell r="D8365" t="str">
            <v>BPP 2015N</v>
          </cell>
        </row>
        <row r="8366">
          <cell r="A8366" t="str">
            <v>ESHP021-13</v>
          </cell>
          <cell r="C8366" t="str">
            <v>Obrigatória</v>
          </cell>
          <cell r="D8366" t="str">
            <v>BPP 2015N</v>
          </cell>
        </row>
        <row r="8367">
          <cell r="A8367" t="str">
            <v>ESHP022-14</v>
          </cell>
          <cell r="C8367" t="str">
            <v>Obrigatória</v>
          </cell>
          <cell r="D8367" t="str">
            <v>BPP 2015N</v>
          </cell>
        </row>
        <row r="8368">
          <cell r="A8368" t="str">
            <v>ESHP023-14</v>
          </cell>
          <cell r="C8368" t="str">
            <v>Obrigatória</v>
          </cell>
          <cell r="D8368" t="str">
            <v>BPP 2015N</v>
          </cell>
        </row>
        <row r="8369">
          <cell r="A8369" t="str">
            <v>ESHP024-14</v>
          </cell>
          <cell r="C8369" t="str">
            <v>Obrigatória</v>
          </cell>
          <cell r="D8369" t="str">
            <v>BPP 2015N</v>
          </cell>
        </row>
        <row r="8370">
          <cell r="A8370" t="str">
            <v>ESHP025-14</v>
          </cell>
          <cell r="C8370" t="str">
            <v>Obrigatória</v>
          </cell>
          <cell r="D8370" t="str">
            <v>BPP 2015N</v>
          </cell>
        </row>
        <row r="8371">
          <cell r="A8371" t="str">
            <v>ESHP026-14</v>
          </cell>
          <cell r="C8371" t="str">
            <v>Obrigatória</v>
          </cell>
          <cell r="D8371" t="str">
            <v>BPP 2015N</v>
          </cell>
        </row>
        <row r="8372">
          <cell r="A8372" t="str">
            <v>ESHP027-14</v>
          </cell>
          <cell r="C8372" t="str">
            <v>Obrigatória</v>
          </cell>
          <cell r="D8372" t="str">
            <v>BPP 2015N</v>
          </cell>
        </row>
        <row r="8373">
          <cell r="A8373" t="str">
            <v>ESHP028-14</v>
          </cell>
          <cell r="C8373" t="str">
            <v>Obrigatória</v>
          </cell>
          <cell r="D8373" t="str">
            <v>BPP 2015N</v>
          </cell>
        </row>
        <row r="8374">
          <cell r="A8374" t="str">
            <v>ESHP029-14</v>
          </cell>
          <cell r="C8374" t="str">
            <v>Obrigatória</v>
          </cell>
          <cell r="D8374" t="str">
            <v>BPP 2015N</v>
          </cell>
        </row>
        <row r="8375">
          <cell r="A8375" t="str">
            <v>ESHP030-14</v>
          </cell>
          <cell r="C8375" t="str">
            <v>Obrigatória</v>
          </cell>
          <cell r="D8375" t="str">
            <v>BPP 2015N</v>
          </cell>
        </row>
        <row r="8376">
          <cell r="A8376" t="str">
            <v>ESHP031-14</v>
          </cell>
          <cell r="C8376" t="str">
            <v>Obrigatória</v>
          </cell>
          <cell r="D8376" t="str">
            <v>BPP 2015N</v>
          </cell>
        </row>
        <row r="8377">
          <cell r="A8377" t="str">
            <v>ESHP902-14</v>
          </cell>
          <cell r="C8377" t="str">
            <v>Obrigatória</v>
          </cell>
          <cell r="D8377" t="str">
            <v>BPP 2015N</v>
          </cell>
        </row>
        <row r="8378">
          <cell r="A8378" t="str">
            <v>ESHP903-14</v>
          </cell>
          <cell r="C8378" t="str">
            <v>Obrigatória</v>
          </cell>
          <cell r="D8378" t="str">
            <v>BPP 2015N</v>
          </cell>
        </row>
        <row r="8379">
          <cell r="A8379" t="str">
            <v>ESHR002-13</v>
          </cell>
          <cell r="C8379" t="str">
            <v>Opção Limitada</v>
          </cell>
          <cell r="D8379" t="str">
            <v>BPP 2015N</v>
          </cell>
        </row>
        <row r="8380">
          <cell r="A8380" t="str">
            <v>ESHR003-13</v>
          </cell>
          <cell r="C8380" t="str">
            <v>Opção Limitada</v>
          </cell>
          <cell r="D8380" t="str">
            <v>BPP 2015N</v>
          </cell>
        </row>
        <row r="8381">
          <cell r="A8381" t="str">
            <v>ESHR005-13</v>
          </cell>
          <cell r="C8381" t="str">
            <v>Obrigatória</v>
          </cell>
          <cell r="D8381" t="str">
            <v>BPP 2015N</v>
          </cell>
        </row>
        <row r="8382">
          <cell r="A8382" t="str">
            <v>ESHR007-14</v>
          </cell>
          <cell r="C8382" t="str">
            <v>Opção Limitada</v>
          </cell>
          <cell r="D8382" t="str">
            <v>BPP 2015N</v>
          </cell>
        </row>
        <row r="8383">
          <cell r="A8383" t="str">
            <v>ESHR022-14</v>
          </cell>
          <cell r="C8383" t="str">
            <v>Opção Limitada</v>
          </cell>
          <cell r="D8383" t="str">
            <v>BPP 2015N</v>
          </cell>
        </row>
        <row r="8384">
          <cell r="A8384" t="str">
            <v>ESHR023-14</v>
          </cell>
          <cell r="C8384" t="str">
            <v>Opção Limitada</v>
          </cell>
          <cell r="D8384" t="str">
            <v>BPP 2015N</v>
          </cell>
        </row>
        <row r="8385">
          <cell r="A8385" t="str">
            <v>ESHR024-14</v>
          </cell>
          <cell r="C8385" t="str">
            <v>Opção Limitada</v>
          </cell>
          <cell r="D8385" t="str">
            <v>BPP 2015N</v>
          </cell>
        </row>
        <row r="8386">
          <cell r="A8386" t="str">
            <v>ESHR025-14</v>
          </cell>
          <cell r="C8386" t="str">
            <v>Opção Limitada</v>
          </cell>
          <cell r="D8386" t="str">
            <v>BPP 2015N</v>
          </cell>
        </row>
        <row r="8387">
          <cell r="A8387" t="str">
            <v>ESHR028-14</v>
          </cell>
          <cell r="C8387" t="str">
            <v>Opção Limitada</v>
          </cell>
          <cell r="D8387" t="str">
            <v>BPP 2015N</v>
          </cell>
        </row>
        <row r="8388">
          <cell r="A8388" t="str">
            <v>ESHT001-13</v>
          </cell>
          <cell r="C8388" t="str">
            <v>Opção Limitada</v>
          </cell>
          <cell r="D8388" t="str">
            <v>BPP 2015N</v>
          </cell>
        </row>
        <row r="8389">
          <cell r="A8389" t="str">
            <v>ESHT008-13</v>
          </cell>
          <cell r="C8389" t="str">
            <v>Obrigatória</v>
          </cell>
          <cell r="D8389" t="str">
            <v>BPP 2015N</v>
          </cell>
        </row>
        <row r="8390">
          <cell r="A8390" t="str">
            <v>ESHT010-15</v>
          </cell>
          <cell r="C8390" t="str">
            <v>Obrigatória</v>
          </cell>
          <cell r="D8390" t="str">
            <v>BPP 2015N</v>
          </cell>
        </row>
        <row r="8391">
          <cell r="A8391" t="str">
            <v>ESHT011-13</v>
          </cell>
          <cell r="C8391" t="str">
            <v>Opção Limitada</v>
          </cell>
          <cell r="D8391" t="str">
            <v>BPP 2015N</v>
          </cell>
        </row>
        <row r="8392">
          <cell r="A8392" t="str">
            <v>ESHT017-13</v>
          </cell>
          <cell r="C8392" t="str">
            <v>Opção Limitada</v>
          </cell>
          <cell r="D8392" t="str">
            <v>BPP 2015N</v>
          </cell>
        </row>
        <row r="8393">
          <cell r="A8393" t="str">
            <v>ESHT020-13</v>
          </cell>
          <cell r="C8393" t="str">
            <v>Opção Limitada</v>
          </cell>
          <cell r="D8393" t="str">
            <v>BPP 2015N</v>
          </cell>
        </row>
        <row r="8394">
          <cell r="A8394" t="str">
            <v>ESTG012-13</v>
          </cell>
          <cell r="C8394" t="str">
            <v>Opção Limitada</v>
          </cell>
          <cell r="D8394" t="str">
            <v>BPP 2015N</v>
          </cell>
        </row>
        <row r="8395">
          <cell r="A8395" t="str">
            <v>ESTU011-13</v>
          </cell>
          <cell r="C8395" t="str">
            <v>Opção Limitada</v>
          </cell>
          <cell r="D8395" t="str">
            <v>BPP 2015N</v>
          </cell>
        </row>
        <row r="8396">
          <cell r="A8396" t="str">
            <v>ESTU019-13</v>
          </cell>
          <cell r="C8396" t="str">
            <v>Opção Limitada</v>
          </cell>
          <cell r="D8396" t="str">
            <v>BPP 2015N</v>
          </cell>
        </row>
        <row r="8397">
          <cell r="A8397" t="str">
            <v>ESTU021-13</v>
          </cell>
          <cell r="C8397" t="str">
            <v>Opção Limitada</v>
          </cell>
          <cell r="D8397" t="str">
            <v>BPP 2015N</v>
          </cell>
        </row>
        <row r="8398">
          <cell r="A8398" t="str">
            <v>ESZC002-13</v>
          </cell>
          <cell r="C8398" t="str">
            <v>Opção Limitada</v>
          </cell>
          <cell r="D8398" t="str">
            <v>BPP 2015N</v>
          </cell>
        </row>
        <row r="8399">
          <cell r="A8399" t="str">
            <v>ESZC003-13</v>
          </cell>
          <cell r="C8399" t="str">
            <v>Opção Limitada</v>
          </cell>
          <cell r="D8399" t="str">
            <v>BPP 2015N</v>
          </cell>
        </row>
        <row r="8400">
          <cell r="A8400" t="str">
            <v>ESZC007-13</v>
          </cell>
          <cell r="C8400" t="str">
            <v>Opção Limitada</v>
          </cell>
          <cell r="D8400" t="str">
            <v>BPP 2015N</v>
          </cell>
        </row>
        <row r="8401">
          <cell r="A8401" t="str">
            <v>ESZC012-13</v>
          </cell>
          <cell r="C8401" t="str">
            <v>Opção Limitada</v>
          </cell>
          <cell r="D8401" t="str">
            <v>BPP 2015N</v>
          </cell>
        </row>
        <row r="8402">
          <cell r="A8402" t="str">
            <v>ESZC013-13</v>
          </cell>
          <cell r="C8402" t="str">
            <v>Opção Limitada</v>
          </cell>
          <cell r="D8402" t="str">
            <v>BPP 2015N</v>
          </cell>
        </row>
        <row r="8403">
          <cell r="A8403" t="str">
            <v>ESZG017-13</v>
          </cell>
          <cell r="C8403" t="str">
            <v>Opção Limitada</v>
          </cell>
          <cell r="D8403" t="str">
            <v>BPP 2015N</v>
          </cell>
        </row>
        <row r="8404">
          <cell r="A8404" t="str">
            <v>ESZG020-13</v>
          </cell>
          <cell r="C8404" t="str">
            <v>Opção Limitada</v>
          </cell>
          <cell r="D8404" t="str">
            <v>BPP 2015N</v>
          </cell>
        </row>
        <row r="8405">
          <cell r="A8405" t="str">
            <v>ESZP001-13</v>
          </cell>
          <cell r="C8405" t="str">
            <v>Opção Limitada</v>
          </cell>
          <cell r="D8405" t="str">
            <v>BPP 2015N</v>
          </cell>
        </row>
        <row r="8406">
          <cell r="A8406" t="str">
            <v>ESZP002-13</v>
          </cell>
          <cell r="C8406" t="str">
            <v>Opção Limitada</v>
          </cell>
          <cell r="D8406" t="str">
            <v>BPP 2015N</v>
          </cell>
        </row>
        <row r="8407">
          <cell r="A8407" t="str">
            <v>ESZP004-13</v>
          </cell>
          <cell r="C8407" t="str">
            <v>Opção Limitada</v>
          </cell>
          <cell r="D8407" t="str">
            <v>BPP 2015N</v>
          </cell>
        </row>
        <row r="8408">
          <cell r="A8408" t="str">
            <v>ESZP006-13</v>
          </cell>
          <cell r="C8408" t="str">
            <v>Opção Limitada</v>
          </cell>
          <cell r="D8408" t="str">
            <v>BPP 2015N</v>
          </cell>
        </row>
        <row r="8409">
          <cell r="A8409" t="str">
            <v>ESZP007-13</v>
          </cell>
          <cell r="C8409" t="str">
            <v>Opção Limitada</v>
          </cell>
          <cell r="D8409" t="str">
            <v>BPP 2015N</v>
          </cell>
        </row>
        <row r="8410">
          <cell r="A8410" t="str">
            <v>ESZP008-13</v>
          </cell>
          <cell r="C8410" t="str">
            <v>Opção Limitada</v>
          </cell>
          <cell r="D8410" t="str">
            <v>BPP 2015N</v>
          </cell>
        </row>
        <row r="8411">
          <cell r="A8411" t="str">
            <v>ESZP009-13</v>
          </cell>
          <cell r="C8411" t="str">
            <v>Opção Limitada</v>
          </cell>
          <cell r="D8411" t="str">
            <v>BPP 2015N</v>
          </cell>
        </row>
        <row r="8412">
          <cell r="A8412" t="str">
            <v>ESZP010-13</v>
          </cell>
          <cell r="C8412" t="str">
            <v>Opção Limitada</v>
          </cell>
          <cell r="D8412" t="str">
            <v>BPP 2015N</v>
          </cell>
        </row>
        <row r="8413">
          <cell r="A8413" t="str">
            <v>ESZP037-14</v>
          </cell>
          <cell r="C8413" t="str">
            <v>Opção Limitada</v>
          </cell>
          <cell r="D8413" t="str">
            <v>BPP 2015N</v>
          </cell>
        </row>
        <row r="8414">
          <cell r="A8414" t="str">
            <v>ESZP038-14</v>
          </cell>
          <cell r="C8414" t="str">
            <v>Opção Limitada</v>
          </cell>
          <cell r="D8414" t="str">
            <v>BPP 2015N</v>
          </cell>
        </row>
        <row r="8415">
          <cell r="A8415" t="str">
            <v>ESZP039-14</v>
          </cell>
          <cell r="C8415" t="str">
            <v>Opção Limitada</v>
          </cell>
          <cell r="D8415" t="str">
            <v>BPP 2015N</v>
          </cell>
        </row>
        <row r="8416">
          <cell r="A8416" t="str">
            <v>ESZP040-14</v>
          </cell>
          <cell r="C8416" t="str">
            <v>Opção Limitada</v>
          </cell>
          <cell r="D8416" t="str">
            <v>BPP 2015N</v>
          </cell>
        </row>
        <row r="8417">
          <cell r="A8417" t="str">
            <v>ESZP041-14</v>
          </cell>
          <cell r="C8417" t="str">
            <v>Opção Limitada</v>
          </cell>
          <cell r="D8417" t="str">
            <v>BPP 2015N</v>
          </cell>
        </row>
        <row r="8418">
          <cell r="A8418" t="str">
            <v>ESZP042-14</v>
          </cell>
          <cell r="C8418" t="str">
            <v>Opção Limitada</v>
          </cell>
          <cell r="D8418" t="str">
            <v>BPP 2015N</v>
          </cell>
        </row>
        <row r="8419">
          <cell r="A8419" t="str">
            <v>ESZP043-14</v>
          </cell>
          <cell r="C8419" t="str">
            <v>Opção Limitada</v>
          </cell>
          <cell r="D8419" t="str">
            <v>BPP 2015N</v>
          </cell>
        </row>
        <row r="8420">
          <cell r="A8420" t="str">
            <v>ESZP044-14</v>
          </cell>
          <cell r="C8420" t="str">
            <v>Opção Limitada</v>
          </cell>
          <cell r="D8420" t="str">
            <v>BPP 2015N</v>
          </cell>
        </row>
        <row r="8421">
          <cell r="A8421" t="str">
            <v>ESZP046-14</v>
          </cell>
          <cell r="C8421" t="str">
            <v>Opção Limitada</v>
          </cell>
          <cell r="D8421" t="str">
            <v>BPP 2015N</v>
          </cell>
        </row>
        <row r="8422">
          <cell r="A8422" t="str">
            <v>ESZP047-14</v>
          </cell>
          <cell r="C8422" t="str">
            <v>Opção Limitada</v>
          </cell>
          <cell r="D8422" t="str">
            <v>BPP 2015N</v>
          </cell>
        </row>
        <row r="8423">
          <cell r="A8423" t="str">
            <v>ESZR016-14</v>
          </cell>
          <cell r="C8423" t="str">
            <v>Opção Limitada</v>
          </cell>
          <cell r="D8423" t="str">
            <v>BPP 2015N</v>
          </cell>
        </row>
        <row r="8424">
          <cell r="A8424" t="str">
            <v>ESZT010-13</v>
          </cell>
          <cell r="C8424" t="str">
            <v>Opção Limitada</v>
          </cell>
          <cell r="D8424" t="str">
            <v>BPP 2015N</v>
          </cell>
        </row>
        <row r="8425">
          <cell r="A8425" t="str">
            <v>ESZX104-13</v>
          </cell>
          <cell r="C8425" t="str">
            <v>Opção Limitada</v>
          </cell>
          <cell r="D8425" t="str">
            <v>BPP 2015N</v>
          </cell>
        </row>
        <row r="8426">
          <cell r="A8426" t="str">
            <v>ESZX105-13</v>
          </cell>
          <cell r="C8426" t="str">
            <v>Opção Limitada</v>
          </cell>
          <cell r="D8426" t="str">
            <v>BPP 2015N</v>
          </cell>
        </row>
        <row r="8427">
          <cell r="A8427" t="str">
            <v>BCL0306-13</v>
          </cell>
          <cell r="C8427" t="str">
            <v>Obrigatória</v>
          </cell>
          <cell r="D8427" t="str">
            <v>BPT 2010A</v>
          </cell>
        </row>
        <row r="8428">
          <cell r="A8428" t="str">
            <v>BHO0101-13</v>
          </cell>
          <cell r="C8428" t="str">
            <v>Obrigatória</v>
          </cell>
          <cell r="D8428" t="str">
            <v>BPT 2010A</v>
          </cell>
        </row>
        <row r="8429">
          <cell r="A8429" t="str">
            <v>BHO0102-13</v>
          </cell>
          <cell r="C8429" t="str">
            <v>Obrigatória</v>
          </cell>
          <cell r="D8429" t="str">
            <v>BPT 2010A</v>
          </cell>
        </row>
        <row r="8430">
          <cell r="A8430" t="str">
            <v>BHO0103-13</v>
          </cell>
          <cell r="C8430" t="str">
            <v>Obrigatória</v>
          </cell>
          <cell r="D8430" t="str">
            <v>BPT 2010A</v>
          </cell>
        </row>
        <row r="8431">
          <cell r="A8431" t="str">
            <v>BHP0201-13</v>
          </cell>
          <cell r="C8431" t="str">
            <v>Obrigatória</v>
          </cell>
          <cell r="D8431" t="str">
            <v>BPT 2010A</v>
          </cell>
        </row>
        <row r="8432">
          <cell r="A8432" t="str">
            <v>BHP0202-13</v>
          </cell>
          <cell r="C8432" t="str">
            <v>Obrigatória</v>
          </cell>
          <cell r="D8432" t="str">
            <v>BPT 2010A</v>
          </cell>
        </row>
        <row r="8433">
          <cell r="A8433" t="str">
            <v>BHP0203-13</v>
          </cell>
          <cell r="C8433" t="str">
            <v>Obrigatória</v>
          </cell>
          <cell r="D8433" t="str">
            <v>BPT 2010A</v>
          </cell>
        </row>
        <row r="8434">
          <cell r="A8434" t="str">
            <v>BHP0204-13</v>
          </cell>
          <cell r="C8434" t="str">
            <v>Obrigatória</v>
          </cell>
          <cell r="D8434" t="str">
            <v>BPT 2010A</v>
          </cell>
        </row>
        <row r="8435">
          <cell r="A8435" t="str">
            <v>BHP0206-13</v>
          </cell>
          <cell r="C8435" t="str">
            <v>Obrigatória</v>
          </cell>
          <cell r="D8435" t="str">
            <v>BPT 2010A</v>
          </cell>
        </row>
        <row r="8436">
          <cell r="A8436" t="str">
            <v>BHQ0301-13</v>
          </cell>
          <cell r="C8436" t="str">
            <v>Obrigatória</v>
          </cell>
          <cell r="D8436" t="str">
            <v>BPT 2010A</v>
          </cell>
        </row>
        <row r="8437">
          <cell r="A8437" t="str">
            <v>BHQ0302-13</v>
          </cell>
          <cell r="C8437" t="str">
            <v>Obrigatória</v>
          </cell>
          <cell r="D8437" t="str">
            <v>BPT 2010A</v>
          </cell>
        </row>
        <row r="8438">
          <cell r="A8438" t="str">
            <v>BIJ0207-13</v>
          </cell>
          <cell r="C8438" t="str">
            <v>Obrigatória</v>
          </cell>
          <cell r="D8438" t="str">
            <v>BPT 2010A</v>
          </cell>
        </row>
        <row r="8439">
          <cell r="A8439" t="str">
            <v>BIK0102-13</v>
          </cell>
          <cell r="C8439" t="str">
            <v>Obrigatória</v>
          </cell>
          <cell r="D8439" t="str">
            <v>BPT 2010A</v>
          </cell>
        </row>
        <row r="8440">
          <cell r="A8440" t="str">
            <v>BIL0304-13</v>
          </cell>
          <cell r="C8440" t="str">
            <v>Obrigatória</v>
          </cell>
          <cell r="D8440" t="str">
            <v>BPT 2010A</v>
          </cell>
        </row>
        <row r="8441">
          <cell r="A8441" t="str">
            <v>BIM0005-13</v>
          </cell>
          <cell r="C8441" t="str">
            <v>Obrigatória</v>
          </cell>
          <cell r="D8441" t="str">
            <v>BPT 2010A</v>
          </cell>
        </row>
        <row r="8442">
          <cell r="A8442" t="str">
            <v>BIN0003-13</v>
          </cell>
          <cell r="C8442" t="str">
            <v>Obrigatória</v>
          </cell>
          <cell r="D8442" t="str">
            <v>BPT 2010A</v>
          </cell>
        </row>
        <row r="8443">
          <cell r="A8443" t="str">
            <v>BIN0406-13</v>
          </cell>
          <cell r="C8443" t="str">
            <v>Obrigatória</v>
          </cell>
          <cell r="D8443" t="str">
            <v>BPT 2010A</v>
          </cell>
        </row>
        <row r="8444">
          <cell r="A8444" t="str">
            <v>BIQ0602-13</v>
          </cell>
          <cell r="C8444" t="str">
            <v>Obrigatória</v>
          </cell>
          <cell r="D8444" t="str">
            <v>BPT 2010A</v>
          </cell>
        </row>
        <row r="8445">
          <cell r="A8445" t="str">
            <v>BIR0004-13</v>
          </cell>
          <cell r="C8445" t="str">
            <v>Obrigatória</v>
          </cell>
          <cell r="D8445" t="str">
            <v>BPT 2010A</v>
          </cell>
        </row>
        <row r="8446">
          <cell r="A8446" t="str">
            <v>BIR0603-13</v>
          </cell>
          <cell r="C8446" t="str">
            <v>Obrigatória</v>
          </cell>
          <cell r="D8446" t="str">
            <v>BPT 2010A</v>
          </cell>
        </row>
        <row r="8447">
          <cell r="A8447" t="str">
            <v>BIS0002-13</v>
          </cell>
          <cell r="C8447" t="str">
            <v>Obrigatória</v>
          </cell>
          <cell r="D8447" t="str">
            <v>BPT 2010A</v>
          </cell>
        </row>
        <row r="8448">
          <cell r="A8448" t="str">
            <v>CS1401</v>
          </cell>
          <cell r="C8448" t="str">
            <v>Obrigatória</v>
          </cell>
          <cell r="D8448" t="str">
            <v>BPT 2010A</v>
          </cell>
        </row>
        <row r="8449">
          <cell r="A8449" t="str">
            <v>CS1402</v>
          </cell>
          <cell r="C8449" t="str">
            <v>Obrigatória</v>
          </cell>
          <cell r="D8449" t="str">
            <v>BPT 2010A</v>
          </cell>
        </row>
        <row r="8450">
          <cell r="A8450" t="str">
            <v>CS2101</v>
          </cell>
          <cell r="C8450" t="str">
            <v>Opção Limitada</v>
          </cell>
          <cell r="D8450" t="str">
            <v>BPT 2010A</v>
          </cell>
        </row>
        <row r="8451">
          <cell r="A8451" t="str">
            <v>CS2107</v>
          </cell>
          <cell r="C8451" t="str">
            <v>Opção Limitada</v>
          </cell>
          <cell r="D8451" t="str">
            <v>BPT 2010A</v>
          </cell>
        </row>
        <row r="8452">
          <cell r="A8452" t="str">
            <v>CS3104</v>
          </cell>
          <cell r="C8452" t="str">
            <v>Opção Limitada</v>
          </cell>
          <cell r="D8452" t="str">
            <v>BPT 2010A</v>
          </cell>
        </row>
        <row r="8453">
          <cell r="A8453" t="str">
            <v>CS3105</v>
          </cell>
          <cell r="C8453" t="str">
            <v>Opção Limitada</v>
          </cell>
          <cell r="D8453" t="str">
            <v>BPT 2010A</v>
          </cell>
        </row>
        <row r="8454">
          <cell r="A8454" t="str">
            <v>ESHP004-13</v>
          </cell>
          <cell r="C8454" t="str">
            <v>Opção Limitada</v>
          </cell>
          <cell r="D8454" t="str">
            <v>BPT 2010A</v>
          </cell>
        </row>
        <row r="8455">
          <cell r="A8455" t="str">
            <v>ESHR007-13</v>
          </cell>
          <cell r="C8455" t="str">
            <v>Opção Limitada</v>
          </cell>
          <cell r="D8455" t="str">
            <v>BPT 2010A</v>
          </cell>
        </row>
        <row r="8456">
          <cell r="A8456" t="str">
            <v>ESHT001-13</v>
          </cell>
          <cell r="C8456" t="str">
            <v>Obrigatória</v>
          </cell>
          <cell r="D8456" t="str">
            <v>BPT 2010A</v>
          </cell>
        </row>
        <row r="8457">
          <cell r="A8457" t="str">
            <v>ESHT002-13</v>
          </cell>
          <cell r="C8457" t="str">
            <v>Obrigatória</v>
          </cell>
          <cell r="D8457" t="str">
            <v>BPT 2010A</v>
          </cell>
        </row>
        <row r="8458">
          <cell r="A8458" t="str">
            <v>ESHT003-13</v>
          </cell>
          <cell r="C8458" t="str">
            <v>Obrigatória</v>
          </cell>
          <cell r="D8458" t="str">
            <v>BPT 2010A</v>
          </cell>
        </row>
        <row r="8459">
          <cell r="A8459" t="str">
            <v>ESHT004-13</v>
          </cell>
          <cell r="C8459" t="str">
            <v>Obrigatória</v>
          </cell>
          <cell r="D8459" t="str">
            <v>BPT 2010A</v>
          </cell>
        </row>
        <row r="8460">
          <cell r="A8460" t="str">
            <v>ESHT005-13</v>
          </cell>
          <cell r="C8460" t="str">
            <v>Obrigatória</v>
          </cell>
          <cell r="D8460" t="str">
            <v>BPT 2010A</v>
          </cell>
        </row>
        <row r="8461">
          <cell r="A8461" t="str">
            <v>ESHT006-13</v>
          </cell>
          <cell r="C8461" t="str">
            <v>Obrigatória</v>
          </cell>
          <cell r="D8461" t="str">
            <v>BPT 2010A</v>
          </cell>
        </row>
        <row r="8462">
          <cell r="A8462" t="str">
            <v>ESHT007-13</v>
          </cell>
          <cell r="C8462" t="str">
            <v>Obrigatória</v>
          </cell>
          <cell r="D8462" t="str">
            <v>BPT 2010A</v>
          </cell>
        </row>
        <row r="8463">
          <cell r="A8463" t="str">
            <v>ESHT008-13</v>
          </cell>
          <cell r="C8463" t="str">
            <v>Obrigatória</v>
          </cell>
          <cell r="D8463" t="str">
            <v>BPT 2010A</v>
          </cell>
        </row>
        <row r="8464">
          <cell r="A8464" t="str">
            <v>ESHT009-13</v>
          </cell>
          <cell r="C8464" t="str">
            <v>Obrigatória</v>
          </cell>
          <cell r="D8464" t="str">
            <v>BPT 2010A</v>
          </cell>
        </row>
        <row r="8465">
          <cell r="A8465" t="str">
            <v>ESHT010-13</v>
          </cell>
          <cell r="C8465" t="str">
            <v>Obrigatória</v>
          </cell>
          <cell r="D8465" t="str">
            <v>BPT 2010A</v>
          </cell>
        </row>
        <row r="8466">
          <cell r="A8466" t="str">
            <v>ESHT011-13</v>
          </cell>
          <cell r="C8466" t="str">
            <v>Obrigatória</v>
          </cell>
          <cell r="D8466" t="str">
            <v>BPT 2010A</v>
          </cell>
        </row>
        <row r="8467">
          <cell r="A8467" t="str">
            <v>ESHT012-13</v>
          </cell>
          <cell r="C8467" t="str">
            <v>Obrigatória</v>
          </cell>
          <cell r="D8467" t="str">
            <v>BPT 2010A</v>
          </cell>
        </row>
        <row r="8468">
          <cell r="A8468" t="str">
            <v>ESHT013-13</v>
          </cell>
          <cell r="C8468" t="str">
            <v>Obrigatória</v>
          </cell>
          <cell r="D8468" t="str">
            <v>BPT 2010A</v>
          </cell>
        </row>
        <row r="8469">
          <cell r="A8469" t="str">
            <v>ESHT014-13</v>
          </cell>
          <cell r="C8469" t="str">
            <v>Obrigatória</v>
          </cell>
          <cell r="D8469" t="str">
            <v>BPT 2010A</v>
          </cell>
        </row>
        <row r="8470">
          <cell r="A8470" t="str">
            <v>ESHT015-13</v>
          </cell>
          <cell r="C8470" t="str">
            <v>Obrigatória</v>
          </cell>
          <cell r="D8470" t="str">
            <v>BPT 2010A</v>
          </cell>
        </row>
        <row r="8471">
          <cell r="A8471" t="str">
            <v>ESHT016-13</v>
          </cell>
          <cell r="C8471" t="str">
            <v>Obrigatória</v>
          </cell>
          <cell r="D8471" t="str">
            <v>BPT 2010A</v>
          </cell>
        </row>
        <row r="8472">
          <cell r="A8472" t="str">
            <v>ESHT017-13</v>
          </cell>
          <cell r="C8472" t="str">
            <v>Obrigatória</v>
          </cell>
          <cell r="D8472" t="str">
            <v>BPT 2010A</v>
          </cell>
        </row>
        <row r="8473">
          <cell r="A8473" t="str">
            <v>ESHT018-13</v>
          </cell>
          <cell r="C8473" t="str">
            <v>Obrigatória</v>
          </cell>
          <cell r="D8473" t="str">
            <v>BPT 2010A</v>
          </cell>
        </row>
        <row r="8474">
          <cell r="A8474" t="str">
            <v>ESHT019-13</v>
          </cell>
          <cell r="C8474" t="str">
            <v>Obrigatória</v>
          </cell>
          <cell r="D8474" t="str">
            <v>BPT 2010A</v>
          </cell>
        </row>
        <row r="8475">
          <cell r="A8475" t="str">
            <v>ESHT020-13</v>
          </cell>
          <cell r="C8475" t="str">
            <v>Obrigatória</v>
          </cell>
          <cell r="D8475" t="str">
            <v>BPT 2010A</v>
          </cell>
        </row>
        <row r="8476">
          <cell r="A8476" t="str">
            <v>ESHT021-13</v>
          </cell>
          <cell r="C8476" t="str">
            <v>Obrigatória</v>
          </cell>
          <cell r="D8476" t="str">
            <v>BPT 2010A</v>
          </cell>
        </row>
        <row r="8477">
          <cell r="A8477" t="str">
            <v>ESHT022-13</v>
          </cell>
          <cell r="C8477" t="str">
            <v>Obrigatória</v>
          </cell>
          <cell r="D8477" t="str">
            <v>BPT 2010A</v>
          </cell>
        </row>
        <row r="8478">
          <cell r="A8478" t="str">
            <v>ESHT023-13</v>
          </cell>
          <cell r="C8478" t="str">
            <v>Obrigatória</v>
          </cell>
          <cell r="D8478" t="str">
            <v>BPT 2010A</v>
          </cell>
        </row>
        <row r="8479">
          <cell r="A8479" t="str">
            <v>ESHT024-13</v>
          </cell>
          <cell r="C8479" t="str">
            <v>Obrigatória</v>
          </cell>
          <cell r="D8479" t="str">
            <v>BPT 2010A</v>
          </cell>
        </row>
        <row r="8480">
          <cell r="A8480" t="str">
            <v>ESHX001-13</v>
          </cell>
          <cell r="C8480" t="str">
            <v>Opção Limitada</v>
          </cell>
          <cell r="D8480" t="str">
            <v>BPT 2010A</v>
          </cell>
        </row>
        <row r="8481">
          <cell r="A8481" t="str">
            <v>ESTG004-13</v>
          </cell>
          <cell r="C8481" t="str">
            <v>Opção Limitada</v>
          </cell>
          <cell r="D8481" t="str">
            <v>BPT 2010A</v>
          </cell>
        </row>
        <row r="8482">
          <cell r="A8482" t="str">
            <v>ESTU002-13</v>
          </cell>
          <cell r="C8482" t="str">
            <v>Opção Limitada</v>
          </cell>
          <cell r="D8482" t="str">
            <v>BPT 2010A</v>
          </cell>
        </row>
        <row r="8483">
          <cell r="A8483" t="str">
            <v>ESTU021-13</v>
          </cell>
          <cell r="C8483" t="str">
            <v>Opção Limitada</v>
          </cell>
          <cell r="D8483" t="str">
            <v>BPT 2010A</v>
          </cell>
        </row>
        <row r="8484">
          <cell r="A8484" t="str">
            <v>ESZC012-13</v>
          </cell>
          <cell r="C8484" t="str">
            <v>Opção Limitada</v>
          </cell>
          <cell r="D8484" t="str">
            <v>BPT 2010A</v>
          </cell>
        </row>
        <row r="8485">
          <cell r="A8485" t="str">
            <v>ESZT001-13</v>
          </cell>
          <cell r="C8485" t="str">
            <v>Opção Limitada</v>
          </cell>
          <cell r="D8485" t="str">
            <v>BPT 2010A</v>
          </cell>
        </row>
        <row r="8486">
          <cell r="A8486" t="str">
            <v>ESZT002-13</v>
          </cell>
          <cell r="C8486" t="str">
            <v>Opção Limitada</v>
          </cell>
          <cell r="D8486" t="str">
            <v>BPT 2010A</v>
          </cell>
        </row>
        <row r="8487">
          <cell r="A8487" t="str">
            <v>ESZT003-13</v>
          </cell>
          <cell r="C8487" t="str">
            <v>Opção Limitada</v>
          </cell>
          <cell r="D8487" t="str">
            <v>BPT 2010A</v>
          </cell>
        </row>
        <row r="8488">
          <cell r="A8488" t="str">
            <v>ESZT004-13</v>
          </cell>
          <cell r="C8488" t="str">
            <v>Opção Limitada</v>
          </cell>
          <cell r="D8488" t="str">
            <v>BPT 2010A</v>
          </cell>
        </row>
        <row r="8489">
          <cell r="A8489" t="str">
            <v>ESZT005-13</v>
          </cell>
          <cell r="C8489" t="str">
            <v>Opção Limitada</v>
          </cell>
          <cell r="D8489" t="str">
            <v>BPT 2010A</v>
          </cell>
        </row>
        <row r="8490">
          <cell r="A8490" t="str">
            <v>ESZT006-13</v>
          </cell>
          <cell r="C8490" t="str">
            <v>Opção Limitada</v>
          </cell>
          <cell r="D8490" t="str">
            <v>BPT 2010A</v>
          </cell>
        </row>
        <row r="8491">
          <cell r="A8491" t="str">
            <v>ESZT007-13</v>
          </cell>
          <cell r="C8491" t="str">
            <v>Opção Limitada</v>
          </cell>
          <cell r="D8491" t="str">
            <v>BPT 2010A</v>
          </cell>
        </row>
        <row r="8492">
          <cell r="A8492" t="str">
            <v>ESZT008-13</v>
          </cell>
          <cell r="C8492" t="str">
            <v>Opção Limitada</v>
          </cell>
          <cell r="D8492" t="str">
            <v>BPT 2010A</v>
          </cell>
        </row>
        <row r="8493">
          <cell r="A8493" t="str">
            <v>ESZT009-13</v>
          </cell>
          <cell r="C8493" t="str">
            <v>Opção Limitada</v>
          </cell>
          <cell r="D8493" t="str">
            <v>BPT 2010A</v>
          </cell>
        </row>
        <row r="8494">
          <cell r="A8494" t="str">
            <v>ESZT010-13</v>
          </cell>
          <cell r="C8494" t="str">
            <v>Opção Limitada</v>
          </cell>
          <cell r="D8494" t="str">
            <v>BPT 2010A</v>
          </cell>
        </row>
        <row r="8495">
          <cell r="A8495" t="str">
            <v>ESZT011-13</v>
          </cell>
          <cell r="C8495" t="str">
            <v>Opção Limitada</v>
          </cell>
          <cell r="D8495" t="str">
            <v>BPT 2010A</v>
          </cell>
        </row>
        <row r="8496">
          <cell r="A8496" t="str">
            <v>ESZT012-13</v>
          </cell>
          <cell r="C8496" t="str">
            <v>Opção Limitada</v>
          </cell>
          <cell r="D8496" t="str">
            <v>BPT 2010A</v>
          </cell>
        </row>
        <row r="8497">
          <cell r="A8497" t="str">
            <v>ESZT013-13</v>
          </cell>
          <cell r="C8497" t="str">
            <v>Opção Limitada</v>
          </cell>
          <cell r="D8497" t="str">
            <v>BPT 2010A</v>
          </cell>
        </row>
        <row r="8498">
          <cell r="A8498" t="str">
            <v>ESZT014-13</v>
          </cell>
          <cell r="C8498" t="str">
            <v>Opção Limitada</v>
          </cell>
          <cell r="D8498" t="str">
            <v>BPT 2010A</v>
          </cell>
        </row>
        <row r="8499">
          <cell r="A8499" t="str">
            <v>ESZT015-13</v>
          </cell>
          <cell r="C8499" t="str">
            <v>Opção Limitada</v>
          </cell>
          <cell r="D8499" t="str">
            <v>BPT 2010A</v>
          </cell>
        </row>
        <row r="8500">
          <cell r="A8500" t="str">
            <v>ESZT016-13</v>
          </cell>
          <cell r="C8500" t="str">
            <v>Opção Limitada</v>
          </cell>
          <cell r="D8500" t="str">
            <v>BPT 2010A</v>
          </cell>
        </row>
        <row r="8501">
          <cell r="A8501" t="str">
            <v>ESZU009-13</v>
          </cell>
          <cell r="C8501" t="str">
            <v>Opção Limitada</v>
          </cell>
          <cell r="D8501" t="str">
            <v>BPT 2010A</v>
          </cell>
        </row>
        <row r="8502">
          <cell r="A8502" t="str">
            <v>ESZU011-13</v>
          </cell>
          <cell r="C8502" t="str">
            <v>Opção Limitada</v>
          </cell>
          <cell r="D8502" t="str">
            <v>BPT 2010A</v>
          </cell>
        </row>
        <row r="8503">
          <cell r="A8503" t="str">
            <v>MCTC014-13</v>
          </cell>
          <cell r="C8503" t="str">
            <v>Opção Limitada</v>
          </cell>
          <cell r="D8503" t="str">
            <v>BPT 2010A</v>
          </cell>
        </row>
        <row r="8504">
          <cell r="A8504" t="str">
            <v>NHZ3060-09</v>
          </cell>
          <cell r="C8504" t="str">
            <v>Obrigatória</v>
          </cell>
          <cell r="D8504" t="str">
            <v>BPT 2010A</v>
          </cell>
        </row>
        <row r="8505">
          <cell r="A8505" t="str">
            <v>BCL0306-13</v>
          </cell>
          <cell r="C8505" t="str">
            <v>Obrigatória</v>
          </cell>
          <cell r="D8505" t="str">
            <v>BPT 2010N</v>
          </cell>
        </row>
        <row r="8506">
          <cell r="A8506" t="str">
            <v>BHO0101-13</v>
          </cell>
          <cell r="C8506" t="str">
            <v>Obrigatória</v>
          </cell>
          <cell r="D8506" t="str">
            <v>BPT 2010N</v>
          </cell>
        </row>
        <row r="8507">
          <cell r="A8507" t="str">
            <v>BHO0102-13</v>
          </cell>
          <cell r="C8507" t="str">
            <v>Obrigatória</v>
          </cell>
          <cell r="D8507" t="str">
            <v>BPT 2010N</v>
          </cell>
        </row>
        <row r="8508">
          <cell r="A8508" t="str">
            <v>BHO0103-13</v>
          </cell>
          <cell r="C8508" t="str">
            <v>Obrigatória</v>
          </cell>
          <cell r="D8508" t="str">
            <v>BPT 2010N</v>
          </cell>
        </row>
        <row r="8509">
          <cell r="A8509" t="str">
            <v>BHO1101-15</v>
          </cell>
          <cell r="C8509" t="str">
            <v>Obrigatória</v>
          </cell>
          <cell r="D8509" t="str">
            <v>BPT 2010N</v>
          </cell>
        </row>
        <row r="8510">
          <cell r="A8510" t="str">
            <v>BHO1335-15</v>
          </cell>
          <cell r="C8510" t="str">
            <v>Obrigatória</v>
          </cell>
          <cell r="D8510" t="str">
            <v>BPT 2010N</v>
          </cell>
        </row>
        <row r="8511">
          <cell r="A8511" t="str">
            <v>BHP0201-13</v>
          </cell>
          <cell r="C8511" t="str">
            <v>Obrigatória</v>
          </cell>
          <cell r="D8511" t="str">
            <v>BPT 2010N</v>
          </cell>
        </row>
        <row r="8512">
          <cell r="A8512" t="str">
            <v>BHP0202-13</v>
          </cell>
          <cell r="C8512" t="str">
            <v>Obrigatória</v>
          </cell>
          <cell r="D8512" t="str">
            <v>BPT 2010N</v>
          </cell>
        </row>
        <row r="8513">
          <cell r="A8513" t="str">
            <v>BHP0203-13</v>
          </cell>
          <cell r="C8513" t="str">
            <v>Obrigatória</v>
          </cell>
          <cell r="D8513" t="str">
            <v>BPT 2010N</v>
          </cell>
        </row>
        <row r="8514">
          <cell r="A8514" t="str">
            <v>BHP0204-13</v>
          </cell>
          <cell r="C8514" t="str">
            <v>Obrigatória</v>
          </cell>
          <cell r="D8514" t="str">
            <v>BPT 2010N</v>
          </cell>
        </row>
        <row r="8515">
          <cell r="A8515" t="str">
            <v>BHP0206-13</v>
          </cell>
          <cell r="C8515" t="str">
            <v>Obrigatória</v>
          </cell>
          <cell r="D8515" t="str">
            <v>BPT 2010N</v>
          </cell>
        </row>
        <row r="8516">
          <cell r="A8516" t="str">
            <v>BHQ0003-15</v>
          </cell>
          <cell r="C8516" t="str">
            <v>Obrigatória</v>
          </cell>
          <cell r="D8516" t="str">
            <v>BPT 2010N</v>
          </cell>
        </row>
        <row r="8517">
          <cell r="A8517" t="str">
            <v>BHQ0301-13</v>
          </cell>
          <cell r="C8517" t="str">
            <v>Obrigatória</v>
          </cell>
          <cell r="D8517" t="str">
            <v>BPT 2010N</v>
          </cell>
        </row>
        <row r="8518">
          <cell r="A8518" t="str">
            <v>BHQ0302-13</v>
          </cell>
          <cell r="C8518" t="str">
            <v>Obrigatória</v>
          </cell>
          <cell r="D8518" t="str">
            <v>BPT 2010N</v>
          </cell>
        </row>
        <row r="8519">
          <cell r="A8519" t="str">
            <v>BIJ0207-13</v>
          </cell>
          <cell r="C8519" t="str">
            <v>Obrigatória</v>
          </cell>
          <cell r="D8519" t="str">
            <v>BPT 2010N</v>
          </cell>
        </row>
        <row r="8520">
          <cell r="A8520" t="str">
            <v>BIK0102-13</v>
          </cell>
          <cell r="C8520" t="str">
            <v>Obrigatória</v>
          </cell>
          <cell r="D8520" t="str">
            <v>BPT 2010N</v>
          </cell>
        </row>
        <row r="8521">
          <cell r="A8521" t="str">
            <v>BIL0304-13</v>
          </cell>
          <cell r="C8521" t="str">
            <v>Obrigatória</v>
          </cell>
          <cell r="D8521" t="str">
            <v>BPT 2010N</v>
          </cell>
        </row>
        <row r="8522">
          <cell r="A8522" t="str">
            <v>BIM0005-13</v>
          </cell>
          <cell r="C8522" t="str">
            <v>Obrigatória</v>
          </cell>
          <cell r="D8522" t="str">
            <v>BPT 2010N</v>
          </cell>
        </row>
        <row r="8523">
          <cell r="A8523" t="str">
            <v>BIN0003-13</v>
          </cell>
          <cell r="C8523" t="str">
            <v>Obrigatória</v>
          </cell>
          <cell r="D8523" t="str">
            <v>BPT 2010N</v>
          </cell>
        </row>
        <row r="8524">
          <cell r="A8524" t="str">
            <v>BIN0406-13</v>
          </cell>
          <cell r="C8524" t="str">
            <v>Obrigatória</v>
          </cell>
          <cell r="D8524" t="str">
            <v>BPT 2010N</v>
          </cell>
        </row>
        <row r="8525">
          <cell r="A8525" t="str">
            <v>BIQ0602-13</v>
          </cell>
          <cell r="C8525" t="str">
            <v>Obrigatória</v>
          </cell>
          <cell r="D8525" t="str">
            <v>BPT 2010N</v>
          </cell>
        </row>
        <row r="8526">
          <cell r="A8526" t="str">
            <v>BIR0004-13</v>
          </cell>
          <cell r="C8526" t="str">
            <v>Obrigatória</v>
          </cell>
          <cell r="D8526" t="str">
            <v>BPT 2010N</v>
          </cell>
        </row>
        <row r="8527">
          <cell r="A8527" t="str">
            <v>BIR0603-13</v>
          </cell>
          <cell r="C8527" t="str">
            <v>Obrigatória</v>
          </cell>
          <cell r="D8527" t="str">
            <v>BPT 2010N</v>
          </cell>
        </row>
        <row r="8528">
          <cell r="A8528" t="str">
            <v>BIS0002-13</v>
          </cell>
          <cell r="C8528" t="str">
            <v>Obrigatória</v>
          </cell>
          <cell r="D8528" t="str">
            <v>BPT 2010N</v>
          </cell>
        </row>
        <row r="8529">
          <cell r="A8529" t="str">
            <v>CS1401</v>
          </cell>
          <cell r="C8529" t="str">
            <v>Obrigatória</v>
          </cell>
          <cell r="D8529" t="str">
            <v>BPT 2010N</v>
          </cell>
        </row>
        <row r="8530">
          <cell r="A8530" t="str">
            <v>CS1402</v>
          </cell>
          <cell r="C8530" t="str">
            <v>Obrigatória</v>
          </cell>
          <cell r="D8530" t="str">
            <v>BPT 2010N</v>
          </cell>
        </row>
        <row r="8531">
          <cell r="A8531" t="str">
            <v>CS2101</v>
          </cell>
          <cell r="C8531" t="str">
            <v>Opção Limitada</v>
          </cell>
          <cell r="D8531" t="str">
            <v>BPT 2010N</v>
          </cell>
        </row>
        <row r="8532">
          <cell r="A8532" t="str">
            <v>CS2107</v>
          </cell>
          <cell r="C8532" t="str">
            <v>Opção Limitada</v>
          </cell>
          <cell r="D8532" t="str">
            <v>BPT 2010N</v>
          </cell>
        </row>
        <row r="8533">
          <cell r="A8533" t="str">
            <v>CS3104</v>
          </cell>
          <cell r="C8533" t="str">
            <v>Opção Limitada</v>
          </cell>
          <cell r="D8533" t="str">
            <v>BPT 2010N</v>
          </cell>
        </row>
        <row r="8534">
          <cell r="A8534" t="str">
            <v>CS3105</v>
          </cell>
          <cell r="C8534" t="str">
            <v>Opção Limitada</v>
          </cell>
          <cell r="D8534" t="str">
            <v>BPT 2010N</v>
          </cell>
        </row>
        <row r="8535">
          <cell r="A8535" t="str">
            <v>ESHP004-13</v>
          </cell>
          <cell r="C8535" t="str">
            <v>Opção Limitada</v>
          </cell>
          <cell r="D8535" t="str">
            <v>BPT 2010N</v>
          </cell>
        </row>
        <row r="8536">
          <cell r="A8536" t="str">
            <v>ESHR007-13</v>
          </cell>
          <cell r="C8536" t="str">
            <v>Opção Limitada</v>
          </cell>
          <cell r="D8536" t="str">
            <v>BPT 2010N</v>
          </cell>
        </row>
        <row r="8537">
          <cell r="A8537" t="str">
            <v>ESHT001-13</v>
          </cell>
          <cell r="C8537" t="str">
            <v>Obrigatória</v>
          </cell>
          <cell r="D8537" t="str">
            <v>BPT 2010N</v>
          </cell>
        </row>
        <row r="8538">
          <cell r="A8538" t="str">
            <v>ESHT002-13</v>
          </cell>
          <cell r="C8538" t="str">
            <v>Obrigatória</v>
          </cell>
          <cell r="D8538" t="str">
            <v>BPT 2010N</v>
          </cell>
        </row>
        <row r="8539">
          <cell r="A8539" t="str">
            <v>ESHT003-13</v>
          </cell>
          <cell r="C8539" t="str">
            <v>Obrigatória</v>
          </cell>
          <cell r="D8539" t="str">
            <v>BPT 2010N</v>
          </cell>
        </row>
        <row r="8540">
          <cell r="A8540" t="str">
            <v>ESHT004-13</v>
          </cell>
          <cell r="C8540" t="str">
            <v>Obrigatória</v>
          </cell>
          <cell r="D8540" t="str">
            <v>BPT 2010N</v>
          </cell>
        </row>
        <row r="8541">
          <cell r="A8541" t="str">
            <v>ESHT005-13</v>
          </cell>
          <cell r="C8541" t="str">
            <v>Obrigatória</v>
          </cell>
          <cell r="D8541" t="str">
            <v>BPT 2010N</v>
          </cell>
        </row>
        <row r="8542">
          <cell r="A8542" t="str">
            <v>ESHT006-13</v>
          </cell>
          <cell r="C8542" t="str">
            <v>Obrigatória</v>
          </cell>
          <cell r="D8542" t="str">
            <v>BPT 2010N</v>
          </cell>
        </row>
        <row r="8543">
          <cell r="A8543" t="str">
            <v>ESHT007-13</v>
          </cell>
          <cell r="C8543" t="str">
            <v>Obrigatória</v>
          </cell>
          <cell r="D8543" t="str">
            <v>BPT 2010N</v>
          </cell>
        </row>
        <row r="8544">
          <cell r="A8544" t="str">
            <v>ESHT008-13</v>
          </cell>
          <cell r="C8544" t="str">
            <v>Obrigatória</v>
          </cell>
          <cell r="D8544" t="str">
            <v>BPT 2010N</v>
          </cell>
        </row>
        <row r="8545">
          <cell r="A8545" t="str">
            <v>ESHT009-13</v>
          </cell>
          <cell r="C8545" t="str">
            <v>Obrigatória</v>
          </cell>
          <cell r="D8545" t="str">
            <v>BPT 2010N</v>
          </cell>
        </row>
        <row r="8546">
          <cell r="A8546" t="str">
            <v>ESHT010-13</v>
          </cell>
          <cell r="C8546" t="str">
            <v>Obrigatória</v>
          </cell>
          <cell r="D8546" t="str">
            <v>BPT 2010N</v>
          </cell>
        </row>
        <row r="8547">
          <cell r="A8547" t="str">
            <v>ESHT011-13</v>
          </cell>
          <cell r="C8547" t="str">
            <v>Obrigatória</v>
          </cell>
          <cell r="D8547" t="str">
            <v>BPT 2010N</v>
          </cell>
        </row>
        <row r="8548">
          <cell r="A8548" t="str">
            <v>ESHT012-13</v>
          </cell>
          <cell r="C8548" t="str">
            <v>Obrigatória</v>
          </cell>
          <cell r="D8548" t="str">
            <v>BPT 2010N</v>
          </cell>
        </row>
        <row r="8549">
          <cell r="A8549" t="str">
            <v>ESHT013-13</v>
          </cell>
          <cell r="C8549" t="str">
            <v>Obrigatória</v>
          </cell>
          <cell r="D8549" t="str">
            <v>BPT 2010N</v>
          </cell>
        </row>
        <row r="8550">
          <cell r="A8550" t="str">
            <v>ESHT014-13</v>
          </cell>
          <cell r="C8550" t="str">
            <v>Obrigatória</v>
          </cell>
          <cell r="D8550" t="str">
            <v>BPT 2010N</v>
          </cell>
        </row>
        <row r="8551">
          <cell r="A8551" t="str">
            <v>ESHT015-13</v>
          </cell>
          <cell r="C8551" t="str">
            <v>Obrigatória</v>
          </cell>
          <cell r="D8551" t="str">
            <v>BPT 2010N</v>
          </cell>
        </row>
        <row r="8552">
          <cell r="A8552" t="str">
            <v>ESHT016-13</v>
          </cell>
          <cell r="C8552" t="str">
            <v>Obrigatória</v>
          </cell>
          <cell r="D8552" t="str">
            <v>BPT 2010N</v>
          </cell>
        </row>
        <row r="8553">
          <cell r="A8553" t="str">
            <v>ESHT017-13</v>
          </cell>
          <cell r="C8553" t="str">
            <v>Obrigatória</v>
          </cell>
          <cell r="D8553" t="str">
            <v>BPT 2010N</v>
          </cell>
        </row>
        <row r="8554">
          <cell r="A8554" t="str">
            <v>ESHT018-13</v>
          </cell>
          <cell r="C8554" t="str">
            <v>Obrigatória</v>
          </cell>
          <cell r="D8554" t="str">
            <v>BPT 2010N</v>
          </cell>
        </row>
        <row r="8555">
          <cell r="A8555" t="str">
            <v>ESHT019-13</v>
          </cell>
          <cell r="C8555" t="str">
            <v>Obrigatória</v>
          </cell>
          <cell r="D8555" t="str">
            <v>BPT 2010N</v>
          </cell>
        </row>
        <row r="8556">
          <cell r="A8556" t="str">
            <v>ESHT020-13</v>
          </cell>
          <cell r="C8556" t="str">
            <v>Obrigatória</v>
          </cell>
          <cell r="D8556" t="str">
            <v>BPT 2010N</v>
          </cell>
        </row>
        <row r="8557">
          <cell r="A8557" t="str">
            <v>ESHT021-13</v>
          </cell>
          <cell r="C8557" t="str">
            <v>Obrigatória</v>
          </cell>
          <cell r="D8557" t="str">
            <v>BPT 2010N</v>
          </cell>
        </row>
        <row r="8558">
          <cell r="A8558" t="str">
            <v>ESHT022-13</v>
          </cell>
          <cell r="C8558" t="str">
            <v>Obrigatória</v>
          </cell>
          <cell r="D8558" t="str">
            <v>BPT 2010N</v>
          </cell>
        </row>
        <row r="8559">
          <cell r="A8559" t="str">
            <v>ESHT023-13</v>
          </cell>
          <cell r="C8559" t="str">
            <v>Obrigatória</v>
          </cell>
          <cell r="D8559" t="str">
            <v>BPT 2010N</v>
          </cell>
        </row>
        <row r="8560">
          <cell r="A8560" t="str">
            <v>ESHT024-13</v>
          </cell>
          <cell r="C8560" t="str">
            <v>Obrigatória</v>
          </cell>
          <cell r="D8560" t="str">
            <v>BPT 2010N</v>
          </cell>
        </row>
        <row r="8561">
          <cell r="A8561" t="str">
            <v>ESHX001-13</v>
          </cell>
          <cell r="C8561" t="str">
            <v>Opção Limitada</v>
          </cell>
          <cell r="D8561" t="str">
            <v>BPT 2010N</v>
          </cell>
        </row>
        <row r="8562">
          <cell r="A8562" t="str">
            <v>ESTG004-13</v>
          </cell>
          <cell r="C8562" t="str">
            <v>Opção Limitada</v>
          </cell>
          <cell r="D8562" t="str">
            <v>BPT 2010N</v>
          </cell>
        </row>
        <row r="8563">
          <cell r="A8563" t="str">
            <v>ESTU002-13</v>
          </cell>
          <cell r="C8563" t="str">
            <v>Opção Limitada</v>
          </cell>
          <cell r="D8563" t="str">
            <v>BPT 2010N</v>
          </cell>
        </row>
        <row r="8564">
          <cell r="A8564" t="str">
            <v>ESTU021-13</v>
          </cell>
          <cell r="C8564" t="str">
            <v>Opção Limitada</v>
          </cell>
          <cell r="D8564" t="str">
            <v>BPT 2010N</v>
          </cell>
        </row>
        <row r="8565">
          <cell r="A8565" t="str">
            <v>ESZC012-13</v>
          </cell>
          <cell r="C8565" t="str">
            <v>Opção Limitada</v>
          </cell>
          <cell r="D8565" t="str">
            <v>BPT 2010N</v>
          </cell>
        </row>
        <row r="8566">
          <cell r="A8566" t="str">
            <v>ESZT001-13</v>
          </cell>
          <cell r="C8566" t="str">
            <v>Opção Limitada</v>
          </cell>
          <cell r="D8566" t="str">
            <v>BPT 2010N</v>
          </cell>
        </row>
        <row r="8567">
          <cell r="A8567" t="str">
            <v>ESZT002-13</v>
          </cell>
          <cell r="C8567" t="str">
            <v>Opção Limitada</v>
          </cell>
          <cell r="D8567" t="str">
            <v>BPT 2010N</v>
          </cell>
        </row>
        <row r="8568">
          <cell r="A8568" t="str">
            <v>ESZT003-13</v>
          </cell>
          <cell r="C8568" t="str">
            <v>Opção Limitada</v>
          </cell>
          <cell r="D8568" t="str">
            <v>BPT 2010N</v>
          </cell>
        </row>
        <row r="8569">
          <cell r="A8569" t="str">
            <v>ESZT004-13</v>
          </cell>
          <cell r="C8569" t="str">
            <v>Opção Limitada</v>
          </cell>
          <cell r="D8569" t="str">
            <v>BPT 2010N</v>
          </cell>
        </row>
        <row r="8570">
          <cell r="A8570" t="str">
            <v>ESZT005-13</v>
          </cell>
          <cell r="C8570" t="str">
            <v>Opção Limitada</v>
          </cell>
          <cell r="D8570" t="str">
            <v>BPT 2010N</v>
          </cell>
        </row>
        <row r="8571">
          <cell r="A8571" t="str">
            <v>ESZT006-13</v>
          </cell>
          <cell r="C8571" t="str">
            <v>Opção Limitada</v>
          </cell>
          <cell r="D8571" t="str">
            <v>BPT 2010N</v>
          </cell>
        </row>
        <row r="8572">
          <cell r="A8572" t="str">
            <v>ESZT007-13</v>
          </cell>
          <cell r="C8572" t="str">
            <v>Opção Limitada</v>
          </cell>
          <cell r="D8572" t="str">
            <v>BPT 2010N</v>
          </cell>
        </row>
        <row r="8573">
          <cell r="A8573" t="str">
            <v>ESZT008-13</v>
          </cell>
          <cell r="C8573" t="str">
            <v>Opção Limitada</v>
          </cell>
          <cell r="D8573" t="str">
            <v>BPT 2010N</v>
          </cell>
        </row>
        <row r="8574">
          <cell r="A8574" t="str">
            <v>ESZT009-13</v>
          </cell>
          <cell r="C8574" t="str">
            <v>Opção Limitada</v>
          </cell>
          <cell r="D8574" t="str">
            <v>BPT 2010N</v>
          </cell>
        </row>
        <row r="8575">
          <cell r="A8575" t="str">
            <v>ESZT010-13</v>
          </cell>
          <cell r="C8575" t="str">
            <v>Opção Limitada</v>
          </cell>
          <cell r="D8575" t="str">
            <v>BPT 2010N</v>
          </cell>
        </row>
        <row r="8576">
          <cell r="A8576" t="str">
            <v>ESZT011-13</v>
          </cell>
          <cell r="C8576" t="str">
            <v>Opção Limitada</v>
          </cell>
          <cell r="D8576" t="str">
            <v>BPT 2010N</v>
          </cell>
        </row>
        <row r="8577">
          <cell r="A8577" t="str">
            <v>ESZT012-13</v>
          </cell>
          <cell r="C8577" t="str">
            <v>Opção Limitada</v>
          </cell>
          <cell r="D8577" t="str">
            <v>BPT 2010N</v>
          </cell>
        </row>
        <row r="8578">
          <cell r="A8578" t="str">
            <v>ESZT013-13</v>
          </cell>
          <cell r="C8578" t="str">
            <v>Opção Limitada</v>
          </cell>
          <cell r="D8578" t="str">
            <v>BPT 2010N</v>
          </cell>
        </row>
        <row r="8579">
          <cell r="A8579" t="str">
            <v>ESZT014-13</v>
          </cell>
          <cell r="C8579" t="str">
            <v>Opção Limitada</v>
          </cell>
          <cell r="D8579" t="str">
            <v>BPT 2010N</v>
          </cell>
        </row>
        <row r="8580">
          <cell r="A8580" t="str">
            <v>ESZT015-13</v>
          </cell>
          <cell r="C8580" t="str">
            <v>Opção Limitada</v>
          </cell>
          <cell r="D8580" t="str">
            <v>BPT 2010N</v>
          </cell>
        </row>
        <row r="8581">
          <cell r="A8581" t="str">
            <v>ESZT016-13</v>
          </cell>
          <cell r="C8581" t="str">
            <v>Opção Limitada</v>
          </cell>
          <cell r="D8581" t="str">
            <v>BPT 2010N</v>
          </cell>
        </row>
        <row r="8582">
          <cell r="A8582" t="str">
            <v>ESZU009-13</v>
          </cell>
          <cell r="C8582" t="str">
            <v>Opção Limitada</v>
          </cell>
          <cell r="D8582" t="str">
            <v>BPT 2010N</v>
          </cell>
        </row>
        <row r="8583">
          <cell r="A8583" t="str">
            <v>ESZU011-13</v>
          </cell>
          <cell r="C8583" t="str">
            <v>Opção Limitada</v>
          </cell>
          <cell r="D8583" t="str">
            <v>BPT 2010N</v>
          </cell>
        </row>
        <row r="8584">
          <cell r="A8584" t="str">
            <v>MCTC014-13</v>
          </cell>
          <cell r="C8584" t="str">
            <v>Opção Limitada</v>
          </cell>
          <cell r="D8584" t="str">
            <v>BPT 2010N</v>
          </cell>
        </row>
        <row r="8585">
          <cell r="A8585" t="str">
            <v>BCL0306-15</v>
          </cell>
          <cell r="C8585" t="str">
            <v>Obrigatória</v>
          </cell>
          <cell r="D8585" t="str">
            <v>BPT 2017A</v>
          </cell>
        </row>
        <row r="8586">
          <cell r="A8586" t="str">
            <v>BHO0001-15</v>
          </cell>
          <cell r="C8586" t="str">
            <v>Obrigatória</v>
          </cell>
          <cell r="D8586" t="str">
            <v>BPT 2017A</v>
          </cell>
        </row>
        <row r="8587">
          <cell r="A8587" t="str">
            <v>BHO0002-15</v>
          </cell>
          <cell r="C8587" t="str">
            <v>Obrigatória</v>
          </cell>
          <cell r="D8587" t="str">
            <v>BPT 2017A</v>
          </cell>
        </row>
        <row r="8588">
          <cell r="A8588" t="str">
            <v>BHO0101-15</v>
          </cell>
          <cell r="C8588" t="str">
            <v>Obrigatória</v>
          </cell>
          <cell r="D8588" t="str">
            <v>BPT 2017A</v>
          </cell>
        </row>
        <row r="8589">
          <cell r="A8589" t="str">
            <v>BHO0102-15</v>
          </cell>
          <cell r="C8589" t="str">
            <v>Obrigatória</v>
          </cell>
          <cell r="D8589" t="str">
            <v>BPT 2017A</v>
          </cell>
        </row>
        <row r="8590">
          <cell r="A8590" t="str">
            <v>BHO1101-15</v>
          </cell>
          <cell r="C8590" t="str">
            <v>Obrigatória</v>
          </cell>
          <cell r="D8590" t="str">
            <v>BPT 2017A</v>
          </cell>
        </row>
        <row r="8591">
          <cell r="A8591" t="str">
            <v>BHO1335-15</v>
          </cell>
          <cell r="C8591" t="str">
            <v>Opção Limitada</v>
          </cell>
          <cell r="D8591" t="str">
            <v>BPT 2017A</v>
          </cell>
        </row>
        <row r="8592">
          <cell r="A8592" t="str">
            <v>BHP0001-15</v>
          </cell>
          <cell r="C8592" t="str">
            <v>Obrigatória</v>
          </cell>
          <cell r="D8592" t="str">
            <v>BPT 2017A</v>
          </cell>
        </row>
        <row r="8593">
          <cell r="A8593" t="str">
            <v>BHP0201-15</v>
          </cell>
          <cell r="C8593" t="str">
            <v>Obrigatória</v>
          </cell>
          <cell r="D8593" t="str">
            <v>BPT 2017A</v>
          </cell>
        </row>
        <row r="8594">
          <cell r="A8594" t="str">
            <v>BHP0202-15</v>
          </cell>
          <cell r="C8594" t="str">
            <v>Obrigatória</v>
          </cell>
          <cell r="D8594" t="str">
            <v>BPT 2017A</v>
          </cell>
        </row>
        <row r="8595">
          <cell r="A8595" t="str">
            <v>BHQ0001-15</v>
          </cell>
          <cell r="C8595" t="str">
            <v>Obrigatória</v>
          </cell>
          <cell r="D8595" t="str">
            <v>BPT 2017A</v>
          </cell>
        </row>
        <row r="8596">
          <cell r="A8596" t="str">
            <v>BHQ0002-15</v>
          </cell>
          <cell r="C8596" t="str">
            <v>Obrigatória</v>
          </cell>
          <cell r="D8596" t="str">
            <v>BPT 2017A</v>
          </cell>
        </row>
        <row r="8597">
          <cell r="A8597" t="str">
            <v>BHQ0003-15</v>
          </cell>
          <cell r="C8597" t="str">
            <v>Opção Limitada</v>
          </cell>
          <cell r="D8597" t="str">
            <v>BPT 2017A</v>
          </cell>
        </row>
        <row r="8598">
          <cell r="A8598" t="str">
            <v>BHQ0301-15</v>
          </cell>
          <cell r="C8598" t="str">
            <v>Obrigatória</v>
          </cell>
          <cell r="D8598" t="str">
            <v>BPT 2017A</v>
          </cell>
        </row>
        <row r="8599">
          <cell r="A8599" t="str">
            <v>BHS0001-15</v>
          </cell>
          <cell r="C8599" t="str">
            <v>Obrigatória</v>
          </cell>
          <cell r="D8599" t="str">
            <v>BPT 2017A</v>
          </cell>
        </row>
        <row r="8600">
          <cell r="A8600" t="str">
            <v>BIJ0207-15</v>
          </cell>
          <cell r="C8600" t="str">
            <v>Obrigatória</v>
          </cell>
          <cell r="D8600" t="str">
            <v>BPT 2017A</v>
          </cell>
        </row>
        <row r="8601">
          <cell r="A8601" t="str">
            <v>BIK0102-15</v>
          </cell>
          <cell r="C8601" t="str">
            <v>Obrigatória</v>
          </cell>
          <cell r="D8601" t="str">
            <v>BPT 2017A</v>
          </cell>
        </row>
        <row r="8602">
          <cell r="A8602" t="str">
            <v>BIL0304-15</v>
          </cell>
          <cell r="C8602" t="str">
            <v>Obrigatória</v>
          </cell>
          <cell r="D8602" t="str">
            <v>BPT 2017A</v>
          </cell>
        </row>
        <row r="8603">
          <cell r="A8603" t="str">
            <v>BIN0406-15</v>
          </cell>
          <cell r="C8603" t="str">
            <v>Obrigatória</v>
          </cell>
          <cell r="D8603" t="str">
            <v>BPT 2017A</v>
          </cell>
        </row>
        <row r="8604">
          <cell r="A8604" t="str">
            <v>BIQ0602-15</v>
          </cell>
          <cell r="C8604" t="str">
            <v>Obrigatória</v>
          </cell>
          <cell r="D8604" t="str">
            <v>BPT 2017A</v>
          </cell>
        </row>
        <row r="8605">
          <cell r="A8605" t="str">
            <v>BIR0004-15</v>
          </cell>
          <cell r="C8605" t="str">
            <v>Obrigatória</v>
          </cell>
          <cell r="D8605" t="str">
            <v>BPT 2017A</v>
          </cell>
        </row>
        <row r="8606">
          <cell r="A8606" t="str">
            <v>BIR0603-15</v>
          </cell>
          <cell r="C8606" t="str">
            <v>Obrigatória</v>
          </cell>
          <cell r="D8606" t="str">
            <v>BPT 2017A</v>
          </cell>
        </row>
        <row r="8607">
          <cell r="A8607" t="str">
            <v>BIS0003-15</v>
          </cell>
          <cell r="C8607" t="str">
            <v>Obrigatória</v>
          </cell>
          <cell r="D8607" t="str">
            <v>BPT 2017A</v>
          </cell>
        </row>
        <row r="8608">
          <cell r="A8608" t="str">
            <v>BIS0005-15</v>
          </cell>
          <cell r="C8608" t="str">
            <v>Obrigatória</v>
          </cell>
          <cell r="D8608" t="str">
            <v>BPT 2017A</v>
          </cell>
        </row>
        <row r="8609">
          <cell r="A8609" t="str">
            <v>ESHP004-13</v>
          </cell>
          <cell r="C8609" t="str">
            <v>Opção Limitada</v>
          </cell>
          <cell r="D8609" t="str">
            <v>BPT 2017A</v>
          </cell>
        </row>
        <row r="8610">
          <cell r="A8610" t="str">
            <v>ESHP014-13</v>
          </cell>
          <cell r="C8610" t="str">
            <v>Opção Limitada</v>
          </cell>
          <cell r="D8610" t="str">
            <v>BPT 2017A</v>
          </cell>
        </row>
        <row r="8611">
          <cell r="A8611" t="str">
            <v>ESHP018-14</v>
          </cell>
          <cell r="C8611" t="str">
            <v>Opção Limitada</v>
          </cell>
          <cell r="D8611" t="str">
            <v>BPT 2017A</v>
          </cell>
        </row>
        <row r="8612">
          <cell r="A8612" t="str">
            <v>ESHP031-14</v>
          </cell>
          <cell r="C8612" t="str">
            <v>Opção Limitada</v>
          </cell>
          <cell r="D8612" t="str">
            <v>BPT 2017A</v>
          </cell>
        </row>
        <row r="8613">
          <cell r="A8613" t="str">
            <v>ESHR007-14</v>
          </cell>
          <cell r="C8613" t="str">
            <v>Opção Limitada</v>
          </cell>
          <cell r="D8613" t="str">
            <v>BPT 2017A</v>
          </cell>
        </row>
        <row r="8614">
          <cell r="A8614" t="str">
            <v>ESHT001-17</v>
          </cell>
          <cell r="C8614" t="str">
            <v>Obrigatória</v>
          </cell>
          <cell r="D8614" t="str">
            <v>BPT 2017A</v>
          </cell>
        </row>
        <row r="8615">
          <cell r="A8615" t="str">
            <v>ESHT002-17</v>
          </cell>
          <cell r="C8615" t="str">
            <v>Obrigatória</v>
          </cell>
          <cell r="D8615" t="str">
            <v>BPT 2017A</v>
          </cell>
        </row>
        <row r="8616">
          <cell r="A8616" t="str">
            <v>ESHT003-17</v>
          </cell>
          <cell r="C8616" t="str">
            <v>Obrigatória</v>
          </cell>
          <cell r="D8616" t="str">
            <v>BPT 2017A</v>
          </cell>
        </row>
        <row r="8617">
          <cell r="A8617" t="str">
            <v>ESHT005-17</v>
          </cell>
          <cell r="C8617" t="str">
            <v>Obrigatória</v>
          </cell>
          <cell r="D8617" t="str">
            <v>BPT 2017A</v>
          </cell>
        </row>
        <row r="8618">
          <cell r="A8618" t="str">
            <v>ESHT006-17</v>
          </cell>
          <cell r="C8618" t="str">
            <v>Obrigatória</v>
          </cell>
          <cell r="D8618" t="str">
            <v>BPT 2017A</v>
          </cell>
        </row>
        <row r="8619">
          <cell r="A8619" t="str">
            <v>ESHT007-17</v>
          </cell>
          <cell r="C8619" t="str">
            <v>Obrigatória</v>
          </cell>
          <cell r="D8619" t="str">
            <v>BPT 2017A</v>
          </cell>
        </row>
        <row r="8620">
          <cell r="A8620" t="str">
            <v>ESHT008-17</v>
          </cell>
          <cell r="C8620" t="str">
            <v>Obrigatória</v>
          </cell>
          <cell r="D8620" t="str">
            <v>BPT 2017A</v>
          </cell>
        </row>
        <row r="8621">
          <cell r="A8621" t="str">
            <v>ESHT009-17</v>
          </cell>
          <cell r="C8621" t="str">
            <v>Obrigatória</v>
          </cell>
          <cell r="D8621" t="str">
            <v>BPT 2017A</v>
          </cell>
        </row>
        <row r="8622">
          <cell r="A8622" t="str">
            <v>ESHT010-17</v>
          </cell>
          <cell r="C8622" t="str">
            <v>Obrigatória</v>
          </cell>
          <cell r="D8622" t="str">
            <v>BPT 2017A</v>
          </cell>
        </row>
        <row r="8623">
          <cell r="A8623" t="str">
            <v>ESHT011-17</v>
          </cell>
          <cell r="C8623" t="str">
            <v>Obrigatória</v>
          </cell>
          <cell r="D8623" t="str">
            <v>BPT 2017A</v>
          </cell>
        </row>
        <row r="8624">
          <cell r="A8624" t="str">
            <v>ESHT012-17</v>
          </cell>
          <cell r="C8624" t="str">
            <v>Obrigatória</v>
          </cell>
          <cell r="D8624" t="str">
            <v>BPT 2017A</v>
          </cell>
        </row>
        <row r="8625">
          <cell r="A8625" t="str">
            <v>ESHT013-17</v>
          </cell>
          <cell r="C8625" t="str">
            <v>Obrigatória</v>
          </cell>
          <cell r="D8625" t="str">
            <v>BPT 2017A</v>
          </cell>
        </row>
        <row r="8626">
          <cell r="A8626" t="str">
            <v>ESHT014-17</v>
          </cell>
          <cell r="C8626" t="str">
            <v>Obrigatória</v>
          </cell>
          <cell r="D8626" t="str">
            <v>BPT 2017A</v>
          </cell>
        </row>
        <row r="8627">
          <cell r="A8627" t="str">
            <v>ESHT015-17</v>
          </cell>
          <cell r="C8627" t="str">
            <v>Obrigatória</v>
          </cell>
          <cell r="D8627" t="str">
            <v>BPT 2017A</v>
          </cell>
        </row>
        <row r="8628">
          <cell r="A8628" t="str">
            <v>ESHT016-17</v>
          </cell>
          <cell r="C8628" t="str">
            <v>Obrigatória</v>
          </cell>
          <cell r="D8628" t="str">
            <v>BPT 2017A</v>
          </cell>
        </row>
        <row r="8629">
          <cell r="A8629" t="str">
            <v>ESHT017-17</v>
          </cell>
          <cell r="C8629" t="str">
            <v>Obrigatória</v>
          </cell>
          <cell r="D8629" t="str">
            <v>BPT 2017A</v>
          </cell>
        </row>
        <row r="8630">
          <cell r="A8630" t="str">
            <v>ESHT018-17</v>
          </cell>
          <cell r="C8630" t="str">
            <v>Obrigatória</v>
          </cell>
          <cell r="D8630" t="str">
            <v>BPT 2017A</v>
          </cell>
        </row>
        <row r="8631">
          <cell r="A8631" t="str">
            <v>ESHT019-17</v>
          </cell>
          <cell r="C8631" t="str">
            <v>Obrigatória</v>
          </cell>
          <cell r="D8631" t="str">
            <v>BPT 2017A</v>
          </cell>
        </row>
        <row r="8632">
          <cell r="A8632" t="str">
            <v>ESHT020-17</v>
          </cell>
          <cell r="C8632" t="str">
            <v>Obrigatória</v>
          </cell>
          <cell r="D8632" t="str">
            <v>BPT 2017A</v>
          </cell>
        </row>
        <row r="8633">
          <cell r="A8633" t="str">
            <v>ESHT021-17</v>
          </cell>
          <cell r="C8633" t="str">
            <v>Obrigatória</v>
          </cell>
          <cell r="D8633" t="str">
            <v>BPT 2017A</v>
          </cell>
        </row>
        <row r="8634">
          <cell r="A8634" t="str">
            <v>ESHT023-17</v>
          </cell>
          <cell r="C8634" t="str">
            <v>Obrigatória</v>
          </cell>
          <cell r="D8634" t="str">
            <v>BPT 2017A</v>
          </cell>
        </row>
        <row r="8635">
          <cell r="A8635" t="str">
            <v>ESHT024-17</v>
          </cell>
          <cell r="C8635" t="str">
            <v>Obrigatória</v>
          </cell>
          <cell r="D8635" t="str">
            <v>BPT 2017A</v>
          </cell>
        </row>
        <row r="8636">
          <cell r="A8636" t="str">
            <v>ESHT025-17</v>
          </cell>
          <cell r="C8636" t="str">
            <v>Obrigatória</v>
          </cell>
          <cell r="D8636" t="str">
            <v>BPT 2017A</v>
          </cell>
        </row>
        <row r="8637">
          <cell r="A8637" t="str">
            <v>ESHT902-17</v>
          </cell>
          <cell r="C8637" t="str">
            <v>Obrigatória</v>
          </cell>
          <cell r="D8637" t="str">
            <v>BPT 2017A</v>
          </cell>
        </row>
        <row r="8638">
          <cell r="A8638" t="str">
            <v>ESHT903-17</v>
          </cell>
          <cell r="C8638" t="str">
            <v>Obrigatória</v>
          </cell>
          <cell r="D8638" t="str">
            <v>BPT 2017A</v>
          </cell>
        </row>
        <row r="8639">
          <cell r="A8639" t="str">
            <v>ESTG004-17</v>
          </cell>
          <cell r="C8639" t="str">
            <v>Opção Limitada</v>
          </cell>
          <cell r="D8639" t="str">
            <v>BPT 2017A</v>
          </cell>
        </row>
        <row r="8640">
          <cell r="A8640" t="str">
            <v>ESTU007-17</v>
          </cell>
          <cell r="C8640" t="str">
            <v>Opção Limitada</v>
          </cell>
          <cell r="D8640" t="str">
            <v>BPT 2017A</v>
          </cell>
        </row>
        <row r="8641">
          <cell r="A8641" t="str">
            <v>ESTU021-17</v>
          </cell>
          <cell r="C8641" t="str">
            <v>Opção Limitada</v>
          </cell>
          <cell r="D8641" t="str">
            <v>BPT 2017A</v>
          </cell>
        </row>
        <row r="8642">
          <cell r="A8642" t="str">
            <v>ESTU025-17</v>
          </cell>
          <cell r="C8642" t="str">
            <v>Opção Limitada</v>
          </cell>
          <cell r="D8642" t="str">
            <v>BPT 2017A</v>
          </cell>
        </row>
        <row r="8643">
          <cell r="A8643" t="str">
            <v>ESTU039-17</v>
          </cell>
          <cell r="C8643" t="str">
            <v>Obrigatória</v>
          </cell>
          <cell r="D8643" t="str">
            <v>BPT 2017A</v>
          </cell>
        </row>
        <row r="8644">
          <cell r="A8644" t="str">
            <v>ESZP009-13</v>
          </cell>
          <cell r="C8644" t="str">
            <v>Opção Limitada</v>
          </cell>
          <cell r="D8644" t="str">
            <v>BPT 2017A</v>
          </cell>
        </row>
        <row r="8645">
          <cell r="A8645" t="str">
            <v>ESZT001-17</v>
          </cell>
          <cell r="C8645" t="str">
            <v>Opção Limitada</v>
          </cell>
          <cell r="D8645" t="str">
            <v>BPT 2017A</v>
          </cell>
        </row>
        <row r="8646">
          <cell r="A8646" t="str">
            <v>ESZT002-17</v>
          </cell>
          <cell r="C8646" t="str">
            <v>Opção Limitada</v>
          </cell>
          <cell r="D8646" t="str">
            <v>BPT 2017A</v>
          </cell>
        </row>
        <row r="8647">
          <cell r="A8647" t="str">
            <v>ESZT003-17</v>
          </cell>
          <cell r="C8647" t="str">
            <v>Opção Limitada</v>
          </cell>
          <cell r="D8647" t="str">
            <v>BPT 2017A</v>
          </cell>
        </row>
        <row r="8648">
          <cell r="A8648" t="str">
            <v>ESZT005-17</v>
          </cell>
          <cell r="C8648" t="str">
            <v>Opção Limitada</v>
          </cell>
          <cell r="D8648" t="str">
            <v>BPT 2017A</v>
          </cell>
        </row>
        <row r="8649">
          <cell r="A8649" t="str">
            <v>ESZT006-17</v>
          </cell>
          <cell r="C8649" t="str">
            <v>Opção Limitada</v>
          </cell>
          <cell r="D8649" t="str">
            <v>BPT 2017A</v>
          </cell>
        </row>
        <row r="8650">
          <cell r="A8650" t="str">
            <v>ESZT007-17</v>
          </cell>
          <cell r="C8650" t="str">
            <v>Opção Limitada</v>
          </cell>
          <cell r="D8650" t="str">
            <v>BPT 2017A</v>
          </cell>
        </row>
        <row r="8651">
          <cell r="A8651" t="str">
            <v>ESZT008-17</v>
          </cell>
          <cell r="C8651" t="str">
            <v>Opção Limitada</v>
          </cell>
          <cell r="D8651" t="str">
            <v>BPT 2017A</v>
          </cell>
        </row>
        <row r="8652">
          <cell r="A8652" t="str">
            <v>ESZT009-17</v>
          </cell>
          <cell r="C8652" t="str">
            <v>Opção Limitada</v>
          </cell>
          <cell r="D8652" t="str">
            <v>BPT 2017A</v>
          </cell>
        </row>
        <row r="8653">
          <cell r="A8653" t="str">
            <v>ESZT010-17</v>
          </cell>
          <cell r="C8653" t="str">
            <v>Opção Limitada</v>
          </cell>
          <cell r="D8653" t="str">
            <v>BPT 2017A</v>
          </cell>
        </row>
        <row r="8654">
          <cell r="A8654" t="str">
            <v>ESZT011-17</v>
          </cell>
          <cell r="C8654" t="str">
            <v>Opção Limitada</v>
          </cell>
          <cell r="D8654" t="str">
            <v>BPT 2017A</v>
          </cell>
        </row>
        <row r="8655">
          <cell r="A8655" t="str">
            <v>ESZT012-17</v>
          </cell>
          <cell r="C8655" t="str">
            <v>Opção Limitada</v>
          </cell>
          <cell r="D8655" t="str">
            <v>BPT 2017A</v>
          </cell>
        </row>
        <row r="8656">
          <cell r="A8656" t="str">
            <v>ESZT013-17</v>
          </cell>
          <cell r="C8656" t="str">
            <v>Opção Limitada</v>
          </cell>
          <cell r="D8656" t="str">
            <v>BPT 2017A</v>
          </cell>
        </row>
        <row r="8657">
          <cell r="A8657" t="str">
            <v>ESZT014-17</v>
          </cell>
          <cell r="C8657" t="str">
            <v>Opção Limitada</v>
          </cell>
          <cell r="D8657" t="str">
            <v>BPT 2017A</v>
          </cell>
        </row>
        <row r="8658">
          <cell r="A8658" t="str">
            <v>ESZT015-17</v>
          </cell>
          <cell r="C8658" t="str">
            <v>Opção Limitada</v>
          </cell>
          <cell r="D8658" t="str">
            <v>BPT 2017A</v>
          </cell>
        </row>
        <row r="8659">
          <cell r="A8659" t="str">
            <v>ESZT016-17</v>
          </cell>
          <cell r="C8659" t="str">
            <v>Opção Limitada</v>
          </cell>
          <cell r="D8659" t="str">
            <v>BPT 2017A</v>
          </cell>
        </row>
        <row r="8660">
          <cell r="A8660" t="str">
            <v>ESZT017-17</v>
          </cell>
          <cell r="C8660" t="str">
            <v>Opção Limitada</v>
          </cell>
          <cell r="D8660" t="str">
            <v>BPT 2017A</v>
          </cell>
        </row>
        <row r="8661">
          <cell r="A8661" t="str">
            <v>ESZT018-17</v>
          </cell>
          <cell r="C8661" t="str">
            <v>Opção Limitada</v>
          </cell>
          <cell r="D8661" t="str">
            <v>BPT 2017A</v>
          </cell>
        </row>
        <row r="8662">
          <cell r="A8662" t="str">
            <v>ESZT020-17</v>
          </cell>
          <cell r="C8662" t="str">
            <v>Opção Limitada</v>
          </cell>
          <cell r="D8662" t="str">
            <v>BPT 2017A</v>
          </cell>
        </row>
        <row r="8663">
          <cell r="A8663" t="str">
            <v>ESZT022-17</v>
          </cell>
          <cell r="C8663" t="str">
            <v>Opção Limitada</v>
          </cell>
          <cell r="D8663" t="str">
            <v>BPT 2017A</v>
          </cell>
        </row>
        <row r="8664">
          <cell r="A8664" t="str">
            <v>ESZU011-17</v>
          </cell>
          <cell r="C8664" t="str">
            <v>Opção Limitada</v>
          </cell>
          <cell r="D8664" t="str">
            <v>BPT 2017A</v>
          </cell>
        </row>
        <row r="8665">
          <cell r="A8665" t="str">
            <v>ESZU028-17</v>
          </cell>
          <cell r="C8665" t="str">
            <v>Opção Limitada</v>
          </cell>
          <cell r="D8665" t="str">
            <v>BPT 2017A</v>
          </cell>
        </row>
        <row r="8666">
          <cell r="A8666" t="str">
            <v>MCTC014-13</v>
          </cell>
          <cell r="C8666" t="str">
            <v>Opção Limitada</v>
          </cell>
          <cell r="D8666" t="str">
            <v>BPT 2017A</v>
          </cell>
        </row>
        <row r="8667">
          <cell r="A8667" t="str">
            <v>NHZ3060-09</v>
          </cell>
          <cell r="C8667" t="str">
            <v>Obrigatória</v>
          </cell>
          <cell r="D8667" t="str">
            <v>BPT 2017A</v>
          </cell>
        </row>
        <row r="8668">
          <cell r="A8668" t="str">
            <v>BCL0306-15</v>
          </cell>
          <cell r="C8668" t="str">
            <v>Obrigatória</v>
          </cell>
          <cell r="D8668" t="str">
            <v>BPT 2017N</v>
          </cell>
        </row>
        <row r="8669">
          <cell r="A8669" t="str">
            <v>BHO0001-15</v>
          </cell>
          <cell r="C8669" t="str">
            <v>Obrigatória</v>
          </cell>
          <cell r="D8669" t="str">
            <v>BPT 2017N</v>
          </cell>
        </row>
        <row r="8670">
          <cell r="A8670" t="str">
            <v>BHO0002-15</v>
          </cell>
          <cell r="C8670" t="str">
            <v>Obrigatória</v>
          </cell>
          <cell r="D8670" t="str">
            <v>BPT 2017N</v>
          </cell>
        </row>
        <row r="8671">
          <cell r="A8671" t="str">
            <v>BHO0101-15</v>
          </cell>
          <cell r="C8671" t="str">
            <v>Obrigatória</v>
          </cell>
          <cell r="D8671" t="str">
            <v>BPT 2017N</v>
          </cell>
        </row>
        <row r="8672">
          <cell r="A8672" t="str">
            <v>BHO0102-15</v>
          </cell>
          <cell r="C8672" t="str">
            <v>Obrigatória</v>
          </cell>
          <cell r="D8672" t="str">
            <v>BPT 2017N</v>
          </cell>
        </row>
        <row r="8673">
          <cell r="A8673" t="str">
            <v>BHO1101-15</v>
          </cell>
          <cell r="C8673" t="str">
            <v>Obrigatória</v>
          </cell>
          <cell r="D8673" t="str">
            <v>BPT 2017N</v>
          </cell>
        </row>
        <row r="8674">
          <cell r="A8674" t="str">
            <v>BHO1335-15</v>
          </cell>
          <cell r="C8674" t="str">
            <v>Obrigatória</v>
          </cell>
          <cell r="D8674" t="str">
            <v>BPT 2017N</v>
          </cell>
        </row>
        <row r="8675">
          <cell r="A8675" t="str">
            <v>BHP0001-15</v>
          </cell>
          <cell r="C8675" t="str">
            <v>Obrigatória</v>
          </cell>
          <cell r="D8675" t="str">
            <v>BPT 2017N</v>
          </cell>
        </row>
        <row r="8676">
          <cell r="A8676" t="str">
            <v>BHP0201-15</v>
          </cell>
          <cell r="C8676" t="str">
            <v>Obrigatória</v>
          </cell>
          <cell r="D8676" t="str">
            <v>BPT 2017N</v>
          </cell>
        </row>
        <row r="8677">
          <cell r="A8677" t="str">
            <v>BHP0202-15</v>
          </cell>
          <cell r="C8677" t="str">
            <v>Obrigatória</v>
          </cell>
          <cell r="D8677" t="str">
            <v>BPT 2017N</v>
          </cell>
        </row>
        <row r="8678">
          <cell r="A8678" t="str">
            <v>BHQ0001-15</v>
          </cell>
          <cell r="C8678" t="str">
            <v>Obrigatória</v>
          </cell>
          <cell r="D8678" t="str">
            <v>BPT 2017N</v>
          </cell>
        </row>
        <row r="8679">
          <cell r="A8679" t="str">
            <v>BHQ0002-15</v>
          </cell>
          <cell r="C8679" t="str">
            <v>Obrigatória</v>
          </cell>
          <cell r="D8679" t="str">
            <v>BPT 2017N</v>
          </cell>
        </row>
        <row r="8680">
          <cell r="A8680" t="str">
            <v>BHQ0003-15</v>
          </cell>
          <cell r="C8680" t="str">
            <v>Obrigatória</v>
          </cell>
          <cell r="D8680" t="str">
            <v>BPT 2017N</v>
          </cell>
        </row>
        <row r="8681">
          <cell r="A8681" t="str">
            <v>BHQ0301-15</v>
          </cell>
          <cell r="C8681" t="str">
            <v>Obrigatória</v>
          </cell>
          <cell r="D8681" t="str">
            <v>BPT 2017N</v>
          </cell>
        </row>
        <row r="8682">
          <cell r="A8682" t="str">
            <v>BHS0001-15</v>
          </cell>
          <cell r="C8682" t="str">
            <v>Obrigatória</v>
          </cell>
          <cell r="D8682" t="str">
            <v>BPT 2017N</v>
          </cell>
        </row>
        <row r="8683">
          <cell r="A8683" t="str">
            <v>BIJ0207-15</v>
          </cell>
          <cell r="C8683" t="str">
            <v>Obrigatória</v>
          </cell>
          <cell r="D8683" t="str">
            <v>BPT 2017N</v>
          </cell>
        </row>
        <row r="8684">
          <cell r="A8684" t="str">
            <v>BIK0102-15</v>
          </cell>
          <cell r="C8684" t="str">
            <v>Obrigatória</v>
          </cell>
          <cell r="D8684" t="str">
            <v>BPT 2017N</v>
          </cell>
        </row>
        <row r="8685">
          <cell r="A8685" t="str">
            <v>BIL0304-15</v>
          </cell>
          <cell r="C8685" t="str">
            <v>Obrigatória</v>
          </cell>
          <cell r="D8685" t="str">
            <v>BPT 2017N</v>
          </cell>
        </row>
        <row r="8686">
          <cell r="A8686" t="str">
            <v>BIN0406-15</v>
          </cell>
          <cell r="C8686" t="str">
            <v>Obrigatória</v>
          </cell>
          <cell r="D8686" t="str">
            <v>BPT 2017N</v>
          </cell>
        </row>
        <row r="8687">
          <cell r="A8687" t="str">
            <v>BIQ0602-15</v>
          </cell>
          <cell r="C8687" t="str">
            <v>Obrigatória</v>
          </cell>
          <cell r="D8687" t="str">
            <v>BPT 2017N</v>
          </cell>
        </row>
        <row r="8688">
          <cell r="A8688" t="str">
            <v>BIR0004-15</v>
          </cell>
          <cell r="C8688" t="str">
            <v>Obrigatória</v>
          </cell>
          <cell r="D8688" t="str">
            <v>BPT 2017N</v>
          </cell>
        </row>
        <row r="8689">
          <cell r="A8689" t="str">
            <v>BIR0603-15</v>
          </cell>
          <cell r="C8689" t="str">
            <v>Obrigatória</v>
          </cell>
          <cell r="D8689" t="str">
            <v>BPT 2017N</v>
          </cell>
        </row>
        <row r="8690">
          <cell r="A8690" t="str">
            <v>BIS0003-15</v>
          </cell>
          <cell r="C8690" t="str">
            <v>Obrigatória</v>
          </cell>
          <cell r="D8690" t="str">
            <v>BPT 2017N</v>
          </cell>
        </row>
        <row r="8691">
          <cell r="A8691" t="str">
            <v>BIS0005-15</v>
          </cell>
          <cell r="C8691" t="str">
            <v>Obrigatória</v>
          </cell>
          <cell r="D8691" t="str">
            <v>BPT 2017N</v>
          </cell>
        </row>
        <row r="8692">
          <cell r="A8692" t="str">
            <v>ESHP004-13</v>
          </cell>
          <cell r="C8692" t="str">
            <v>Opção Limitada</v>
          </cell>
          <cell r="D8692" t="str">
            <v>BPT 2017N</v>
          </cell>
        </row>
        <row r="8693">
          <cell r="A8693" t="str">
            <v>ESHP014-13</v>
          </cell>
          <cell r="C8693" t="str">
            <v>Opção Limitada</v>
          </cell>
          <cell r="D8693" t="str">
            <v>BPT 2017N</v>
          </cell>
        </row>
        <row r="8694">
          <cell r="A8694" t="str">
            <v>ESHP018-14</v>
          </cell>
          <cell r="C8694" t="str">
            <v>Opção Limitada</v>
          </cell>
          <cell r="D8694" t="str">
            <v>BPT 2017N</v>
          </cell>
        </row>
        <row r="8695">
          <cell r="A8695" t="str">
            <v>ESHP031-14</v>
          </cell>
          <cell r="C8695" t="str">
            <v>Opção Limitada</v>
          </cell>
          <cell r="D8695" t="str">
            <v>BPT 2017N</v>
          </cell>
        </row>
        <row r="8696">
          <cell r="A8696" t="str">
            <v>ESHR007-14</v>
          </cell>
          <cell r="C8696" t="str">
            <v>Opção Limitada</v>
          </cell>
          <cell r="D8696" t="str">
            <v>BPT 2017N</v>
          </cell>
        </row>
        <row r="8697">
          <cell r="A8697" t="str">
            <v>ESHT001-17</v>
          </cell>
          <cell r="C8697" t="str">
            <v>Obrigatória</v>
          </cell>
          <cell r="D8697" t="str">
            <v>BPT 2017N</v>
          </cell>
        </row>
        <row r="8698">
          <cell r="A8698" t="str">
            <v>ESHT002-17</v>
          </cell>
          <cell r="C8698" t="str">
            <v>Obrigatória</v>
          </cell>
          <cell r="D8698" t="str">
            <v>BPT 2017N</v>
          </cell>
        </row>
        <row r="8699">
          <cell r="A8699" t="str">
            <v>ESHT003-17</v>
          </cell>
          <cell r="C8699" t="str">
            <v>Obrigatória</v>
          </cell>
          <cell r="D8699" t="str">
            <v>BPT 2017N</v>
          </cell>
        </row>
        <row r="8700">
          <cell r="A8700" t="str">
            <v>ESHT005-17</v>
          </cell>
          <cell r="C8700" t="str">
            <v>Obrigatória</v>
          </cell>
          <cell r="D8700" t="str">
            <v>BPT 2017N</v>
          </cell>
        </row>
        <row r="8701">
          <cell r="A8701" t="str">
            <v>ESHT006-17</v>
          </cell>
          <cell r="C8701" t="str">
            <v>Obrigatória</v>
          </cell>
          <cell r="D8701" t="str">
            <v>BPT 2017N</v>
          </cell>
        </row>
        <row r="8702">
          <cell r="A8702" t="str">
            <v>ESHT007-17</v>
          </cell>
          <cell r="C8702" t="str">
            <v>Obrigatória</v>
          </cell>
          <cell r="D8702" t="str">
            <v>BPT 2017N</v>
          </cell>
        </row>
        <row r="8703">
          <cell r="A8703" t="str">
            <v>ESHT008-17</v>
          </cell>
          <cell r="C8703" t="str">
            <v>Obrigatória</v>
          </cell>
          <cell r="D8703" t="str">
            <v>BPT 2017N</v>
          </cell>
        </row>
        <row r="8704">
          <cell r="A8704" t="str">
            <v>ESHT009-17</v>
          </cell>
          <cell r="C8704" t="str">
            <v>Obrigatória</v>
          </cell>
          <cell r="D8704" t="str">
            <v>BPT 2017N</v>
          </cell>
        </row>
        <row r="8705">
          <cell r="A8705" t="str">
            <v>ESHT010-17</v>
          </cell>
          <cell r="C8705" t="str">
            <v>Obrigatória</v>
          </cell>
          <cell r="D8705" t="str">
            <v>BPT 2017N</v>
          </cell>
        </row>
        <row r="8706">
          <cell r="A8706" t="str">
            <v>ESHT011-17</v>
          </cell>
          <cell r="C8706" t="str">
            <v>Obrigatória</v>
          </cell>
          <cell r="D8706" t="str">
            <v>BPT 2017N</v>
          </cell>
        </row>
        <row r="8707">
          <cell r="A8707" t="str">
            <v>ESHT012-17</v>
          </cell>
          <cell r="C8707" t="str">
            <v>Obrigatória</v>
          </cell>
          <cell r="D8707" t="str">
            <v>BPT 2017N</v>
          </cell>
        </row>
        <row r="8708">
          <cell r="A8708" t="str">
            <v>ESHT013-17</v>
          </cell>
          <cell r="C8708" t="str">
            <v>Obrigatória</v>
          </cell>
          <cell r="D8708" t="str">
            <v>BPT 2017N</v>
          </cell>
        </row>
        <row r="8709">
          <cell r="A8709" t="str">
            <v>ESHT014-17</v>
          </cell>
          <cell r="C8709" t="str">
            <v>Obrigatória</v>
          </cell>
          <cell r="D8709" t="str">
            <v>BPT 2017N</v>
          </cell>
        </row>
        <row r="8710">
          <cell r="A8710" t="str">
            <v>ESHT015-17</v>
          </cell>
          <cell r="C8710" t="str">
            <v>Obrigatória</v>
          </cell>
          <cell r="D8710" t="str">
            <v>BPT 2017N</v>
          </cell>
        </row>
        <row r="8711">
          <cell r="A8711" t="str">
            <v>ESHT016-17</v>
          </cell>
          <cell r="C8711" t="str">
            <v>Obrigatória</v>
          </cell>
          <cell r="D8711" t="str">
            <v>BPT 2017N</v>
          </cell>
        </row>
        <row r="8712">
          <cell r="A8712" t="str">
            <v>ESHT017-17</v>
          </cell>
          <cell r="C8712" t="str">
            <v>Obrigatória</v>
          </cell>
          <cell r="D8712" t="str">
            <v>BPT 2017N</v>
          </cell>
        </row>
        <row r="8713">
          <cell r="A8713" t="str">
            <v>ESHT018-17</v>
          </cell>
          <cell r="C8713" t="str">
            <v>Obrigatória</v>
          </cell>
          <cell r="D8713" t="str">
            <v>BPT 2017N</v>
          </cell>
        </row>
        <row r="8714">
          <cell r="A8714" t="str">
            <v>ESHT019-17</v>
          </cell>
          <cell r="C8714" t="str">
            <v>Obrigatória</v>
          </cell>
          <cell r="D8714" t="str">
            <v>BPT 2017N</v>
          </cell>
        </row>
        <row r="8715">
          <cell r="A8715" t="str">
            <v>ESHT020-17</v>
          </cell>
          <cell r="C8715" t="str">
            <v>Obrigatória</v>
          </cell>
          <cell r="D8715" t="str">
            <v>BPT 2017N</v>
          </cell>
        </row>
        <row r="8716">
          <cell r="A8716" t="str">
            <v>ESHT021-17</v>
          </cell>
          <cell r="C8716" t="str">
            <v>Obrigatória</v>
          </cell>
          <cell r="D8716" t="str">
            <v>BPT 2017N</v>
          </cell>
        </row>
        <row r="8717">
          <cell r="A8717" t="str">
            <v>ESHT023-17</v>
          </cell>
          <cell r="C8717" t="str">
            <v>Obrigatória</v>
          </cell>
          <cell r="D8717" t="str">
            <v>BPT 2017N</v>
          </cell>
        </row>
        <row r="8718">
          <cell r="A8718" t="str">
            <v>ESHT024-17</v>
          </cell>
          <cell r="C8718" t="str">
            <v>Obrigatória</v>
          </cell>
          <cell r="D8718" t="str">
            <v>BPT 2017N</v>
          </cell>
        </row>
        <row r="8719">
          <cell r="A8719" t="str">
            <v>ESHT025-17</v>
          </cell>
          <cell r="C8719" t="str">
            <v>Obrigatória</v>
          </cell>
          <cell r="D8719" t="str">
            <v>BPT 2017N</v>
          </cell>
        </row>
        <row r="8720">
          <cell r="A8720" t="str">
            <v>ESHT902-17</v>
          </cell>
          <cell r="C8720" t="str">
            <v>Obrigatória</v>
          </cell>
          <cell r="D8720" t="str">
            <v>BPT 2017N</v>
          </cell>
        </row>
        <row r="8721">
          <cell r="A8721" t="str">
            <v>ESHT903-17</v>
          </cell>
          <cell r="C8721" t="str">
            <v>Obrigatória</v>
          </cell>
          <cell r="D8721" t="str">
            <v>BPT 2017N</v>
          </cell>
        </row>
        <row r="8722">
          <cell r="A8722" t="str">
            <v>ESTG004-17</v>
          </cell>
          <cell r="C8722" t="str">
            <v>Opção Limitada</v>
          </cell>
          <cell r="D8722" t="str">
            <v>BPT 2017N</v>
          </cell>
        </row>
        <row r="8723">
          <cell r="A8723" t="str">
            <v>ESTU007-17</v>
          </cell>
          <cell r="C8723" t="str">
            <v>Opção Limitada</v>
          </cell>
          <cell r="D8723" t="str">
            <v>BPT 2017N</v>
          </cell>
        </row>
        <row r="8724">
          <cell r="A8724" t="str">
            <v>ESTU021-17</v>
          </cell>
          <cell r="C8724" t="str">
            <v>Opção Limitada</v>
          </cell>
          <cell r="D8724" t="str">
            <v>BPT 2017N</v>
          </cell>
        </row>
        <row r="8725">
          <cell r="A8725" t="str">
            <v>ESTU025-17</v>
          </cell>
          <cell r="C8725" t="str">
            <v>Opção Limitada</v>
          </cell>
          <cell r="D8725" t="str">
            <v>BPT 2017N</v>
          </cell>
        </row>
        <row r="8726">
          <cell r="A8726" t="str">
            <v>ESTU039-17</v>
          </cell>
          <cell r="C8726" t="str">
            <v>Obrigatória</v>
          </cell>
          <cell r="D8726" t="str">
            <v>BPT 2017N</v>
          </cell>
        </row>
        <row r="8727">
          <cell r="A8727" t="str">
            <v>ESZP009-13</v>
          </cell>
          <cell r="C8727" t="str">
            <v>Opção Limitada</v>
          </cell>
          <cell r="D8727" t="str">
            <v>BPT 2017N</v>
          </cell>
        </row>
        <row r="8728">
          <cell r="A8728" t="str">
            <v>ESZT001-17</v>
          </cell>
          <cell r="C8728" t="str">
            <v>Opção Limitada</v>
          </cell>
          <cell r="D8728" t="str">
            <v>BPT 2017N</v>
          </cell>
        </row>
        <row r="8729">
          <cell r="A8729" t="str">
            <v>ESZT002-17</v>
          </cell>
          <cell r="C8729" t="str">
            <v>Opção Limitada</v>
          </cell>
          <cell r="D8729" t="str">
            <v>BPT 2017N</v>
          </cell>
        </row>
        <row r="8730">
          <cell r="A8730" t="str">
            <v>ESZT003-17</v>
          </cell>
          <cell r="C8730" t="str">
            <v>Opção Limitada</v>
          </cell>
          <cell r="D8730" t="str">
            <v>BPT 2017N</v>
          </cell>
        </row>
        <row r="8731">
          <cell r="A8731" t="str">
            <v>ESZT005-17</v>
          </cell>
          <cell r="C8731" t="str">
            <v>Opção Limitada</v>
          </cell>
          <cell r="D8731" t="str">
            <v>BPT 2017N</v>
          </cell>
        </row>
        <row r="8732">
          <cell r="A8732" t="str">
            <v>ESZT006-17</v>
          </cell>
          <cell r="C8732" t="str">
            <v>Opção Limitada</v>
          </cell>
          <cell r="D8732" t="str">
            <v>BPT 2017N</v>
          </cell>
        </row>
        <row r="8733">
          <cell r="A8733" t="str">
            <v>ESZT007-17</v>
          </cell>
          <cell r="C8733" t="str">
            <v>Opção Limitada</v>
          </cell>
          <cell r="D8733" t="str">
            <v>BPT 2017N</v>
          </cell>
        </row>
        <row r="8734">
          <cell r="A8734" t="str">
            <v>ESZT008-17</v>
          </cell>
          <cell r="C8734" t="str">
            <v>Opção Limitada</v>
          </cell>
          <cell r="D8734" t="str">
            <v>BPT 2017N</v>
          </cell>
        </row>
        <row r="8735">
          <cell r="A8735" t="str">
            <v>ESZT009-17</v>
          </cell>
          <cell r="C8735" t="str">
            <v>Opção Limitada</v>
          </cell>
          <cell r="D8735" t="str">
            <v>BPT 2017N</v>
          </cell>
        </row>
        <row r="8736">
          <cell r="A8736" t="str">
            <v>ESZT010-17</v>
          </cell>
          <cell r="C8736" t="str">
            <v>Opção Limitada</v>
          </cell>
          <cell r="D8736" t="str">
            <v>BPT 2017N</v>
          </cell>
        </row>
        <row r="8737">
          <cell r="A8737" t="str">
            <v>ESZT011-17</v>
          </cell>
          <cell r="C8737" t="str">
            <v>Opção Limitada</v>
          </cell>
          <cell r="D8737" t="str">
            <v>BPT 2017N</v>
          </cell>
        </row>
        <row r="8738">
          <cell r="A8738" t="str">
            <v>ESZT012-17</v>
          </cell>
          <cell r="C8738" t="str">
            <v>Opção Limitada</v>
          </cell>
          <cell r="D8738" t="str">
            <v>BPT 2017N</v>
          </cell>
        </row>
        <row r="8739">
          <cell r="A8739" t="str">
            <v>ESZT013-17</v>
          </cell>
          <cell r="C8739" t="str">
            <v>Opção Limitada</v>
          </cell>
          <cell r="D8739" t="str">
            <v>BPT 2017N</v>
          </cell>
        </row>
        <row r="8740">
          <cell r="A8740" t="str">
            <v>ESZT014-17</v>
          </cell>
          <cell r="C8740" t="str">
            <v>Opção Limitada</v>
          </cell>
          <cell r="D8740" t="str">
            <v>BPT 2017N</v>
          </cell>
        </row>
        <row r="8741">
          <cell r="A8741" t="str">
            <v>ESZT015-17</v>
          </cell>
          <cell r="C8741" t="str">
            <v>Opção Limitada</v>
          </cell>
          <cell r="D8741" t="str">
            <v>BPT 2017N</v>
          </cell>
        </row>
        <row r="8742">
          <cell r="A8742" t="str">
            <v>ESZT016-17</v>
          </cell>
          <cell r="C8742" t="str">
            <v>Opção Limitada</v>
          </cell>
          <cell r="D8742" t="str">
            <v>BPT 2017N</v>
          </cell>
        </row>
        <row r="8743">
          <cell r="A8743" t="str">
            <v>ESZT017-17</v>
          </cell>
          <cell r="C8743" t="str">
            <v>Opção Limitada</v>
          </cell>
          <cell r="D8743" t="str">
            <v>BPT 2017N</v>
          </cell>
        </row>
        <row r="8744">
          <cell r="A8744" t="str">
            <v>ESZT018-17</v>
          </cell>
          <cell r="C8744" t="str">
            <v>Opção Limitada</v>
          </cell>
          <cell r="D8744" t="str">
            <v>BPT 2017N</v>
          </cell>
        </row>
        <row r="8745">
          <cell r="A8745" t="str">
            <v>ESZT020-17</v>
          </cell>
          <cell r="C8745" t="str">
            <v>Opção Limitada</v>
          </cell>
          <cell r="D8745" t="str">
            <v>BPT 2017N</v>
          </cell>
        </row>
        <row r="8746">
          <cell r="A8746" t="str">
            <v>ESZT022-17</v>
          </cell>
          <cell r="C8746" t="str">
            <v>Opção Limitada</v>
          </cell>
          <cell r="D8746" t="str">
            <v>BPT 2017N</v>
          </cell>
        </row>
        <row r="8747">
          <cell r="A8747" t="str">
            <v>ESZU011-17</v>
          </cell>
          <cell r="C8747" t="str">
            <v>Opção Limitada</v>
          </cell>
          <cell r="D8747" t="str">
            <v>BPT 2017N</v>
          </cell>
        </row>
        <row r="8748">
          <cell r="A8748" t="str">
            <v>ESZU028-17</v>
          </cell>
          <cell r="C8748" t="str">
            <v>Opção Limitada</v>
          </cell>
          <cell r="D8748" t="str">
            <v>BPT 2017N</v>
          </cell>
        </row>
        <row r="8749">
          <cell r="A8749" t="str">
            <v>MCTC014-13</v>
          </cell>
          <cell r="C8749" t="str">
            <v>Opção Limitada</v>
          </cell>
          <cell r="D8749" t="str">
            <v>BPT 2017N</v>
          </cell>
        </row>
        <row r="8750">
          <cell r="A8750" t="str">
            <v>BCJ0205-13</v>
          </cell>
          <cell r="C8750" t="str">
            <v>Obrigatória</v>
          </cell>
          <cell r="D8750" t="str">
            <v>BQUIM 2009A</v>
          </cell>
        </row>
        <row r="8751">
          <cell r="A8751" t="str">
            <v>BCJ0208-13</v>
          </cell>
          <cell r="C8751" t="str">
            <v>Obrigatória</v>
          </cell>
          <cell r="D8751" t="str">
            <v>BQUIM 2009A</v>
          </cell>
        </row>
        <row r="8752">
          <cell r="A8752" t="str">
            <v>BCJ0209-13</v>
          </cell>
          <cell r="C8752" t="str">
            <v>Obrigatória</v>
          </cell>
          <cell r="D8752" t="str">
            <v>BQUIM 2009A</v>
          </cell>
        </row>
        <row r="8753">
          <cell r="A8753" t="str">
            <v>BCK0103-13</v>
          </cell>
          <cell r="C8753" t="str">
            <v>Obrigatória</v>
          </cell>
          <cell r="D8753" t="str">
            <v>BQUIM 2009A</v>
          </cell>
        </row>
        <row r="8754">
          <cell r="A8754" t="str">
            <v>BCK0104-13</v>
          </cell>
          <cell r="C8754" t="str">
            <v>Opção Limitada</v>
          </cell>
          <cell r="D8754" t="str">
            <v>BQUIM 2009A</v>
          </cell>
        </row>
        <row r="8755">
          <cell r="A8755" t="str">
            <v>BCL0306-13</v>
          </cell>
          <cell r="C8755" t="str">
            <v>Opção Limitada</v>
          </cell>
          <cell r="D8755" t="str">
            <v>BQUIM 2009A</v>
          </cell>
        </row>
        <row r="8756">
          <cell r="A8756" t="str">
            <v>BCL0307-13</v>
          </cell>
          <cell r="C8756" t="str">
            <v>Obrigatória</v>
          </cell>
          <cell r="D8756" t="str">
            <v>BQUIM 2009A</v>
          </cell>
        </row>
        <row r="8757">
          <cell r="A8757" t="str">
            <v>BCL0308-13</v>
          </cell>
          <cell r="C8757" t="str">
            <v>Obrigatória</v>
          </cell>
          <cell r="D8757" t="str">
            <v>BQUIM 2009A</v>
          </cell>
        </row>
        <row r="8758">
          <cell r="A8758" t="str">
            <v>BCM0504-13</v>
          </cell>
          <cell r="C8758" t="str">
            <v>Obrigatória</v>
          </cell>
          <cell r="D8758" t="str">
            <v>BQUIM 2009A</v>
          </cell>
        </row>
        <row r="8759">
          <cell r="A8759" t="str">
            <v>BCM0505-13</v>
          </cell>
          <cell r="C8759" t="str">
            <v>Obrigatória</v>
          </cell>
          <cell r="D8759" t="str">
            <v>BQUIM 2009A</v>
          </cell>
        </row>
        <row r="8760">
          <cell r="A8760" t="str">
            <v>BCM0506-13</v>
          </cell>
          <cell r="C8760" t="str">
            <v>Opção Limitada</v>
          </cell>
          <cell r="D8760" t="str">
            <v>BQUIM 2009A</v>
          </cell>
        </row>
        <row r="8761">
          <cell r="A8761" t="str">
            <v>BCN0402-08</v>
          </cell>
          <cell r="C8761" t="str">
            <v>Obrigatória</v>
          </cell>
          <cell r="D8761" t="str">
            <v>BQUIM 2009A</v>
          </cell>
        </row>
        <row r="8762">
          <cell r="A8762" t="str">
            <v>BCN0404-13</v>
          </cell>
          <cell r="C8762" t="str">
            <v>Opção Limitada</v>
          </cell>
          <cell r="D8762" t="str">
            <v>BQUIM 2009A</v>
          </cell>
        </row>
        <row r="8763">
          <cell r="A8763" t="str">
            <v>BCN0405-13</v>
          </cell>
          <cell r="C8763" t="str">
            <v>Obrigatória</v>
          </cell>
          <cell r="D8763" t="str">
            <v>BQUIM 2009A</v>
          </cell>
        </row>
        <row r="8764">
          <cell r="A8764" t="str">
            <v>BCN0407-06</v>
          </cell>
          <cell r="C8764" t="str">
            <v>Obrigatória</v>
          </cell>
          <cell r="D8764" t="str">
            <v>BQUIM 2009A</v>
          </cell>
        </row>
        <row r="8765">
          <cell r="A8765" t="str">
            <v>BCS0001-13</v>
          </cell>
          <cell r="C8765" t="str">
            <v>Obrigatória</v>
          </cell>
          <cell r="D8765" t="str">
            <v>BQUIM 2009A</v>
          </cell>
        </row>
        <row r="8766">
          <cell r="A8766" t="str">
            <v>BIJ0207-13</v>
          </cell>
          <cell r="C8766" t="str">
            <v>Opção Limitada</v>
          </cell>
          <cell r="D8766" t="str">
            <v>BQUIM 2009A</v>
          </cell>
        </row>
        <row r="8767">
          <cell r="A8767" t="str">
            <v>BIK0102-13</v>
          </cell>
          <cell r="C8767" t="str">
            <v>Opção Limitada</v>
          </cell>
          <cell r="D8767" t="str">
            <v>BQUIM 2009A</v>
          </cell>
        </row>
        <row r="8768">
          <cell r="A8768" t="str">
            <v>BIL0304-13</v>
          </cell>
          <cell r="C8768" t="str">
            <v>Opção Limitada</v>
          </cell>
          <cell r="D8768" t="str">
            <v>BQUIM 2009A</v>
          </cell>
        </row>
        <row r="8769">
          <cell r="A8769" t="str">
            <v>BIM0005-13</v>
          </cell>
          <cell r="C8769" t="str">
            <v>Opção Limitada</v>
          </cell>
          <cell r="D8769" t="str">
            <v>BQUIM 2009A</v>
          </cell>
        </row>
        <row r="8770">
          <cell r="A8770" t="str">
            <v>BIN0003-13</v>
          </cell>
          <cell r="C8770" t="str">
            <v>Opção Limitada</v>
          </cell>
          <cell r="D8770" t="str">
            <v>BQUIM 2009A</v>
          </cell>
        </row>
        <row r="8771">
          <cell r="A8771" t="str">
            <v>BIN0406-13</v>
          </cell>
          <cell r="C8771" t="str">
            <v>Obrigatória</v>
          </cell>
          <cell r="D8771" t="str">
            <v>BQUIM 2009A</v>
          </cell>
        </row>
        <row r="8772">
          <cell r="A8772" t="str">
            <v>BIQ0602-13</v>
          </cell>
          <cell r="C8772" t="str">
            <v>Obrigatória</v>
          </cell>
          <cell r="D8772" t="str">
            <v>BQUIM 2009A</v>
          </cell>
        </row>
        <row r="8773">
          <cell r="A8773" t="str">
            <v>BIR0004-13</v>
          </cell>
          <cell r="C8773" t="str">
            <v>Obrigatória</v>
          </cell>
          <cell r="D8773" t="str">
            <v>BQUIM 2009A</v>
          </cell>
        </row>
        <row r="8774">
          <cell r="A8774" t="str">
            <v>BIR0603-13</v>
          </cell>
          <cell r="C8774" t="str">
            <v>Obrigatória</v>
          </cell>
          <cell r="D8774" t="str">
            <v>BQUIM 2009A</v>
          </cell>
        </row>
        <row r="8775">
          <cell r="A8775" t="str">
            <v>BIS0002-13</v>
          </cell>
          <cell r="C8775" t="str">
            <v>Obrigatória</v>
          </cell>
          <cell r="D8775" t="str">
            <v>BQUIM 2009A</v>
          </cell>
        </row>
        <row r="8776">
          <cell r="A8776" t="str">
            <v>EN4409</v>
          </cell>
          <cell r="C8776" t="str">
            <v>Opção Limitada</v>
          </cell>
          <cell r="D8776" t="str">
            <v>BQUIM 2009A</v>
          </cell>
        </row>
        <row r="8777">
          <cell r="A8777" t="str">
            <v>ESTG006-13</v>
          </cell>
          <cell r="C8777" t="str">
            <v>Opção Limitada</v>
          </cell>
          <cell r="D8777" t="str">
            <v>BQUIM 2009A</v>
          </cell>
        </row>
        <row r="8778">
          <cell r="A8778" t="str">
            <v>ESTG010-13</v>
          </cell>
          <cell r="C8778" t="str">
            <v>Opção Limitada</v>
          </cell>
          <cell r="D8778" t="str">
            <v>BQUIM 2009A</v>
          </cell>
        </row>
        <row r="8779">
          <cell r="A8779" t="str">
            <v>ESTM001-13</v>
          </cell>
          <cell r="C8779" t="str">
            <v>Opção Limitada</v>
          </cell>
          <cell r="D8779" t="str">
            <v>BQUIM 2009A</v>
          </cell>
        </row>
        <row r="8780">
          <cell r="A8780" t="str">
            <v>ESTM004-13</v>
          </cell>
          <cell r="C8780" t="str">
            <v>Opção Limitada</v>
          </cell>
          <cell r="D8780" t="str">
            <v>BQUIM 2009A</v>
          </cell>
        </row>
        <row r="8781">
          <cell r="A8781" t="str">
            <v>ESTM005-13</v>
          </cell>
          <cell r="C8781" t="str">
            <v>Opção Limitada</v>
          </cell>
          <cell r="D8781" t="str">
            <v>BQUIM 2009A</v>
          </cell>
        </row>
        <row r="8782">
          <cell r="A8782" t="str">
            <v>ESTM006-13</v>
          </cell>
          <cell r="C8782" t="str">
            <v>Opção Limitada</v>
          </cell>
          <cell r="D8782" t="str">
            <v>BQUIM 2009A</v>
          </cell>
        </row>
        <row r="8783">
          <cell r="A8783" t="str">
            <v>ESTM007-13</v>
          </cell>
          <cell r="C8783" t="str">
            <v>Opção Limitada</v>
          </cell>
          <cell r="D8783" t="str">
            <v>BQUIM 2009A</v>
          </cell>
        </row>
        <row r="8784">
          <cell r="A8784" t="str">
            <v>ESTM008-13</v>
          </cell>
          <cell r="C8784" t="str">
            <v>Opção Limitada</v>
          </cell>
          <cell r="D8784" t="str">
            <v>BQUIM 2009A</v>
          </cell>
        </row>
        <row r="8785">
          <cell r="A8785" t="str">
            <v>ESTM014-13</v>
          </cell>
          <cell r="C8785" t="str">
            <v>Opção Limitada</v>
          </cell>
          <cell r="D8785" t="str">
            <v>BQUIM 2009A</v>
          </cell>
        </row>
        <row r="8786">
          <cell r="A8786" t="str">
            <v>ESTO003-13</v>
          </cell>
          <cell r="C8786" t="str">
            <v>Opção Limitada</v>
          </cell>
          <cell r="D8786" t="str">
            <v>BQUIM 2009A</v>
          </cell>
        </row>
        <row r="8787">
          <cell r="A8787" t="str">
            <v>ESTO006-13</v>
          </cell>
          <cell r="C8787" t="str">
            <v>Opção Limitada</v>
          </cell>
          <cell r="D8787" t="str">
            <v>BQUIM 2009A</v>
          </cell>
        </row>
        <row r="8788">
          <cell r="A8788" t="str">
            <v>ESTU010-13</v>
          </cell>
          <cell r="C8788" t="str">
            <v>Opção Limitada</v>
          </cell>
          <cell r="D8788" t="str">
            <v>BQUIM 2009A</v>
          </cell>
        </row>
        <row r="8789">
          <cell r="A8789" t="str">
            <v>ESTU012-13</v>
          </cell>
          <cell r="C8789" t="str">
            <v>Opção Limitada</v>
          </cell>
          <cell r="D8789" t="str">
            <v>BQUIM 2009A</v>
          </cell>
        </row>
        <row r="8790">
          <cell r="A8790" t="str">
            <v>ESTX001-13</v>
          </cell>
          <cell r="C8790" t="str">
            <v>Opção Limitada</v>
          </cell>
          <cell r="D8790" t="str">
            <v>BQUIM 2009A</v>
          </cell>
        </row>
        <row r="8791">
          <cell r="A8791" t="str">
            <v>ESTX002-13</v>
          </cell>
          <cell r="C8791" t="str">
            <v>Opção Limitada</v>
          </cell>
          <cell r="D8791" t="str">
            <v>BQUIM 2009A</v>
          </cell>
        </row>
        <row r="8792">
          <cell r="A8792" t="str">
            <v>ESTX004-13</v>
          </cell>
          <cell r="C8792" t="str">
            <v>Opção Limitada</v>
          </cell>
          <cell r="D8792" t="str">
            <v>BQUIM 2009A</v>
          </cell>
        </row>
        <row r="8793">
          <cell r="A8793" t="str">
            <v>ESTX024-13</v>
          </cell>
          <cell r="C8793" t="str">
            <v>Opção Limitada</v>
          </cell>
          <cell r="D8793" t="str">
            <v>BQUIM 2009A</v>
          </cell>
        </row>
        <row r="8794">
          <cell r="A8794" t="str">
            <v>ESTX036-13</v>
          </cell>
          <cell r="C8794" t="str">
            <v>Opção Limitada</v>
          </cell>
          <cell r="D8794" t="str">
            <v>BQUIM 2009A</v>
          </cell>
        </row>
        <row r="8795">
          <cell r="A8795" t="str">
            <v>ESTX037-13</v>
          </cell>
          <cell r="C8795" t="str">
            <v>Opção Limitada</v>
          </cell>
          <cell r="D8795" t="str">
            <v>BQUIM 2009A</v>
          </cell>
        </row>
        <row r="8796">
          <cell r="A8796" t="str">
            <v>ESTX045-13</v>
          </cell>
          <cell r="C8796" t="str">
            <v>Opção Limitada</v>
          </cell>
          <cell r="D8796" t="str">
            <v>BQUIM 2009A</v>
          </cell>
        </row>
        <row r="8797">
          <cell r="A8797" t="str">
            <v>ESTX046-13</v>
          </cell>
          <cell r="C8797" t="str">
            <v>Opção Limitada</v>
          </cell>
          <cell r="D8797" t="str">
            <v>BQUIM 2009A</v>
          </cell>
        </row>
        <row r="8798">
          <cell r="A8798" t="str">
            <v>ESTX060-13</v>
          </cell>
          <cell r="C8798" t="str">
            <v>Opção Limitada</v>
          </cell>
          <cell r="D8798" t="str">
            <v>BQUIM 2009A</v>
          </cell>
        </row>
        <row r="8799">
          <cell r="A8799" t="str">
            <v>ESTX065-13</v>
          </cell>
          <cell r="C8799" t="str">
            <v>Opção Limitada</v>
          </cell>
          <cell r="D8799" t="str">
            <v>BQUIM 2009A</v>
          </cell>
        </row>
        <row r="8800">
          <cell r="A8800" t="str">
            <v>ESTX093-13</v>
          </cell>
          <cell r="C8800" t="str">
            <v>Opção Limitada</v>
          </cell>
          <cell r="D8800" t="str">
            <v>BQUIM 2009A</v>
          </cell>
        </row>
        <row r="8801">
          <cell r="A8801" t="str">
            <v>ESZB015-13</v>
          </cell>
          <cell r="C8801" t="str">
            <v>Opção Limitada</v>
          </cell>
          <cell r="D8801" t="str">
            <v>BQUIM 2009A</v>
          </cell>
        </row>
        <row r="8802">
          <cell r="A8802" t="str">
            <v>ESZB022-13</v>
          </cell>
          <cell r="C8802" t="str">
            <v>Opção Limitada</v>
          </cell>
          <cell r="D8802" t="str">
            <v>BQUIM 2009A</v>
          </cell>
        </row>
        <row r="8803">
          <cell r="A8803" t="str">
            <v>ESZE045-13</v>
          </cell>
          <cell r="C8803" t="str">
            <v>Opção Limitada</v>
          </cell>
          <cell r="D8803" t="str">
            <v>BQUIM 2009A</v>
          </cell>
        </row>
        <row r="8804">
          <cell r="A8804" t="str">
            <v>ESZG013-13</v>
          </cell>
          <cell r="C8804" t="str">
            <v>Opção Limitada</v>
          </cell>
          <cell r="D8804" t="str">
            <v>BQUIM 2009A</v>
          </cell>
        </row>
        <row r="8805">
          <cell r="A8805" t="str">
            <v>ESZM002-13</v>
          </cell>
          <cell r="C8805" t="str">
            <v>Opção Limitada</v>
          </cell>
          <cell r="D8805" t="str">
            <v>BQUIM 2009A</v>
          </cell>
        </row>
        <row r="8806">
          <cell r="A8806" t="str">
            <v>ESZM004-13</v>
          </cell>
          <cell r="C8806" t="str">
            <v>Opção Limitada</v>
          </cell>
          <cell r="D8806" t="str">
            <v>BQUIM 2009A</v>
          </cell>
        </row>
        <row r="8807">
          <cell r="A8807" t="str">
            <v>ESZM005-13</v>
          </cell>
          <cell r="C8807" t="str">
            <v>Opção Limitada</v>
          </cell>
          <cell r="D8807" t="str">
            <v>BQUIM 2009A</v>
          </cell>
        </row>
        <row r="8808">
          <cell r="A8808" t="str">
            <v>ESZM013-13</v>
          </cell>
          <cell r="C8808" t="str">
            <v>Opção Limitada</v>
          </cell>
          <cell r="D8808" t="str">
            <v>BQUIM 2009A</v>
          </cell>
        </row>
        <row r="8809">
          <cell r="A8809" t="str">
            <v>ESZM015-13</v>
          </cell>
          <cell r="C8809" t="str">
            <v>Opção Limitada</v>
          </cell>
          <cell r="D8809" t="str">
            <v>BQUIM 2009A</v>
          </cell>
        </row>
        <row r="8810">
          <cell r="A8810" t="str">
            <v>ESZM016-13</v>
          </cell>
          <cell r="C8810" t="str">
            <v>Opção Limitada</v>
          </cell>
          <cell r="D8810" t="str">
            <v>BQUIM 2009A</v>
          </cell>
        </row>
        <row r="8811">
          <cell r="A8811" t="str">
            <v>ESZM021-13</v>
          </cell>
          <cell r="C8811" t="str">
            <v>Opção Limitada</v>
          </cell>
          <cell r="D8811" t="str">
            <v>BQUIM 2009A</v>
          </cell>
        </row>
        <row r="8812">
          <cell r="A8812" t="str">
            <v>ESZM027-13</v>
          </cell>
          <cell r="C8812" t="str">
            <v>Opção Limitada</v>
          </cell>
          <cell r="D8812" t="str">
            <v>BQUIM 2009A</v>
          </cell>
        </row>
        <row r="8813">
          <cell r="A8813" t="str">
            <v>ESZM028-13</v>
          </cell>
          <cell r="C8813" t="str">
            <v>Opção Limitada</v>
          </cell>
          <cell r="D8813" t="str">
            <v>BQUIM 2009A</v>
          </cell>
        </row>
        <row r="8814">
          <cell r="A8814" t="str">
            <v>ESZM030-13</v>
          </cell>
          <cell r="C8814" t="str">
            <v>Opção Limitada</v>
          </cell>
          <cell r="D8814" t="str">
            <v>BQUIM 2009A</v>
          </cell>
        </row>
        <row r="8815">
          <cell r="A8815" t="str">
            <v>ESZM031-13</v>
          </cell>
          <cell r="C8815" t="str">
            <v>Opção Limitada</v>
          </cell>
          <cell r="D8815" t="str">
            <v>BQUIM 2009A</v>
          </cell>
        </row>
        <row r="8816">
          <cell r="A8816" t="str">
            <v>ESZM032-13</v>
          </cell>
          <cell r="C8816" t="str">
            <v>Opção Limitada</v>
          </cell>
          <cell r="D8816" t="str">
            <v>BQUIM 2009A</v>
          </cell>
        </row>
        <row r="8817">
          <cell r="A8817" t="str">
            <v>ESZU022-13</v>
          </cell>
          <cell r="C8817" t="str">
            <v>Opção Limitada</v>
          </cell>
          <cell r="D8817" t="str">
            <v>BQUIM 2009A</v>
          </cell>
        </row>
        <row r="8818">
          <cell r="A8818" t="str">
            <v>ESZX016-13</v>
          </cell>
          <cell r="C8818" t="str">
            <v>Opção Limitada</v>
          </cell>
          <cell r="D8818" t="str">
            <v>BQUIM 2009A</v>
          </cell>
        </row>
        <row r="8819">
          <cell r="A8819" t="str">
            <v>ESZX034-13</v>
          </cell>
          <cell r="C8819" t="str">
            <v>Opção Limitada</v>
          </cell>
          <cell r="D8819" t="str">
            <v>BQUIM 2009A</v>
          </cell>
        </row>
        <row r="8820">
          <cell r="A8820" t="str">
            <v>ESZX035-13</v>
          </cell>
          <cell r="C8820" t="str">
            <v>Opção Limitada</v>
          </cell>
          <cell r="D8820" t="str">
            <v>BQUIM 2009A</v>
          </cell>
        </row>
        <row r="8821">
          <cell r="A8821" t="str">
            <v>ESZX036-13</v>
          </cell>
          <cell r="C8821" t="str">
            <v>Opção Limitada</v>
          </cell>
          <cell r="D8821" t="str">
            <v>BQUIM 2009A</v>
          </cell>
        </row>
        <row r="8822">
          <cell r="A8822" t="str">
            <v>ESZX039-13</v>
          </cell>
          <cell r="C8822" t="str">
            <v>Opção Limitada</v>
          </cell>
          <cell r="D8822" t="str">
            <v>BQUIM 2009A</v>
          </cell>
        </row>
        <row r="8823">
          <cell r="A8823" t="str">
            <v>ESZX048-13</v>
          </cell>
          <cell r="C8823" t="str">
            <v>Opção Limitada</v>
          </cell>
          <cell r="D8823" t="str">
            <v>BQUIM 2009A</v>
          </cell>
        </row>
        <row r="8824">
          <cell r="A8824" t="str">
            <v>ESZX051-13</v>
          </cell>
          <cell r="C8824" t="str">
            <v>Opção Limitada</v>
          </cell>
          <cell r="D8824" t="str">
            <v>BQUIM 2009A</v>
          </cell>
        </row>
        <row r="8825">
          <cell r="A8825" t="str">
            <v>ESZX077-13</v>
          </cell>
          <cell r="C8825" t="str">
            <v>Opção Limitada</v>
          </cell>
          <cell r="D8825" t="str">
            <v>BQUIM 2009A</v>
          </cell>
        </row>
        <row r="8826">
          <cell r="A8826" t="str">
            <v>ESZX080-13</v>
          </cell>
          <cell r="C8826" t="str">
            <v>Opção Limitada</v>
          </cell>
          <cell r="D8826" t="str">
            <v>BQUIM 2009A</v>
          </cell>
        </row>
        <row r="8827">
          <cell r="A8827" t="str">
            <v>ESZX086-13</v>
          </cell>
          <cell r="C8827" t="str">
            <v>Opção Limitada</v>
          </cell>
          <cell r="D8827" t="str">
            <v>BQUIM 2009A</v>
          </cell>
        </row>
        <row r="8828">
          <cell r="A8828" t="str">
            <v>ESZX087-13</v>
          </cell>
          <cell r="C8828" t="str">
            <v>Opção Limitada</v>
          </cell>
          <cell r="D8828" t="str">
            <v>BQUIM 2009A</v>
          </cell>
        </row>
        <row r="8829">
          <cell r="A8829" t="str">
            <v>ESZX089-13</v>
          </cell>
          <cell r="C8829" t="str">
            <v>Opção Limitada</v>
          </cell>
          <cell r="D8829" t="str">
            <v>BQUIM 2009A</v>
          </cell>
        </row>
        <row r="8830">
          <cell r="A8830" t="str">
            <v>ESZX090-13</v>
          </cell>
          <cell r="C8830" t="str">
            <v>Opção Limitada</v>
          </cell>
          <cell r="D8830" t="str">
            <v>BQUIM 2009A</v>
          </cell>
        </row>
        <row r="8831">
          <cell r="A8831" t="str">
            <v>ESZX093-13</v>
          </cell>
          <cell r="C8831" t="str">
            <v>Opção Limitada</v>
          </cell>
          <cell r="D8831" t="str">
            <v>BQUIM 2009A</v>
          </cell>
        </row>
        <row r="8832">
          <cell r="A8832" t="str">
            <v>ESZX115-13</v>
          </cell>
          <cell r="C8832" t="str">
            <v>Opção Limitada</v>
          </cell>
          <cell r="D8832" t="str">
            <v>BQUIM 2009A</v>
          </cell>
        </row>
        <row r="8833">
          <cell r="A8833" t="str">
            <v>ESZX125-13</v>
          </cell>
          <cell r="C8833" t="str">
            <v>Opção Limitada</v>
          </cell>
          <cell r="D8833" t="str">
            <v>BQUIM 2009A</v>
          </cell>
        </row>
        <row r="8834">
          <cell r="A8834" t="str">
            <v>ESZX137-13</v>
          </cell>
          <cell r="C8834" t="str">
            <v>Opção Limitada</v>
          </cell>
          <cell r="D8834" t="str">
            <v>BQUIM 2009A</v>
          </cell>
        </row>
        <row r="8835">
          <cell r="A8835" t="str">
            <v>ESZX147-13</v>
          </cell>
          <cell r="C8835" t="str">
            <v>Opção Limitada</v>
          </cell>
          <cell r="D8835" t="str">
            <v>BQUIM 2009A</v>
          </cell>
        </row>
        <row r="8836">
          <cell r="A8836" t="str">
            <v>ESZX148-13</v>
          </cell>
          <cell r="C8836" t="str">
            <v>Opção Limitada</v>
          </cell>
          <cell r="D8836" t="str">
            <v>BQUIM 2009A</v>
          </cell>
        </row>
        <row r="8837">
          <cell r="A8837" t="str">
            <v>MCZA007-13</v>
          </cell>
          <cell r="C8837" t="str">
            <v>Opção Limitada</v>
          </cell>
          <cell r="D8837" t="str">
            <v>BQUIM 2009A</v>
          </cell>
        </row>
        <row r="8838">
          <cell r="A8838" t="str">
            <v>NHI5010-13</v>
          </cell>
          <cell r="C8838" t="str">
            <v>Opção Limitada</v>
          </cell>
          <cell r="D8838" t="str">
            <v>BQUIM 2009A</v>
          </cell>
        </row>
        <row r="8839">
          <cell r="A8839" t="str">
            <v>NHT0001-10</v>
          </cell>
          <cell r="C8839" t="str">
            <v>Opção Limitada</v>
          </cell>
          <cell r="D8839" t="str">
            <v>BQUIM 2009A</v>
          </cell>
        </row>
        <row r="8840">
          <cell r="A8840" t="str">
            <v>NHT1002-13</v>
          </cell>
          <cell r="C8840" t="str">
            <v>Opção Limitada</v>
          </cell>
          <cell r="D8840" t="str">
            <v>BQUIM 2009A</v>
          </cell>
        </row>
        <row r="8841">
          <cell r="A8841" t="str">
            <v>NHT1007-13</v>
          </cell>
          <cell r="C8841" t="str">
            <v>Opção Limitada</v>
          </cell>
          <cell r="D8841" t="str">
            <v>BQUIM 2009A</v>
          </cell>
        </row>
        <row r="8842">
          <cell r="A8842" t="str">
            <v>NHT1034-13</v>
          </cell>
          <cell r="C8842" t="str">
            <v>Opção Limitada</v>
          </cell>
          <cell r="D8842" t="str">
            <v>BQUIM 2009A</v>
          </cell>
        </row>
        <row r="8843">
          <cell r="A8843" t="str">
            <v>NHT1038-13</v>
          </cell>
          <cell r="C8843" t="str">
            <v>Opção Limitada</v>
          </cell>
          <cell r="D8843" t="str">
            <v>BQUIM 2009A</v>
          </cell>
        </row>
        <row r="8844">
          <cell r="A8844" t="str">
            <v>NHT3012-13</v>
          </cell>
          <cell r="C8844" t="str">
            <v>Obrigatória</v>
          </cell>
          <cell r="D8844" t="str">
            <v>BQUIM 2009A</v>
          </cell>
        </row>
        <row r="8845">
          <cell r="A8845" t="str">
            <v>NHT3038-13</v>
          </cell>
          <cell r="C8845" t="str">
            <v>Obrigatória</v>
          </cell>
          <cell r="D8845" t="str">
            <v>BQUIM 2009A</v>
          </cell>
        </row>
        <row r="8846">
          <cell r="A8846" t="str">
            <v>NHT3049-13</v>
          </cell>
          <cell r="C8846" t="str">
            <v>Obrigatória</v>
          </cell>
          <cell r="D8846" t="str">
            <v>BQUIM 2009A</v>
          </cell>
        </row>
        <row r="8847">
          <cell r="A8847" t="str">
            <v>NHT4001-09</v>
          </cell>
          <cell r="C8847" t="str">
            <v>Obrigatória</v>
          </cell>
          <cell r="D8847" t="str">
            <v>BQUIM 2009A</v>
          </cell>
        </row>
        <row r="8848">
          <cell r="A8848" t="str">
            <v>NHT4002-13</v>
          </cell>
          <cell r="C8848" t="str">
            <v>Obrigatória</v>
          </cell>
          <cell r="D8848" t="str">
            <v>BQUIM 2009A</v>
          </cell>
        </row>
        <row r="8849">
          <cell r="A8849" t="str">
            <v>NHT4005-13</v>
          </cell>
          <cell r="C8849" t="str">
            <v>Obrigatória</v>
          </cell>
          <cell r="D8849" t="str">
            <v>BQUIM 2009A</v>
          </cell>
        </row>
        <row r="8850">
          <cell r="A8850" t="str">
            <v>NHT4006-13</v>
          </cell>
          <cell r="C8850" t="str">
            <v>Obrigatória</v>
          </cell>
          <cell r="D8850" t="str">
            <v>BQUIM 2009A</v>
          </cell>
        </row>
        <row r="8851">
          <cell r="A8851" t="str">
            <v>NHT4007-13</v>
          </cell>
          <cell r="C8851" t="str">
            <v>Obrigatória</v>
          </cell>
          <cell r="D8851" t="str">
            <v>BQUIM 2009A</v>
          </cell>
        </row>
        <row r="8852">
          <cell r="A8852" t="str">
            <v>NHT4011-13</v>
          </cell>
          <cell r="C8852" t="str">
            <v>Obrigatória</v>
          </cell>
          <cell r="D8852" t="str">
            <v>BQUIM 2009A</v>
          </cell>
        </row>
        <row r="8853">
          <cell r="A8853" t="str">
            <v>NHT4012-13</v>
          </cell>
          <cell r="C8853" t="str">
            <v>Obrigatória</v>
          </cell>
          <cell r="D8853" t="str">
            <v>BQUIM 2009A</v>
          </cell>
        </row>
        <row r="8854">
          <cell r="A8854" t="str">
            <v>NHT4016-13</v>
          </cell>
          <cell r="C8854" t="str">
            <v>Obrigatória</v>
          </cell>
          <cell r="D8854" t="str">
            <v>BQUIM 2009A</v>
          </cell>
        </row>
        <row r="8855">
          <cell r="A8855" t="str">
            <v>NHT4017-13</v>
          </cell>
          <cell r="C8855" t="str">
            <v>Obrigatória</v>
          </cell>
          <cell r="D8855" t="str">
            <v>BQUIM 2009A</v>
          </cell>
        </row>
        <row r="8856">
          <cell r="A8856" t="str">
            <v>NHT4023-13</v>
          </cell>
          <cell r="C8856" t="str">
            <v>Obrigatória</v>
          </cell>
          <cell r="D8856" t="str">
            <v>BQUIM 2009A</v>
          </cell>
        </row>
        <row r="8857">
          <cell r="A8857" t="str">
            <v>NHT4024-13</v>
          </cell>
          <cell r="C8857" t="str">
            <v>Obrigatória</v>
          </cell>
          <cell r="D8857" t="str">
            <v>BQUIM 2009A</v>
          </cell>
        </row>
        <row r="8858">
          <cell r="A8858" t="str">
            <v>NHT4026-13</v>
          </cell>
          <cell r="C8858" t="str">
            <v>Obrigatória</v>
          </cell>
          <cell r="D8858" t="str">
            <v>BQUIM 2009A</v>
          </cell>
        </row>
        <row r="8859">
          <cell r="A8859" t="str">
            <v>NHT4034-13</v>
          </cell>
          <cell r="C8859" t="str">
            <v>Obrigatória</v>
          </cell>
          <cell r="D8859" t="str">
            <v>BQUIM 2009A</v>
          </cell>
        </row>
        <row r="8860">
          <cell r="A8860" t="str">
            <v>NHT4037-13</v>
          </cell>
          <cell r="C8860" t="str">
            <v>Obrigatória</v>
          </cell>
          <cell r="D8860" t="str">
            <v>BQUIM 2009A</v>
          </cell>
        </row>
        <row r="8861">
          <cell r="A8861" t="str">
            <v>NHT4040-13</v>
          </cell>
          <cell r="C8861" t="str">
            <v>Obrigatória</v>
          </cell>
          <cell r="D8861" t="str">
            <v>BQUIM 2009A</v>
          </cell>
        </row>
        <row r="8862">
          <cell r="A8862" t="str">
            <v>NHT4041-13</v>
          </cell>
          <cell r="C8862" t="str">
            <v>Obrigatória</v>
          </cell>
          <cell r="D8862" t="str">
            <v>BQUIM 2009A</v>
          </cell>
        </row>
        <row r="8863">
          <cell r="A8863" t="str">
            <v>NHT4045-13</v>
          </cell>
          <cell r="C8863" t="str">
            <v>Obrigatória</v>
          </cell>
          <cell r="D8863" t="str">
            <v>BQUIM 2009A</v>
          </cell>
        </row>
        <row r="8864">
          <cell r="A8864" t="str">
            <v>NHT4046-13</v>
          </cell>
          <cell r="C8864" t="str">
            <v>Obrigatória</v>
          </cell>
          <cell r="D8864" t="str">
            <v>BQUIM 2009A</v>
          </cell>
        </row>
        <row r="8865">
          <cell r="A8865" t="str">
            <v>NHT4048-13</v>
          </cell>
          <cell r="C8865" t="str">
            <v>Obrigatória</v>
          </cell>
          <cell r="D8865" t="str">
            <v>BQUIM 2009A</v>
          </cell>
        </row>
        <row r="8866">
          <cell r="A8866" t="str">
            <v>NHZ1003-09</v>
          </cell>
          <cell r="C8866" t="str">
            <v>Opção Limitada</v>
          </cell>
          <cell r="D8866" t="str">
            <v>BQUIM 2009A</v>
          </cell>
        </row>
        <row r="8867">
          <cell r="A8867" t="str">
            <v>NHZ1009-09</v>
          </cell>
          <cell r="C8867" t="str">
            <v>Opção Limitada</v>
          </cell>
          <cell r="D8867" t="str">
            <v>BQUIM 2009A</v>
          </cell>
        </row>
        <row r="8868">
          <cell r="A8868" t="str">
            <v>NHZ3042-09</v>
          </cell>
          <cell r="C8868" t="str">
            <v>Opção Limitada</v>
          </cell>
          <cell r="D8868" t="str">
            <v>BQUIM 2009A</v>
          </cell>
        </row>
        <row r="8869">
          <cell r="A8869" t="str">
            <v>NHZ4003-09</v>
          </cell>
          <cell r="C8869" t="str">
            <v>Opção Limitada</v>
          </cell>
          <cell r="D8869" t="str">
            <v>BQUIM 2009A</v>
          </cell>
        </row>
        <row r="8870">
          <cell r="A8870" t="str">
            <v>NHZ4004-09</v>
          </cell>
          <cell r="C8870" t="str">
            <v>Opção Limitada</v>
          </cell>
          <cell r="D8870" t="str">
            <v>BQUIM 2009A</v>
          </cell>
        </row>
        <row r="8871">
          <cell r="A8871" t="str">
            <v>NHZ4013-09</v>
          </cell>
          <cell r="C8871" t="str">
            <v>Opção Limitada</v>
          </cell>
          <cell r="D8871" t="str">
            <v>BQUIM 2009A</v>
          </cell>
        </row>
        <row r="8872">
          <cell r="A8872" t="str">
            <v>NHZ4014-09</v>
          </cell>
          <cell r="C8872" t="str">
            <v>Opção Limitada</v>
          </cell>
          <cell r="D8872" t="str">
            <v>BQUIM 2009A</v>
          </cell>
        </row>
        <row r="8873">
          <cell r="A8873" t="str">
            <v>NHZ4019-09</v>
          </cell>
          <cell r="C8873" t="str">
            <v>Opção Limitada</v>
          </cell>
          <cell r="D8873" t="str">
            <v>BQUIM 2009A</v>
          </cell>
        </row>
        <row r="8874">
          <cell r="A8874" t="str">
            <v>NHZ4020-09</v>
          </cell>
          <cell r="C8874" t="str">
            <v>Opção Limitada</v>
          </cell>
          <cell r="D8874" t="str">
            <v>BQUIM 2009A</v>
          </cell>
        </row>
        <row r="8875">
          <cell r="A8875" t="str">
            <v>NHZ4021-09</v>
          </cell>
          <cell r="C8875" t="str">
            <v>Opção Limitada</v>
          </cell>
          <cell r="D8875" t="str">
            <v>BQUIM 2009A</v>
          </cell>
        </row>
        <row r="8876">
          <cell r="A8876" t="str">
            <v>NHZ4022-09</v>
          </cell>
          <cell r="C8876" t="str">
            <v>Opção Limitada</v>
          </cell>
          <cell r="D8876" t="str">
            <v>BQUIM 2009A</v>
          </cell>
        </row>
        <row r="8877">
          <cell r="A8877" t="str">
            <v>NHZ4025-09</v>
          </cell>
          <cell r="C8877" t="str">
            <v>Opção Limitada</v>
          </cell>
          <cell r="D8877" t="str">
            <v>BQUIM 2009A</v>
          </cell>
        </row>
        <row r="8878">
          <cell r="A8878" t="str">
            <v>NHZ4027-09</v>
          </cell>
          <cell r="C8878" t="str">
            <v>Opção Limitada</v>
          </cell>
          <cell r="D8878" t="str">
            <v>BQUIM 2009A</v>
          </cell>
        </row>
        <row r="8879">
          <cell r="A8879" t="str">
            <v>NHZ4028-09</v>
          </cell>
          <cell r="C8879" t="str">
            <v>Opção Limitada</v>
          </cell>
          <cell r="D8879" t="str">
            <v>BQUIM 2009A</v>
          </cell>
        </row>
        <row r="8880">
          <cell r="A8880" t="str">
            <v>NHZ4029-09</v>
          </cell>
          <cell r="C8880" t="str">
            <v>Opção Limitada</v>
          </cell>
          <cell r="D8880" t="str">
            <v>BQUIM 2009A</v>
          </cell>
        </row>
        <row r="8881">
          <cell r="A8881" t="str">
            <v>NHZ4033-09</v>
          </cell>
          <cell r="C8881" t="str">
            <v>Opção Limitada</v>
          </cell>
          <cell r="D8881" t="str">
            <v>BQUIM 2009A</v>
          </cell>
        </row>
        <row r="8882">
          <cell r="A8882" t="str">
            <v>NHZ4035-09</v>
          </cell>
          <cell r="C8882" t="str">
            <v>Opção Limitada</v>
          </cell>
          <cell r="D8882" t="str">
            <v>BQUIM 2009A</v>
          </cell>
        </row>
        <row r="8883">
          <cell r="A8883" t="str">
            <v>NHZ4036-09</v>
          </cell>
          <cell r="C8883" t="str">
            <v>Opção Limitada</v>
          </cell>
          <cell r="D8883" t="str">
            <v>BQUIM 2009A</v>
          </cell>
        </row>
        <row r="8884">
          <cell r="A8884" t="str">
            <v>NHZ4038-09</v>
          </cell>
          <cell r="C8884" t="str">
            <v>Opção Limitada</v>
          </cell>
          <cell r="D8884" t="str">
            <v>BQUIM 2009A</v>
          </cell>
        </row>
        <row r="8885">
          <cell r="A8885" t="str">
            <v>NHZ4039-09</v>
          </cell>
          <cell r="C8885" t="str">
            <v>Opção Limitada</v>
          </cell>
          <cell r="D8885" t="str">
            <v>BQUIM 2009A</v>
          </cell>
        </row>
        <row r="8886">
          <cell r="A8886" t="str">
            <v>NHZ4042-09</v>
          </cell>
          <cell r="C8886" t="str">
            <v>Opção Limitada</v>
          </cell>
          <cell r="D8886" t="str">
            <v>BQUIM 2009A</v>
          </cell>
        </row>
        <row r="8887">
          <cell r="A8887" t="str">
            <v>NHZ4043-09</v>
          </cell>
          <cell r="C8887" t="str">
            <v>Opção Limitada</v>
          </cell>
          <cell r="D8887" t="str">
            <v>BQUIM 2009A</v>
          </cell>
        </row>
        <row r="8888">
          <cell r="A8888" t="str">
            <v>NHZ4044-09</v>
          </cell>
          <cell r="C8888" t="str">
            <v>Opção Limitada</v>
          </cell>
          <cell r="D8888" t="str">
            <v>BQUIM 2009A</v>
          </cell>
        </row>
        <row r="8889">
          <cell r="A8889" t="str">
            <v>NHZ4047-09</v>
          </cell>
          <cell r="C8889" t="str">
            <v>Opção Limitada</v>
          </cell>
          <cell r="D8889" t="str">
            <v>BQUIM 2009A</v>
          </cell>
        </row>
        <row r="8890">
          <cell r="A8890" t="str">
            <v>NHZ5005-09</v>
          </cell>
          <cell r="C8890" t="str">
            <v>Opção Limitada</v>
          </cell>
          <cell r="D8890" t="str">
            <v>BQUIM 2009A</v>
          </cell>
        </row>
        <row r="8891">
          <cell r="A8891" t="str">
            <v>BCJ0205-13</v>
          </cell>
          <cell r="C8891" t="str">
            <v>Obrigatória</v>
          </cell>
          <cell r="D8891" t="str">
            <v>BQUIM 2009N</v>
          </cell>
        </row>
        <row r="8892">
          <cell r="A8892" t="str">
            <v>BCJ0208-13</v>
          </cell>
          <cell r="C8892" t="str">
            <v>Obrigatória</v>
          </cell>
          <cell r="D8892" t="str">
            <v>BQUIM 2009N</v>
          </cell>
        </row>
        <row r="8893">
          <cell r="A8893" t="str">
            <v>BCJ0209-13</v>
          </cell>
          <cell r="C8893" t="str">
            <v>Obrigatória</v>
          </cell>
          <cell r="D8893" t="str">
            <v>BQUIM 2009N</v>
          </cell>
        </row>
        <row r="8894">
          <cell r="A8894" t="str">
            <v>BCK0103-13</v>
          </cell>
          <cell r="C8894" t="str">
            <v>Obrigatória</v>
          </cell>
          <cell r="D8894" t="str">
            <v>BQUIM 2009N</v>
          </cell>
        </row>
        <row r="8895">
          <cell r="A8895" t="str">
            <v>BCK0104-13</v>
          </cell>
          <cell r="C8895" t="str">
            <v>Obrigatória</v>
          </cell>
          <cell r="D8895" t="str">
            <v>BQUIM 2009N</v>
          </cell>
        </row>
        <row r="8896">
          <cell r="A8896" t="str">
            <v>BCL0306-13</v>
          </cell>
          <cell r="C8896" t="str">
            <v>Obrigatória</v>
          </cell>
          <cell r="D8896" t="str">
            <v>BQUIM 2009N</v>
          </cell>
        </row>
        <row r="8897">
          <cell r="A8897" t="str">
            <v>BCL0307-13</v>
          </cell>
          <cell r="C8897" t="str">
            <v>Obrigatória</v>
          </cell>
          <cell r="D8897" t="str">
            <v>BQUIM 2009N</v>
          </cell>
        </row>
        <row r="8898">
          <cell r="A8898" t="str">
            <v>BCL0308-13</v>
          </cell>
          <cell r="C8898" t="str">
            <v>Obrigatória</v>
          </cell>
          <cell r="D8898" t="str">
            <v>BQUIM 2009N</v>
          </cell>
        </row>
        <row r="8899">
          <cell r="A8899" t="str">
            <v>BCM0504-13</v>
          </cell>
          <cell r="C8899" t="str">
            <v>Obrigatória</v>
          </cell>
          <cell r="D8899" t="str">
            <v>BQUIM 2009N</v>
          </cell>
        </row>
        <row r="8900">
          <cell r="A8900" t="str">
            <v>BCM0505-13</v>
          </cell>
          <cell r="C8900" t="str">
            <v>Obrigatória</v>
          </cell>
          <cell r="D8900" t="str">
            <v>BQUIM 2009N</v>
          </cell>
        </row>
        <row r="8901">
          <cell r="A8901" t="str">
            <v>BCM0506-13</v>
          </cell>
          <cell r="C8901" t="str">
            <v>Obrigatória</v>
          </cell>
          <cell r="D8901" t="str">
            <v>BQUIM 2009N</v>
          </cell>
        </row>
        <row r="8902">
          <cell r="A8902" t="str">
            <v>BCN0402-13</v>
          </cell>
          <cell r="C8902" t="str">
            <v>Obrigatória</v>
          </cell>
          <cell r="D8902" t="str">
            <v>BQUIM 2009N</v>
          </cell>
        </row>
        <row r="8903">
          <cell r="A8903" t="str">
            <v>BCN0404-13</v>
          </cell>
          <cell r="C8903" t="str">
            <v>Obrigatória</v>
          </cell>
          <cell r="D8903" t="str">
            <v>BQUIM 2009N</v>
          </cell>
        </row>
        <row r="8904">
          <cell r="A8904" t="str">
            <v>BCN0405-13</v>
          </cell>
          <cell r="C8904" t="str">
            <v>Obrigatória</v>
          </cell>
          <cell r="D8904" t="str">
            <v>BQUIM 2009N</v>
          </cell>
        </row>
        <row r="8905">
          <cell r="A8905" t="str">
            <v>BCN0407-13</v>
          </cell>
          <cell r="C8905" t="str">
            <v>Obrigatória</v>
          </cell>
          <cell r="D8905" t="str">
            <v>BQUIM 2009N</v>
          </cell>
        </row>
        <row r="8906">
          <cell r="A8906" t="str">
            <v>BCS0001-13</v>
          </cell>
          <cell r="C8906" t="str">
            <v>Obrigatória</v>
          </cell>
          <cell r="D8906" t="str">
            <v>BQUIM 2009N</v>
          </cell>
        </row>
        <row r="8907">
          <cell r="A8907" t="str">
            <v>BIJ0207-13</v>
          </cell>
          <cell r="C8907" t="str">
            <v>Obrigatória</v>
          </cell>
          <cell r="D8907" t="str">
            <v>BQUIM 2009N</v>
          </cell>
        </row>
        <row r="8908">
          <cell r="A8908" t="str">
            <v>BIK0102-13</v>
          </cell>
          <cell r="C8908" t="str">
            <v>Obrigatória</v>
          </cell>
          <cell r="D8908" t="str">
            <v>BQUIM 2009N</v>
          </cell>
        </row>
        <row r="8909">
          <cell r="A8909" t="str">
            <v>BIL0304-13</v>
          </cell>
          <cell r="C8909" t="str">
            <v>Obrigatória</v>
          </cell>
          <cell r="D8909" t="str">
            <v>BQUIM 2009N</v>
          </cell>
        </row>
        <row r="8910">
          <cell r="A8910" t="str">
            <v>BIM0005-13</v>
          </cell>
          <cell r="C8910" t="str">
            <v>Obrigatória</v>
          </cell>
          <cell r="D8910" t="str">
            <v>BQUIM 2009N</v>
          </cell>
        </row>
        <row r="8911">
          <cell r="A8911" t="str">
            <v>BIN0003-13</v>
          </cell>
          <cell r="C8911" t="str">
            <v>Obrigatória</v>
          </cell>
          <cell r="D8911" t="str">
            <v>BQUIM 2009N</v>
          </cell>
        </row>
        <row r="8912">
          <cell r="A8912" t="str">
            <v>BIN0406-13</v>
          </cell>
          <cell r="C8912" t="str">
            <v>Obrigatória</v>
          </cell>
          <cell r="D8912" t="str">
            <v>BQUIM 2009N</v>
          </cell>
        </row>
        <row r="8913">
          <cell r="A8913" t="str">
            <v>BIQ0602-13</v>
          </cell>
          <cell r="C8913" t="str">
            <v>Obrigatória</v>
          </cell>
          <cell r="D8913" t="str">
            <v>BQUIM 2009N</v>
          </cell>
        </row>
        <row r="8914">
          <cell r="A8914" t="str">
            <v>BIR0004-13</v>
          </cell>
          <cell r="C8914" t="str">
            <v>Obrigatória</v>
          </cell>
          <cell r="D8914" t="str">
            <v>BQUIM 2009N</v>
          </cell>
        </row>
        <row r="8915">
          <cell r="A8915" t="str">
            <v>BIR0603-13</v>
          </cell>
          <cell r="C8915" t="str">
            <v>Obrigatória</v>
          </cell>
          <cell r="D8915" t="str">
            <v>BQUIM 2009N</v>
          </cell>
        </row>
        <row r="8916">
          <cell r="A8916" t="str">
            <v>BIS0002-13</v>
          </cell>
          <cell r="C8916" t="str">
            <v>Obrigatória</v>
          </cell>
          <cell r="D8916" t="str">
            <v>BQUIM 2009N</v>
          </cell>
        </row>
        <row r="8917">
          <cell r="A8917" t="str">
            <v>EN4409</v>
          </cell>
          <cell r="C8917" t="str">
            <v>Opção Limitada</v>
          </cell>
          <cell r="D8917" t="str">
            <v>BQUIM 2009N</v>
          </cell>
        </row>
        <row r="8918">
          <cell r="A8918" t="str">
            <v>ESTG006-13</v>
          </cell>
          <cell r="C8918" t="str">
            <v>Opção Limitada</v>
          </cell>
          <cell r="D8918" t="str">
            <v>BQUIM 2009N</v>
          </cell>
        </row>
        <row r="8919">
          <cell r="A8919" t="str">
            <v>ESTG010-13</v>
          </cell>
          <cell r="C8919" t="str">
            <v>Opção Limitada</v>
          </cell>
          <cell r="D8919" t="str">
            <v>BQUIM 2009N</v>
          </cell>
        </row>
        <row r="8920">
          <cell r="A8920" t="str">
            <v>ESTM001-13</v>
          </cell>
          <cell r="C8920" t="str">
            <v>Opção Limitada</v>
          </cell>
          <cell r="D8920" t="str">
            <v>BQUIM 2009N</v>
          </cell>
        </row>
        <row r="8921">
          <cell r="A8921" t="str">
            <v>ESTM004-13</v>
          </cell>
          <cell r="C8921" t="str">
            <v>Opção Limitada</v>
          </cell>
          <cell r="D8921" t="str">
            <v>BQUIM 2009N</v>
          </cell>
        </row>
        <row r="8922">
          <cell r="A8922" t="str">
            <v>ESTM005-13</v>
          </cell>
          <cell r="C8922" t="str">
            <v>Opção Limitada</v>
          </cell>
          <cell r="D8922" t="str">
            <v>BQUIM 2009N</v>
          </cell>
        </row>
        <row r="8923">
          <cell r="A8923" t="str">
            <v>ESTM006-13</v>
          </cell>
          <cell r="C8923" t="str">
            <v>Opção Limitada</v>
          </cell>
          <cell r="D8923" t="str">
            <v>BQUIM 2009N</v>
          </cell>
        </row>
        <row r="8924">
          <cell r="A8924" t="str">
            <v>ESTM007-13</v>
          </cell>
          <cell r="C8924" t="str">
            <v>Opção Limitada</v>
          </cell>
          <cell r="D8924" t="str">
            <v>BQUIM 2009N</v>
          </cell>
        </row>
        <row r="8925">
          <cell r="A8925" t="str">
            <v>ESTM008-13</v>
          </cell>
          <cell r="C8925" t="str">
            <v>Opção Limitada</v>
          </cell>
          <cell r="D8925" t="str">
            <v>BQUIM 2009N</v>
          </cell>
        </row>
        <row r="8926">
          <cell r="A8926" t="str">
            <v>ESTM014-13</v>
          </cell>
          <cell r="C8926" t="str">
            <v>Opção Limitada</v>
          </cell>
          <cell r="D8926" t="str">
            <v>BQUIM 2009N</v>
          </cell>
        </row>
        <row r="8927">
          <cell r="A8927" t="str">
            <v>ESTO003-13</v>
          </cell>
          <cell r="C8927" t="str">
            <v>Opção Limitada</v>
          </cell>
          <cell r="D8927" t="str">
            <v>BQUIM 2009N</v>
          </cell>
        </row>
        <row r="8928">
          <cell r="A8928" t="str">
            <v>ESTO006-13</v>
          </cell>
          <cell r="C8928" t="str">
            <v>Opção Limitada</v>
          </cell>
          <cell r="D8928" t="str">
            <v>BQUIM 2009N</v>
          </cell>
        </row>
        <row r="8929">
          <cell r="A8929" t="str">
            <v>ESTU010-13</v>
          </cell>
          <cell r="C8929" t="str">
            <v>Opção Limitada</v>
          </cell>
          <cell r="D8929" t="str">
            <v>BQUIM 2009N</v>
          </cell>
        </row>
        <row r="8930">
          <cell r="A8930" t="str">
            <v>ESTU012-13</v>
          </cell>
          <cell r="C8930" t="str">
            <v>Opção Limitada</v>
          </cell>
          <cell r="D8930" t="str">
            <v>BQUIM 2009N</v>
          </cell>
        </row>
        <row r="8931">
          <cell r="A8931" t="str">
            <v>ESTX001-13</v>
          </cell>
          <cell r="C8931" t="str">
            <v>Opção Limitada</v>
          </cell>
          <cell r="D8931" t="str">
            <v>BQUIM 2009N</v>
          </cell>
        </row>
        <row r="8932">
          <cell r="A8932" t="str">
            <v>ESTX002-13</v>
          </cell>
          <cell r="C8932" t="str">
            <v>Opção Limitada</v>
          </cell>
          <cell r="D8932" t="str">
            <v>BQUIM 2009N</v>
          </cell>
        </row>
        <row r="8933">
          <cell r="A8933" t="str">
            <v>ESTX004-13</v>
          </cell>
          <cell r="C8933" t="str">
            <v>Opção Limitada</v>
          </cell>
          <cell r="D8933" t="str">
            <v>BQUIM 2009N</v>
          </cell>
        </row>
        <row r="8934">
          <cell r="A8934" t="str">
            <v>ESTX024-13</v>
          </cell>
          <cell r="C8934" t="str">
            <v>Opção Limitada</v>
          </cell>
          <cell r="D8934" t="str">
            <v>BQUIM 2009N</v>
          </cell>
        </row>
        <row r="8935">
          <cell r="A8935" t="str">
            <v>ESTX036-13</v>
          </cell>
          <cell r="C8935" t="str">
            <v>Opção Limitada</v>
          </cell>
          <cell r="D8935" t="str">
            <v>BQUIM 2009N</v>
          </cell>
        </row>
        <row r="8936">
          <cell r="A8936" t="str">
            <v>ESTX037-13</v>
          </cell>
          <cell r="C8936" t="str">
            <v>Opção Limitada</v>
          </cell>
          <cell r="D8936" t="str">
            <v>BQUIM 2009N</v>
          </cell>
        </row>
        <row r="8937">
          <cell r="A8937" t="str">
            <v>ESTX045-13</v>
          </cell>
          <cell r="C8937" t="str">
            <v>Opção Limitada</v>
          </cell>
          <cell r="D8937" t="str">
            <v>BQUIM 2009N</v>
          </cell>
        </row>
        <row r="8938">
          <cell r="A8938" t="str">
            <v>ESTX046-13</v>
          </cell>
          <cell r="C8938" t="str">
            <v>Opção Limitada</v>
          </cell>
          <cell r="D8938" t="str">
            <v>BQUIM 2009N</v>
          </cell>
        </row>
        <row r="8939">
          <cell r="A8939" t="str">
            <v>ESTX060-13</v>
          </cell>
          <cell r="C8939" t="str">
            <v>Opção Limitada</v>
          </cell>
          <cell r="D8939" t="str">
            <v>BQUIM 2009N</v>
          </cell>
        </row>
        <row r="8940">
          <cell r="A8940" t="str">
            <v>ESTX065-13</v>
          </cell>
          <cell r="C8940" t="str">
            <v>Opção Limitada</v>
          </cell>
          <cell r="D8940" t="str">
            <v>BQUIM 2009N</v>
          </cell>
        </row>
        <row r="8941">
          <cell r="A8941" t="str">
            <v>ESTX093-13</v>
          </cell>
          <cell r="C8941" t="str">
            <v>Opção Limitada</v>
          </cell>
          <cell r="D8941" t="str">
            <v>BQUIM 2009N</v>
          </cell>
        </row>
        <row r="8942">
          <cell r="A8942" t="str">
            <v>ESZB015-13</v>
          </cell>
          <cell r="C8942" t="str">
            <v>Opção Limitada</v>
          </cell>
          <cell r="D8942" t="str">
            <v>BQUIM 2009N</v>
          </cell>
        </row>
        <row r="8943">
          <cell r="A8943" t="str">
            <v>ESZB022-13</v>
          </cell>
          <cell r="C8943" t="str">
            <v>Opção Limitada</v>
          </cell>
          <cell r="D8943" t="str">
            <v>BQUIM 2009N</v>
          </cell>
        </row>
        <row r="8944">
          <cell r="A8944" t="str">
            <v>ESZE045-13</v>
          </cell>
          <cell r="C8944" t="str">
            <v>Opção Limitada</v>
          </cell>
          <cell r="D8944" t="str">
            <v>BQUIM 2009N</v>
          </cell>
        </row>
        <row r="8945">
          <cell r="A8945" t="str">
            <v>ESZG013-13</v>
          </cell>
          <cell r="C8945" t="str">
            <v>Opção Limitada</v>
          </cell>
          <cell r="D8945" t="str">
            <v>BQUIM 2009N</v>
          </cell>
        </row>
        <row r="8946">
          <cell r="A8946" t="str">
            <v>ESZM002-13</v>
          </cell>
          <cell r="C8946" t="str">
            <v>Opção Limitada</v>
          </cell>
          <cell r="D8946" t="str">
            <v>BQUIM 2009N</v>
          </cell>
        </row>
        <row r="8947">
          <cell r="A8947" t="str">
            <v>ESZM004-13</v>
          </cell>
          <cell r="C8947" t="str">
            <v>Opção Limitada</v>
          </cell>
          <cell r="D8947" t="str">
            <v>BQUIM 2009N</v>
          </cell>
        </row>
        <row r="8948">
          <cell r="A8948" t="str">
            <v>ESZM005-13</v>
          </cell>
          <cell r="C8948" t="str">
            <v>Opção Limitada</v>
          </cell>
          <cell r="D8948" t="str">
            <v>BQUIM 2009N</v>
          </cell>
        </row>
        <row r="8949">
          <cell r="A8949" t="str">
            <v>ESZM013-13</v>
          </cell>
          <cell r="C8949" t="str">
            <v>Opção Limitada</v>
          </cell>
          <cell r="D8949" t="str">
            <v>BQUIM 2009N</v>
          </cell>
        </row>
        <row r="8950">
          <cell r="A8950" t="str">
            <v>ESZM015-13</v>
          </cell>
          <cell r="C8950" t="str">
            <v>Opção Limitada</v>
          </cell>
          <cell r="D8950" t="str">
            <v>BQUIM 2009N</v>
          </cell>
        </row>
        <row r="8951">
          <cell r="A8951" t="str">
            <v>ESZM016-13</v>
          </cell>
          <cell r="C8951" t="str">
            <v>Opção Limitada</v>
          </cell>
          <cell r="D8951" t="str">
            <v>BQUIM 2009N</v>
          </cell>
        </row>
        <row r="8952">
          <cell r="A8952" t="str">
            <v>ESZM021-13</v>
          </cell>
          <cell r="C8952" t="str">
            <v>Opção Limitada</v>
          </cell>
          <cell r="D8952" t="str">
            <v>BQUIM 2009N</v>
          </cell>
        </row>
        <row r="8953">
          <cell r="A8953" t="str">
            <v>ESZM027-13</v>
          </cell>
          <cell r="C8953" t="str">
            <v>Opção Limitada</v>
          </cell>
          <cell r="D8953" t="str">
            <v>BQUIM 2009N</v>
          </cell>
        </row>
        <row r="8954">
          <cell r="A8954" t="str">
            <v>ESZM028-13</v>
          </cell>
          <cell r="C8954" t="str">
            <v>Opção Limitada</v>
          </cell>
          <cell r="D8954" t="str">
            <v>BQUIM 2009N</v>
          </cell>
        </row>
        <row r="8955">
          <cell r="A8955" t="str">
            <v>ESZM030-13</v>
          </cell>
          <cell r="C8955" t="str">
            <v>Opção Limitada</v>
          </cell>
          <cell r="D8955" t="str">
            <v>BQUIM 2009N</v>
          </cell>
        </row>
        <row r="8956">
          <cell r="A8956" t="str">
            <v>ESZM031-13</v>
          </cell>
          <cell r="C8956" t="str">
            <v>Opção Limitada</v>
          </cell>
          <cell r="D8956" t="str">
            <v>BQUIM 2009N</v>
          </cell>
        </row>
        <row r="8957">
          <cell r="A8957" t="str">
            <v>ESZM032-13</v>
          </cell>
          <cell r="C8957" t="str">
            <v>Opção Limitada</v>
          </cell>
          <cell r="D8957" t="str">
            <v>BQUIM 2009N</v>
          </cell>
        </row>
        <row r="8958">
          <cell r="A8958" t="str">
            <v>ESZU022-13</v>
          </cell>
          <cell r="C8958" t="str">
            <v>Opção Limitada</v>
          </cell>
          <cell r="D8958" t="str">
            <v>BQUIM 2009N</v>
          </cell>
        </row>
        <row r="8959">
          <cell r="A8959" t="str">
            <v>ESZX016-13</v>
          </cell>
          <cell r="C8959" t="str">
            <v>Opção Limitada</v>
          </cell>
          <cell r="D8959" t="str">
            <v>BQUIM 2009N</v>
          </cell>
        </row>
        <row r="8960">
          <cell r="A8960" t="str">
            <v>ESZX034-13</v>
          </cell>
          <cell r="C8960" t="str">
            <v>Opção Limitada</v>
          </cell>
          <cell r="D8960" t="str">
            <v>BQUIM 2009N</v>
          </cell>
        </row>
        <row r="8961">
          <cell r="A8961" t="str">
            <v>ESZX035-13</v>
          </cell>
          <cell r="C8961" t="str">
            <v>Opção Limitada</v>
          </cell>
          <cell r="D8961" t="str">
            <v>BQUIM 2009N</v>
          </cell>
        </row>
        <row r="8962">
          <cell r="A8962" t="str">
            <v>ESZX036-13</v>
          </cell>
          <cell r="C8962" t="str">
            <v>Opção Limitada</v>
          </cell>
          <cell r="D8962" t="str">
            <v>BQUIM 2009N</v>
          </cell>
        </row>
        <row r="8963">
          <cell r="A8963" t="str">
            <v>ESZX039-13</v>
          </cell>
          <cell r="C8963" t="str">
            <v>Opção Limitada</v>
          </cell>
          <cell r="D8963" t="str">
            <v>BQUIM 2009N</v>
          </cell>
        </row>
        <row r="8964">
          <cell r="A8964" t="str">
            <v>ESZX048-13</v>
          </cell>
          <cell r="C8964" t="str">
            <v>Opção Limitada</v>
          </cell>
          <cell r="D8964" t="str">
            <v>BQUIM 2009N</v>
          </cell>
        </row>
        <row r="8965">
          <cell r="A8965" t="str">
            <v>ESZX051-13</v>
          </cell>
          <cell r="C8965" t="str">
            <v>Opção Limitada</v>
          </cell>
          <cell r="D8965" t="str">
            <v>BQUIM 2009N</v>
          </cell>
        </row>
        <row r="8966">
          <cell r="A8966" t="str">
            <v>ESZX077-13</v>
          </cell>
          <cell r="C8966" t="str">
            <v>Opção Limitada</v>
          </cell>
          <cell r="D8966" t="str">
            <v>BQUIM 2009N</v>
          </cell>
        </row>
        <row r="8967">
          <cell r="A8967" t="str">
            <v>ESZX080-13</v>
          </cell>
          <cell r="C8967" t="str">
            <v>Opção Limitada</v>
          </cell>
          <cell r="D8967" t="str">
            <v>BQUIM 2009N</v>
          </cell>
        </row>
        <row r="8968">
          <cell r="A8968" t="str">
            <v>ESZX086-13</v>
          </cell>
          <cell r="C8968" t="str">
            <v>Opção Limitada</v>
          </cell>
          <cell r="D8968" t="str">
            <v>BQUIM 2009N</v>
          </cell>
        </row>
        <row r="8969">
          <cell r="A8969" t="str">
            <v>ESZX087-13</v>
          </cell>
          <cell r="C8969" t="str">
            <v>Opção Limitada</v>
          </cell>
          <cell r="D8969" t="str">
            <v>BQUIM 2009N</v>
          </cell>
        </row>
        <row r="8970">
          <cell r="A8970" t="str">
            <v>ESZX089-13</v>
          </cell>
          <cell r="C8970" t="str">
            <v>Opção Limitada</v>
          </cell>
          <cell r="D8970" t="str">
            <v>BQUIM 2009N</v>
          </cell>
        </row>
        <row r="8971">
          <cell r="A8971" t="str">
            <v>ESZX090-13</v>
          </cell>
          <cell r="C8971" t="str">
            <v>Opção Limitada</v>
          </cell>
          <cell r="D8971" t="str">
            <v>BQUIM 2009N</v>
          </cell>
        </row>
        <row r="8972">
          <cell r="A8972" t="str">
            <v>ESZX093-13</v>
          </cell>
          <cell r="C8972" t="str">
            <v>Opção Limitada</v>
          </cell>
          <cell r="D8972" t="str">
            <v>BQUIM 2009N</v>
          </cell>
        </row>
        <row r="8973">
          <cell r="A8973" t="str">
            <v>ESZX115-13</v>
          </cell>
          <cell r="C8973" t="str">
            <v>Opção Limitada</v>
          </cell>
          <cell r="D8973" t="str">
            <v>BQUIM 2009N</v>
          </cell>
        </row>
        <row r="8974">
          <cell r="A8974" t="str">
            <v>ESZX125-13</v>
          </cell>
          <cell r="C8974" t="str">
            <v>Opção Limitada</v>
          </cell>
          <cell r="D8974" t="str">
            <v>BQUIM 2009N</v>
          </cell>
        </row>
        <row r="8975">
          <cell r="A8975" t="str">
            <v>ESZX137-13</v>
          </cell>
          <cell r="C8975" t="str">
            <v>Opção Limitada</v>
          </cell>
          <cell r="D8975" t="str">
            <v>BQUIM 2009N</v>
          </cell>
        </row>
        <row r="8976">
          <cell r="A8976" t="str">
            <v>ESZX147-13</v>
          </cell>
          <cell r="C8976" t="str">
            <v>Opção Limitada</v>
          </cell>
          <cell r="D8976" t="str">
            <v>BQUIM 2009N</v>
          </cell>
        </row>
        <row r="8977">
          <cell r="A8977" t="str">
            <v>ESZX148-13</v>
          </cell>
          <cell r="C8977" t="str">
            <v>Opção Limitada</v>
          </cell>
          <cell r="D8977" t="str">
            <v>BQUIM 2009N</v>
          </cell>
        </row>
        <row r="8978">
          <cell r="A8978" t="str">
            <v>MCZA007-13</v>
          </cell>
          <cell r="C8978" t="str">
            <v>Opção Limitada</v>
          </cell>
          <cell r="D8978" t="str">
            <v>BQUIM 2009N</v>
          </cell>
        </row>
        <row r="8979">
          <cell r="A8979" t="str">
            <v>NHI5010-13</v>
          </cell>
          <cell r="C8979" t="str">
            <v>Opção Limitada</v>
          </cell>
          <cell r="D8979" t="str">
            <v>BQUIM 2009N</v>
          </cell>
        </row>
        <row r="8980">
          <cell r="A8980" t="str">
            <v>NHT0001-10</v>
          </cell>
          <cell r="C8980" t="str">
            <v>Opção Limitada</v>
          </cell>
          <cell r="D8980" t="str">
            <v>BQUIM 2009N</v>
          </cell>
        </row>
        <row r="8981">
          <cell r="A8981" t="str">
            <v>NHT1002-13</v>
          </cell>
          <cell r="C8981" t="str">
            <v>Opção Limitada</v>
          </cell>
          <cell r="D8981" t="str">
            <v>BQUIM 2009N</v>
          </cell>
        </row>
        <row r="8982">
          <cell r="A8982" t="str">
            <v>NHT1007-13</v>
          </cell>
          <cell r="C8982" t="str">
            <v>Opção Limitada</v>
          </cell>
          <cell r="D8982" t="str">
            <v>BQUIM 2009N</v>
          </cell>
        </row>
        <row r="8983">
          <cell r="A8983" t="str">
            <v>NHT1034-13</v>
          </cell>
          <cell r="C8983" t="str">
            <v>Opção Limitada</v>
          </cell>
          <cell r="D8983" t="str">
            <v>BQUIM 2009N</v>
          </cell>
        </row>
        <row r="8984">
          <cell r="A8984" t="str">
            <v>NHT1038-13</v>
          </cell>
          <cell r="C8984" t="str">
            <v>Opção Limitada</v>
          </cell>
          <cell r="D8984" t="str">
            <v>BQUIM 2009N</v>
          </cell>
        </row>
        <row r="8985">
          <cell r="A8985" t="str">
            <v>NHT3038-13</v>
          </cell>
          <cell r="C8985" t="str">
            <v>Obrigatória</v>
          </cell>
          <cell r="D8985" t="str">
            <v>BQUIM 2009N</v>
          </cell>
        </row>
        <row r="8986">
          <cell r="A8986" t="str">
            <v>NHT3049-13</v>
          </cell>
          <cell r="C8986" t="str">
            <v>Obrigatória</v>
          </cell>
          <cell r="D8986" t="str">
            <v>BQUIM 2009N</v>
          </cell>
        </row>
        <row r="8987">
          <cell r="A8987" t="str">
            <v>NHT4001-13</v>
          </cell>
          <cell r="C8987" t="str">
            <v>Obrigatória</v>
          </cell>
          <cell r="D8987" t="str">
            <v>BQUIM 2009N</v>
          </cell>
        </row>
        <row r="8988">
          <cell r="A8988" t="str">
            <v>NHT4002-13</v>
          </cell>
          <cell r="C8988" t="str">
            <v>Obrigatória</v>
          </cell>
          <cell r="D8988" t="str">
            <v>BQUIM 2009N</v>
          </cell>
        </row>
        <row r="8989">
          <cell r="A8989" t="str">
            <v>NHT4005-13</v>
          </cell>
          <cell r="C8989" t="str">
            <v>Obrigatória</v>
          </cell>
          <cell r="D8989" t="str">
            <v>BQUIM 2009N</v>
          </cell>
        </row>
        <row r="8990">
          <cell r="A8990" t="str">
            <v>NHT4006-13</v>
          </cell>
          <cell r="C8990" t="str">
            <v>Obrigatória</v>
          </cell>
          <cell r="D8990" t="str">
            <v>BQUIM 2009N</v>
          </cell>
        </row>
        <row r="8991">
          <cell r="A8991" t="str">
            <v>NHT4007-13</v>
          </cell>
          <cell r="C8991" t="str">
            <v>Obrigatória</v>
          </cell>
          <cell r="D8991" t="str">
            <v>BQUIM 2009N</v>
          </cell>
        </row>
        <row r="8992">
          <cell r="A8992" t="str">
            <v>NHT4011-13</v>
          </cell>
          <cell r="C8992" t="str">
            <v>Obrigatória</v>
          </cell>
          <cell r="D8992" t="str">
            <v>BQUIM 2009N</v>
          </cell>
        </row>
        <row r="8993">
          <cell r="A8993" t="str">
            <v>NHT4012-13</v>
          </cell>
          <cell r="C8993" t="str">
            <v>Obrigatória</v>
          </cell>
          <cell r="D8993" t="str">
            <v>BQUIM 2009N</v>
          </cell>
        </row>
        <row r="8994">
          <cell r="A8994" t="str">
            <v>NHT4016-13</v>
          </cell>
          <cell r="C8994" t="str">
            <v>Obrigatória</v>
          </cell>
          <cell r="D8994" t="str">
            <v>BQUIM 2009N</v>
          </cell>
        </row>
        <row r="8995">
          <cell r="A8995" t="str">
            <v>NHT4017-13</v>
          </cell>
          <cell r="C8995" t="str">
            <v>Obrigatória</v>
          </cell>
          <cell r="D8995" t="str">
            <v>BQUIM 2009N</v>
          </cell>
        </row>
        <row r="8996">
          <cell r="A8996" t="str">
            <v>NHT4023-13</v>
          </cell>
          <cell r="C8996" t="str">
            <v>Obrigatória</v>
          </cell>
          <cell r="D8996" t="str">
            <v>BQUIM 2009N</v>
          </cell>
        </row>
        <row r="8997">
          <cell r="A8997" t="str">
            <v>NHT4024-13</v>
          </cell>
          <cell r="C8997" t="str">
            <v>Obrigatória</v>
          </cell>
          <cell r="D8997" t="str">
            <v>BQUIM 2009N</v>
          </cell>
        </row>
        <row r="8998">
          <cell r="A8998" t="str">
            <v>NHT4026-13</v>
          </cell>
          <cell r="C8998" t="str">
            <v>Obrigatória</v>
          </cell>
          <cell r="D8998" t="str">
            <v>BQUIM 2009N</v>
          </cell>
        </row>
        <row r="8999">
          <cell r="A8999" t="str">
            <v>NHT4034-13</v>
          </cell>
          <cell r="C8999" t="str">
            <v>Obrigatória</v>
          </cell>
          <cell r="D8999" t="str">
            <v>BQUIM 2009N</v>
          </cell>
        </row>
        <row r="9000">
          <cell r="A9000" t="str">
            <v>NHT4037-13</v>
          </cell>
          <cell r="C9000" t="str">
            <v>Obrigatória</v>
          </cell>
          <cell r="D9000" t="str">
            <v>BQUIM 2009N</v>
          </cell>
        </row>
        <row r="9001">
          <cell r="A9001" t="str">
            <v>NHT4040-13</v>
          </cell>
          <cell r="C9001" t="str">
            <v>Obrigatória</v>
          </cell>
          <cell r="D9001" t="str">
            <v>BQUIM 2009N</v>
          </cell>
        </row>
        <row r="9002">
          <cell r="A9002" t="str">
            <v>NHT4041-13</v>
          </cell>
          <cell r="C9002" t="str">
            <v>Obrigatória</v>
          </cell>
          <cell r="D9002" t="str">
            <v>BQUIM 2009N</v>
          </cell>
        </row>
        <row r="9003">
          <cell r="A9003" t="str">
            <v>NHT4045-13</v>
          </cell>
          <cell r="C9003" t="str">
            <v>Obrigatória</v>
          </cell>
          <cell r="D9003" t="str">
            <v>BQUIM 2009N</v>
          </cell>
        </row>
        <row r="9004">
          <cell r="A9004" t="str">
            <v>NHT4046-13</v>
          </cell>
          <cell r="C9004" t="str">
            <v>Obrigatória</v>
          </cell>
          <cell r="D9004" t="str">
            <v>BQUIM 2009N</v>
          </cell>
        </row>
        <row r="9005">
          <cell r="A9005" t="str">
            <v>NHT4048-13</v>
          </cell>
          <cell r="C9005" t="str">
            <v>Obrigatória</v>
          </cell>
          <cell r="D9005" t="str">
            <v>BQUIM 2009N</v>
          </cell>
        </row>
        <row r="9006">
          <cell r="A9006" t="str">
            <v>NHZ1003-09</v>
          </cell>
          <cell r="C9006" t="str">
            <v>Opção Limitada</v>
          </cell>
          <cell r="D9006" t="str">
            <v>BQUIM 2009N</v>
          </cell>
        </row>
        <row r="9007">
          <cell r="A9007" t="str">
            <v>NHZ1009-09</v>
          </cell>
          <cell r="C9007" t="str">
            <v>Opção Limitada</v>
          </cell>
          <cell r="D9007" t="str">
            <v>BQUIM 2009N</v>
          </cell>
        </row>
        <row r="9008">
          <cell r="A9008" t="str">
            <v>NHZ3042-09</v>
          </cell>
          <cell r="C9008" t="str">
            <v>Opção Limitada</v>
          </cell>
          <cell r="D9008" t="str">
            <v>BQUIM 2009N</v>
          </cell>
        </row>
        <row r="9009">
          <cell r="A9009" t="str">
            <v>NHZ4003-09</v>
          </cell>
          <cell r="C9009" t="str">
            <v>Opção Limitada</v>
          </cell>
          <cell r="D9009" t="str">
            <v>BQUIM 2009N</v>
          </cell>
        </row>
        <row r="9010">
          <cell r="A9010" t="str">
            <v>NHZ4004-09</v>
          </cell>
          <cell r="C9010" t="str">
            <v>Opção Limitada</v>
          </cell>
          <cell r="D9010" t="str">
            <v>BQUIM 2009N</v>
          </cell>
        </row>
        <row r="9011">
          <cell r="A9011" t="str">
            <v>NHZ4013-09</v>
          </cell>
          <cell r="C9011" t="str">
            <v>Opção Limitada</v>
          </cell>
          <cell r="D9011" t="str">
            <v>BQUIM 2009N</v>
          </cell>
        </row>
        <row r="9012">
          <cell r="A9012" t="str">
            <v>NHZ4014-09</v>
          </cell>
          <cell r="C9012" t="str">
            <v>Opção Limitada</v>
          </cell>
          <cell r="D9012" t="str">
            <v>BQUIM 2009N</v>
          </cell>
        </row>
        <row r="9013">
          <cell r="A9013" t="str">
            <v>NHZ4019-09</v>
          </cell>
          <cell r="C9013" t="str">
            <v>Opção Limitada</v>
          </cell>
          <cell r="D9013" t="str">
            <v>BQUIM 2009N</v>
          </cell>
        </row>
        <row r="9014">
          <cell r="A9014" t="str">
            <v>NHZ4020-09</v>
          </cell>
          <cell r="C9014" t="str">
            <v>Opção Limitada</v>
          </cell>
          <cell r="D9014" t="str">
            <v>BQUIM 2009N</v>
          </cell>
        </row>
        <row r="9015">
          <cell r="A9015" t="str">
            <v>NHZ4021-09</v>
          </cell>
          <cell r="C9015" t="str">
            <v>Opção Limitada</v>
          </cell>
          <cell r="D9015" t="str">
            <v>BQUIM 2009N</v>
          </cell>
        </row>
        <row r="9016">
          <cell r="A9016" t="str">
            <v>NHZ4022-09</v>
          </cell>
          <cell r="C9016" t="str">
            <v>Opção Limitada</v>
          </cell>
          <cell r="D9016" t="str">
            <v>BQUIM 2009N</v>
          </cell>
        </row>
        <row r="9017">
          <cell r="A9017" t="str">
            <v>NHZ4025-09</v>
          </cell>
          <cell r="C9017" t="str">
            <v>Opção Limitada</v>
          </cell>
          <cell r="D9017" t="str">
            <v>BQUIM 2009N</v>
          </cell>
        </row>
        <row r="9018">
          <cell r="A9018" t="str">
            <v>NHZ4027-09</v>
          </cell>
          <cell r="C9018" t="str">
            <v>Opção Limitada</v>
          </cell>
          <cell r="D9018" t="str">
            <v>BQUIM 2009N</v>
          </cell>
        </row>
        <row r="9019">
          <cell r="A9019" t="str">
            <v>NHZ4028-09</v>
          </cell>
          <cell r="C9019" t="str">
            <v>Opção Limitada</v>
          </cell>
          <cell r="D9019" t="str">
            <v>BQUIM 2009N</v>
          </cell>
        </row>
        <row r="9020">
          <cell r="A9020" t="str">
            <v>NHZ4029-09</v>
          </cell>
          <cell r="C9020" t="str">
            <v>Opção Limitada</v>
          </cell>
          <cell r="D9020" t="str">
            <v>BQUIM 2009N</v>
          </cell>
        </row>
        <row r="9021">
          <cell r="A9021" t="str">
            <v>NHZ4033-09</v>
          </cell>
          <cell r="C9021" t="str">
            <v>Opção Limitada</v>
          </cell>
          <cell r="D9021" t="str">
            <v>BQUIM 2009N</v>
          </cell>
        </row>
        <row r="9022">
          <cell r="A9022" t="str">
            <v>NHZ4035-09</v>
          </cell>
          <cell r="C9022" t="str">
            <v>Opção Limitada</v>
          </cell>
          <cell r="D9022" t="str">
            <v>BQUIM 2009N</v>
          </cell>
        </row>
        <row r="9023">
          <cell r="A9023" t="str">
            <v>NHZ4036-09</v>
          </cell>
          <cell r="C9023" t="str">
            <v>Opção Limitada</v>
          </cell>
          <cell r="D9023" t="str">
            <v>BQUIM 2009N</v>
          </cell>
        </row>
        <row r="9024">
          <cell r="A9024" t="str">
            <v>NHZ4038-09</v>
          </cell>
          <cell r="C9024" t="str">
            <v>Opção Limitada</v>
          </cell>
          <cell r="D9024" t="str">
            <v>BQUIM 2009N</v>
          </cell>
        </row>
        <row r="9025">
          <cell r="A9025" t="str">
            <v>NHZ4039-09</v>
          </cell>
          <cell r="C9025" t="str">
            <v>Opção Limitada</v>
          </cell>
          <cell r="D9025" t="str">
            <v>BQUIM 2009N</v>
          </cell>
        </row>
        <row r="9026">
          <cell r="A9026" t="str">
            <v>NHZ4042-09</v>
          </cell>
          <cell r="C9026" t="str">
            <v>Opção Limitada</v>
          </cell>
          <cell r="D9026" t="str">
            <v>BQUIM 2009N</v>
          </cell>
        </row>
        <row r="9027">
          <cell r="A9027" t="str">
            <v>NHZ4043-09</v>
          </cell>
          <cell r="C9027" t="str">
            <v>Opção Limitada</v>
          </cell>
          <cell r="D9027" t="str">
            <v>BQUIM 2009N</v>
          </cell>
        </row>
        <row r="9028">
          <cell r="A9028" t="str">
            <v>NHZ4044-09</v>
          </cell>
          <cell r="C9028" t="str">
            <v>Opção Limitada</v>
          </cell>
          <cell r="D9028" t="str">
            <v>BQUIM 2009N</v>
          </cell>
        </row>
        <row r="9029">
          <cell r="A9029" t="str">
            <v>NHZ4047-09</v>
          </cell>
          <cell r="C9029" t="str">
            <v>Opção Limitada</v>
          </cell>
          <cell r="D9029" t="str">
            <v>BQUIM 2009N</v>
          </cell>
        </row>
        <row r="9030">
          <cell r="A9030" t="str">
            <v>NHZ5005-09</v>
          </cell>
          <cell r="C9030" t="str">
            <v>Opção Limitada</v>
          </cell>
          <cell r="D9030" t="str">
            <v>BQUIM 2009N</v>
          </cell>
        </row>
        <row r="9031">
          <cell r="A9031" t="str">
            <v>BCJ0203-15</v>
          </cell>
          <cell r="C9031" t="str">
            <v>Obrigatória</v>
          </cell>
          <cell r="D9031" t="str">
            <v>BQUIM 2015A</v>
          </cell>
        </row>
        <row r="9032">
          <cell r="A9032" t="str">
            <v>BCJ0204-15</v>
          </cell>
          <cell r="C9032" t="str">
            <v>Obrigatória</v>
          </cell>
          <cell r="D9032" t="str">
            <v>BQUIM 2015A</v>
          </cell>
        </row>
        <row r="9033">
          <cell r="A9033" t="str">
            <v>BCJ0205-15</v>
          </cell>
          <cell r="C9033" t="str">
            <v>Obrigatória</v>
          </cell>
          <cell r="D9033" t="str">
            <v>BQUIM 2015A</v>
          </cell>
        </row>
        <row r="9034">
          <cell r="A9034" t="str">
            <v>BCK0103-15</v>
          </cell>
          <cell r="C9034" t="str">
            <v>Obrigatória</v>
          </cell>
          <cell r="D9034" t="str">
            <v>BQUIM 2015A</v>
          </cell>
        </row>
        <row r="9035">
          <cell r="A9035" t="str">
            <v>BCK0104-15</v>
          </cell>
          <cell r="C9035" t="str">
            <v>Opção Limitada</v>
          </cell>
          <cell r="D9035" t="str">
            <v>BQUIM 2015A</v>
          </cell>
        </row>
        <row r="9036">
          <cell r="A9036" t="str">
            <v>BCL0306-15</v>
          </cell>
          <cell r="C9036" t="str">
            <v>Opção Limitada</v>
          </cell>
          <cell r="D9036" t="str">
            <v>BQUIM 2015A</v>
          </cell>
        </row>
        <row r="9037">
          <cell r="A9037" t="str">
            <v>BCL0307-15</v>
          </cell>
          <cell r="C9037" t="str">
            <v>Obrigatória</v>
          </cell>
          <cell r="D9037" t="str">
            <v>BQUIM 2015A</v>
          </cell>
        </row>
        <row r="9038">
          <cell r="A9038" t="str">
            <v>BCL0308-15</v>
          </cell>
          <cell r="C9038" t="str">
            <v>Obrigatória</v>
          </cell>
          <cell r="D9038" t="str">
            <v>BQUIM 2015A</v>
          </cell>
        </row>
        <row r="9039">
          <cell r="A9039" t="str">
            <v>BCM0504-15</v>
          </cell>
          <cell r="C9039" t="str">
            <v>Obrigatória</v>
          </cell>
          <cell r="D9039" t="str">
            <v>BQUIM 2015A</v>
          </cell>
        </row>
        <row r="9040">
          <cell r="A9040" t="str">
            <v>BCM0505-15</v>
          </cell>
          <cell r="C9040" t="str">
            <v>Obrigatória</v>
          </cell>
          <cell r="D9040" t="str">
            <v>BQUIM 2015A</v>
          </cell>
        </row>
        <row r="9041">
          <cell r="A9041" t="str">
            <v>BCM0506-15</v>
          </cell>
          <cell r="C9041" t="str">
            <v>Opção Limitada</v>
          </cell>
          <cell r="D9041" t="str">
            <v>BQUIM 2015A</v>
          </cell>
        </row>
        <row r="9042">
          <cell r="A9042" t="str">
            <v>BCN0402-08</v>
          </cell>
          <cell r="C9042" t="str">
            <v>Obrigatória</v>
          </cell>
          <cell r="D9042" t="str">
            <v>BQUIM 2015A</v>
          </cell>
        </row>
        <row r="9043">
          <cell r="A9043" t="str">
            <v>BCN0404-15</v>
          </cell>
          <cell r="C9043" t="str">
            <v>Opção Limitada</v>
          </cell>
          <cell r="D9043" t="str">
            <v>BQUIM 2015A</v>
          </cell>
        </row>
        <row r="9044">
          <cell r="A9044" t="str">
            <v>BCN0405-15</v>
          </cell>
          <cell r="C9044" t="str">
            <v>Obrigatória</v>
          </cell>
          <cell r="D9044" t="str">
            <v>BQUIM 2015A</v>
          </cell>
        </row>
        <row r="9045">
          <cell r="A9045" t="str">
            <v>BCN0407-06</v>
          </cell>
          <cell r="C9045" t="str">
            <v>Obrigatória</v>
          </cell>
          <cell r="D9045" t="str">
            <v>BQUIM 2015A</v>
          </cell>
        </row>
        <row r="9046">
          <cell r="A9046" t="str">
            <v>BCS0001-15</v>
          </cell>
          <cell r="C9046" t="str">
            <v>Obrigatória</v>
          </cell>
          <cell r="D9046" t="str">
            <v>BQUIM 2015A</v>
          </cell>
        </row>
        <row r="9047">
          <cell r="A9047" t="str">
            <v>BCS0002-15</v>
          </cell>
          <cell r="C9047" t="str">
            <v>Obrigatória</v>
          </cell>
          <cell r="D9047" t="str">
            <v>BQUIM 2015A</v>
          </cell>
        </row>
        <row r="9048">
          <cell r="A9048" t="str">
            <v>BIJ0207-15</v>
          </cell>
          <cell r="C9048" t="str">
            <v>Opção Limitada</v>
          </cell>
          <cell r="D9048" t="str">
            <v>BQUIM 2015A</v>
          </cell>
        </row>
        <row r="9049">
          <cell r="A9049" t="str">
            <v>BIK0102-15</v>
          </cell>
          <cell r="C9049" t="str">
            <v>Opção Limitada</v>
          </cell>
          <cell r="D9049" t="str">
            <v>BQUIM 2015A</v>
          </cell>
        </row>
        <row r="9050">
          <cell r="A9050" t="str">
            <v>BIL0304-15</v>
          </cell>
          <cell r="C9050" t="str">
            <v>Opção Limitada</v>
          </cell>
          <cell r="D9050" t="str">
            <v>BQUIM 2015A</v>
          </cell>
        </row>
        <row r="9051">
          <cell r="A9051" t="str">
            <v>BIN0406-15</v>
          </cell>
          <cell r="C9051" t="str">
            <v>Obrigatória</v>
          </cell>
          <cell r="D9051" t="str">
            <v>BQUIM 2015A</v>
          </cell>
        </row>
        <row r="9052">
          <cell r="A9052" t="str">
            <v>BIQ0602-15</v>
          </cell>
          <cell r="C9052" t="str">
            <v>Obrigatória</v>
          </cell>
          <cell r="D9052" t="str">
            <v>BQUIM 2015A</v>
          </cell>
        </row>
        <row r="9053">
          <cell r="A9053" t="str">
            <v>BIR0004-15</v>
          </cell>
          <cell r="C9053" t="str">
            <v>Obrigatória</v>
          </cell>
          <cell r="D9053" t="str">
            <v>BQUIM 2015A</v>
          </cell>
        </row>
        <row r="9054">
          <cell r="A9054" t="str">
            <v>BIR0603-15</v>
          </cell>
          <cell r="C9054" t="str">
            <v>Obrigatória</v>
          </cell>
          <cell r="D9054" t="str">
            <v>BQUIM 2015A</v>
          </cell>
        </row>
        <row r="9055">
          <cell r="A9055" t="str">
            <v>BIS0003-15</v>
          </cell>
          <cell r="C9055" t="str">
            <v>Opção Limitada</v>
          </cell>
          <cell r="D9055" t="str">
            <v>BQUIM 2015A</v>
          </cell>
        </row>
        <row r="9056">
          <cell r="A9056" t="str">
            <v>BIS0005-15</v>
          </cell>
          <cell r="C9056" t="str">
            <v>Opção Limitada</v>
          </cell>
          <cell r="D9056" t="str">
            <v>BQUIM 2015A</v>
          </cell>
        </row>
        <row r="9057">
          <cell r="A9057" t="str">
            <v>ESHC021-13</v>
          </cell>
          <cell r="C9057" t="str">
            <v>Opção Limitada</v>
          </cell>
          <cell r="D9057" t="str">
            <v>BQUIM 2015A</v>
          </cell>
        </row>
        <row r="9058">
          <cell r="A9058" t="str">
            <v>ESTE001-13</v>
          </cell>
          <cell r="C9058" t="str">
            <v>Opção Limitada</v>
          </cell>
          <cell r="D9058" t="str">
            <v>BQUIM 2015A</v>
          </cell>
        </row>
        <row r="9059">
          <cell r="A9059" t="str">
            <v>ESTE002-13</v>
          </cell>
          <cell r="C9059" t="str">
            <v>Opção Limitada</v>
          </cell>
          <cell r="D9059" t="str">
            <v>BQUIM 2015A</v>
          </cell>
        </row>
        <row r="9060">
          <cell r="A9060" t="str">
            <v>ESTE004-13</v>
          </cell>
          <cell r="C9060" t="str">
            <v>Opção Limitada</v>
          </cell>
          <cell r="D9060" t="str">
            <v>BQUIM 2015A</v>
          </cell>
        </row>
        <row r="9061">
          <cell r="A9061" t="str">
            <v>ESTG003-13</v>
          </cell>
          <cell r="C9061" t="str">
            <v>Opção Limitada</v>
          </cell>
          <cell r="D9061" t="str">
            <v>BQUIM 2015A</v>
          </cell>
        </row>
        <row r="9062">
          <cell r="A9062" t="str">
            <v>ESTG006-13</v>
          </cell>
          <cell r="C9062" t="str">
            <v>Opção Limitada</v>
          </cell>
          <cell r="D9062" t="str">
            <v>BQUIM 2015A</v>
          </cell>
        </row>
        <row r="9063">
          <cell r="A9063" t="str">
            <v>ESTG012-13</v>
          </cell>
          <cell r="C9063" t="str">
            <v>Opção Limitada</v>
          </cell>
          <cell r="D9063" t="str">
            <v>BQUIM 2015A</v>
          </cell>
        </row>
        <row r="9064">
          <cell r="A9064" t="str">
            <v>ESTM006-13</v>
          </cell>
          <cell r="C9064" t="str">
            <v>Opção Limitada</v>
          </cell>
          <cell r="D9064" t="str">
            <v>BQUIM 2015A</v>
          </cell>
        </row>
        <row r="9065">
          <cell r="A9065" t="str">
            <v>ESTO003-13</v>
          </cell>
          <cell r="C9065" t="str">
            <v>Opção Limitada</v>
          </cell>
          <cell r="D9065" t="str">
            <v>BQUIM 2015A</v>
          </cell>
        </row>
        <row r="9066">
          <cell r="A9066" t="str">
            <v>ESTU002-13</v>
          </cell>
          <cell r="C9066" t="str">
            <v>Opção Limitada</v>
          </cell>
          <cell r="D9066" t="str">
            <v>BQUIM 2015A</v>
          </cell>
        </row>
        <row r="9067">
          <cell r="A9067" t="str">
            <v>ESTU010-13</v>
          </cell>
          <cell r="C9067" t="str">
            <v>Opção Limitada</v>
          </cell>
          <cell r="D9067" t="str">
            <v>BQUIM 2015A</v>
          </cell>
        </row>
        <row r="9068">
          <cell r="A9068" t="str">
            <v>ESTU014-13</v>
          </cell>
          <cell r="C9068" t="str">
            <v>Opção Limitada</v>
          </cell>
          <cell r="D9068" t="str">
            <v>BQUIM 2015A</v>
          </cell>
        </row>
        <row r="9069">
          <cell r="A9069" t="str">
            <v>ESTU018-13</v>
          </cell>
          <cell r="C9069" t="str">
            <v>Opção Limitada</v>
          </cell>
          <cell r="D9069" t="str">
            <v>BQUIM 2015A</v>
          </cell>
        </row>
        <row r="9070">
          <cell r="A9070" t="str">
            <v>ESZB005-13</v>
          </cell>
          <cell r="C9070" t="str">
            <v>Opção Limitada</v>
          </cell>
          <cell r="D9070" t="str">
            <v>BQUIM 2015A</v>
          </cell>
        </row>
        <row r="9071">
          <cell r="A9071" t="str">
            <v>ESZE033-13</v>
          </cell>
          <cell r="C9071" t="str">
            <v>Opção Limitada</v>
          </cell>
          <cell r="D9071" t="str">
            <v>BQUIM 2015A</v>
          </cell>
        </row>
        <row r="9072">
          <cell r="A9072" t="str">
            <v>ESZE034-13</v>
          </cell>
          <cell r="C9072" t="str">
            <v>Opção Limitada</v>
          </cell>
          <cell r="D9072" t="str">
            <v>BQUIM 2015A</v>
          </cell>
        </row>
        <row r="9073">
          <cell r="A9073" t="str">
            <v>ESZE054-13</v>
          </cell>
          <cell r="C9073" t="str">
            <v>Opção Limitada</v>
          </cell>
          <cell r="D9073" t="str">
            <v>BQUIM 2015A</v>
          </cell>
        </row>
        <row r="9074">
          <cell r="A9074" t="str">
            <v>ESZE055-13</v>
          </cell>
          <cell r="C9074" t="str">
            <v>Opção Limitada</v>
          </cell>
          <cell r="D9074" t="str">
            <v>BQUIM 2015A</v>
          </cell>
        </row>
        <row r="9075">
          <cell r="A9075" t="str">
            <v>ESZG013-13</v>
          </cell>
          <cell r="C9075" t="str">
            <v>Opção Limitada</v>
          </cell>
          <cell r="D9075" t="str">
            <v>BQUIM 2015A</v>
          </cell>
        </row>
        <row r="9076">
          <cell r="A9076" t="str">
            <v>ESZU010-13</v>
          </cell>
          <cell r="C9076" t="str">
            <v>Opção Limitada</v>
          </cell>
          <cell r="D9076" t="str">
            <v>BQUIM 2015A</v>
          </cell>
        </row>
        <row r="9077">
          <cell r="A9077" t="str">
            <v>NHT1056-15</v>
          </cell>
          <cell r="C9077" t="str">
            <v>Opção Limitada</v>
          </cell>
          <cell r="D9077" t="str">
            <v>BQUIM 2015A</v>
          </cell>
        </row>
        <row r="9078">
          <cell r="A9078" t="str">
            <v>NHT3012-13</v>
          </cell>
          <cell r="C9078" t="str">
            <v>Obrigatória</v>
          </cell>
          <cell r="D9078" t="str">
            <v>BQUIM 2015A</v>
          </cell>
        </row>
        <row r="9079">
          <cell r="A9079" t="str">
            <v>NHT3049-15</v>
          </cell>
          <cell r="C9079" t="str">
            <v>Obrigatória</v>
          </cell>
          <cell r="D9079" t="str">
            <v>BQUIM 2015A</v>
          </cell>
        </row>
        <row r="9080">
          <cell r="A9080" t="str">
            <v>NHT4001-15</v>
          </cell>
          <cell r="C9080" t="str">
            <v>Obrigatória</v>
          </cell>
          <cell r="D9080" t="str">
            <v>BQUIM 2015A</v>
          </cell>
        </row>
        <row r="9081">
          <cell r="A9081" t="str">
            <v>NHT4002-13</v>
          </cell>
          <cell r="C9081" t="str">
            <v>Obrigatória</v>
          </cell>
          <cell r="D9081" t="str">
            <v>BQUIM 2015A</v>
          </cell>
        </row>
        <row r="9082">
          <cell r="A9082" t="str">
            <v>NHT4005-15</v>
          </cell>
          <cell r="C9082" t="str">
            <v>Obrigatória</v>
          </cell>
          <cell r="D9082" t="str">
            <v>BQUIM 2015A</v>
          </cell>
        </row>
        <row r="9083">
          <cell r="A9083" t="str">
            <v>NHT4006-15</v>
          </cell>
          <cell r="C9083" t="str">
            <v>Obrigatória</v>
          </cell>
          <cell r="D9083" t="str">
            <v>BQUIM 2015A</v>
          </cell>
        </row>
        <row r="9084">
          <cell r="A9084" t="str">
            <v>NHT4007-15</v>
          </cell>
          <cell r="C9084" t="str">
            <v>Obrigatória</v>
          </cell>
          <cell r="D9084" t="str">
            <v>BQUIM 2015A</v>
          </cell>
        </row>
        <row r="9085">
          <cell r="A9085" t="str">
            <v>NHT4017-15</v>
          </cell>
          <cell r="C9085" t="str">
            <v>Obrigatória</v>
          </cell>
          <cell r="D9085" t="str">
            <v>BQUIM 2015A</v>
          </cell>
        </row>
        <row r="9086">
          <cell r="A9086" t="str">
            <v>NHT4023-15</v>
          </cell>
          <cell r="C9086" t="str">
            <v>Obrigatória</v>
          </cell>
          <cell r="D9086" t="str">
            <v>BQUIM 2015A</v>
          </cell>
        </row>
        <row r="9087">
          <cell r="A9087" t="str">
            <v>NHT4024-15</v>
          </cell>
          <cell r="C9087" t="str">
            <v>Obrigatória</v>
          </cell>
          <cell r="D9087" t="str">
            <v>BQUIM 2015A</v>
          </cell>
        </row>
        <row r="9088">
          <cell r="A9088" t="str">
            <v>NHT4025-15</v>
          </cell>
          <cell r="C9088" t="str">
            <v>Obrigatória</v>
          </cell>
          <cell r="D9088" t="str">
            <v>BQUIM 2015A</v>
          </cell>
        </row>
        <row r="9089">
          <cell r="A9089" t="str">
            <v>NHT4033-15</v>
          </cell>
          <cell r="C9089" t="str">
            <v>Obrigatória</v>
          </cell>
          <cell r="D9089" t="str">
            <v>BQUIM 2015A</v>
          </cell>
        </row>
        <row r="9090">
          <cell r="A9090" t="str">
            <v>NHT4040-15</v>
          </cell>
          <cell r="C9090" t="str">
            <v>Obrigatória</v>
          </cell>
          <cell r="D9090" t="str">
            <v>BQUIM 2015A</v>
          </cell>
        </row>
        <row r="9091">
          <cell r="A9091" t="str">
            <v>NHT4041-15</v>
          </cell>
          <cell r="C9091" t="str">
            <v>Obrigatória</v>
          </cell>
          <cell r="D9091" t="str">
            <v>BQUIM 2015A</v>
          </cell>
        </row>
        <row r="9092">
          <cell r="A9092" t="str">
            <v>NHT4046-15</v>
          </cell>
          <cell r="C9092" t="str">
            <v>Obrigatória</v>
          </cell>
          <cell r="D9092" t="str">
            <v>BQUIM 2015A</v>
          </cell>
        </row>
        <row r="9093">
          <cell r="A9093" t="str">
            <v>NHT4049-15</v>
          </cell>
          <cell r="C9093" t="str">
            <v>Obrigatória</v>
          </cell>
          <cell r="D9093" t="str">
            <v>BQUIM 2015A</v>
          </cell>
        </row>
        <row r="9094">
          <cell r="A9094" t="str">
            <v>NHT4050-15</v>
          </cell>
          <cell r="C9094" t="str">
            <v>Obrigatória</v>
          </cell>
          <cell r="D9094" t="str">
            <v>BQUIM 2015A</v>
          </cell>
        </row>
        <row r="9095">
          <cell r="A9095" t="str">
            <v>NHT4051-15</v>
          </cell>
          <cell r="C9095" t="str">
            <v>Obrigatória</v>
          </cell>
          <cell r="D9095" t="str">
            <v>BQUIM 2015A</v>
          </cell>
        </row>
        <row r="9096">
          <cell r="A9096" t="str">
            <v>NHT4052-15</v>
          </cell>
          <cell r="C9096" t="str">
            <v>Obrigatória</v>
          </cell>
          <cell r="D9096" t="str">
            <v>BQUIM 2015A</v>
          </cell>
        </row>
        <row r="9097">
          <cell r="A9097" t="str">
            <v>NHT4053-15</v>
          </cell>
          <cell r="C9097" t="str">
            <v>Obrigatória</v>
          </cell>
          <cell r="D9097" t="str">
            <v>BQUIM 2015A</v>
          </cell>
        </row>
        <row r="9098">
          <cell r="A9098" t="str">
            <v>NHT4055-15</v>
          </cell>
          <cell r="C9098" t="str">
            <v>Obrigatória</v>
          </cell>
          <cell r="D9098" t="str">
            <v>BQUIM 2015A</v>
          </cell>
        </row>
        <row r="9099">
          <cell r="A9099" t="str">
            <v>NHT4056-15</v>
          </cell>
          <cell r="C9099" t="str">
            <v>Obrigatória</v>
          </cell>
          <cell r="D9099" t="str">
            <v>BQUIM 2015A</v>
          </cell>
        </row>
        <row r="9100">
          <cell r="A9100" t="str">
            <v>NHT4057-15</v>
          </cell>
          <cell r="C9100" t="str">
            <v>Obrigatória</v>
          </cell>
          <cell r="D9100" t="str">
            <v>BQUIM 2015A</v>
          </cell>
        </row>
        <row r="9101">
          <cell r="A9101" t="str">
            <v>NHT4058-15</v>
          </cell>
          <cell r="C9101" t="str">
            <v>Obrigatória</v>
          </cell>
          <cell r="D9101" t="str">
            <v>BQUIM 2015A</v>
          </cell>
        </row>
        <row r="9102">
          <cell r="A9102" t="str">
            <v>NHT4075-15</v>
          </cell>
          <cell r="C9102" t="str">
            <v>Obrigatória</v>
          </cell>
          <cell r="D9102" t="str">
            <v>BQUIM 2015A</v>
          </cell>
        </row>
        <row r="9103">
          <cell r="A9103" t="str">
            <v>NHZ1009-15</v>
          </cell>
          <cell r="C9103" t="str">
            <v>Opção Limitada</v>
          </cell>
          <cell r="D9103" t="str">
            <v>BQUIM 2015A</v>
          </cell>
        </row>
        <row r="9104">
          <cell r="A9104" t="str">
            <v>NHZ4004-15</v>
          </cell>
          <cell r="C9104" t="str">
            <v>Opção Limitada</v>
          </cell>
          <cell r="D9104" t="str">
            <v>BQUIM 2015A</v>
          </cell>
        </row>
        <row r="9105">
          <cell r="A9105" t="str">
            <v>NHZ4028-15</v>
          </cell>
          <cell r="C9105" t="str">
            <v>Opção Limitada</v>
          </cell>
          <cell r="D9105" t="str">
            <v>BQUIM 2015A</v>
          </cell>
        </row>
        <row r="9106">
          <cell r="A9106" t="str">
            <v>NHZ4029-15</v>
          </cell>
          <cell r="C9106" t="str">
            <v>Opção Limitada</v>
          </cell>
          <cell r="D9106" t="str">
            <v>BQUIM 2015A</v>
          </cell>
        </row>
        <row r="9107">
          <cell r="A9107" t="str">
            <v>NHZ4035-15</v>
          </cell>
          <cell r="C9107" t="str">
            <v>Opção Limitada</v>
          </cell>
          <cell r="D9107" t="str">
            <v>BQUIM 2015A</v>
          </cell>
        </row>
        <row r="9108">
          <cell r="A9108" t="str">
            <v>NHZ4038-15</v>
          </cell>
          <cell r="C9108" t="str">
            <v>Opção Limitada</v>
          </cell>
          <cell r="D9108" t="str">
            <v>BQUIM 2015A</v>
          </cell>
        </row>
        <row r="9109">
          <cell r="A9109" t="str">
            <v>NHZ4059-15</v>
          </cell>
          <cell r="C9109" t="str">
            <v>Opção Limitada</v>
          </cell>
          <cell r="D9109" t="str">
            <v>BQUIM 2015A</v>
          </cell>
        </row>
        <row r="9110">
          <cell r="A9110" t="str">
            <v>NHZ4060-15</v>
          </cell>
          <cell r="C9110" t="str">
            <v>Opção Limitada</v>
          </cell>
          <cell r="D9110" t="str">
            <v>BQUIM 2015A</v>
          </cell>
        </row>
        <row r="9111">
          <cell r="A9111" t="str">
            <v>NHZ4061-15</v>
          </cell>
          <cell r="C9111" t="str">
            <v>Opção Limitada</v>
          </cell>
          <cell r="D9111" t="str">
            <v>BQUIM 2015A</v>
          </cell>
        </row>
        <row r="9112">
          <cell r="A9112" t="str">
            <v>NHZ4062-15</v>
          </cell>
          <cell r="C9112" t="str">
            <v>Opção Limitada</v>
          </cell>
          <cell r="D9112" t="str">
            <v>BQUIM 2015A</v>
          </cell>
        </row>
        <row r="9113">
          <cell r="A9113" t="str">
            <v>NHZ4063-15</v>
          </cell>
          <cell r="C9113" t="str">
            <v>Opção Limitada</v>
          </cell>
          <cell r="D9113" t="str">
            <v>BQUIM 2015A</v>
          </cell>
        </row>
        <row r="9114">
          <cell r="A9114" t="str">
            <v>NHZ4064-15</v>
          </cell>
          <cell r="C9114" t="str">
            <v>Opção Limitada</v>
          </cell>
          <cell r="D9114" t="str">
            <v>BQUIM 2015A</v>
          </cell>
        </row>
        <row r="9115">
          <cell r="A9115" t="str">
            <v>NHZ4065-15</v>
          </cell>
          <cell r="C9115" t="str">
            <v>Opção Limitada</v>
          </cell>
          <cell r="D9115" t="str">
            <v>BQUIM 2015A</v>
          </cell>
        </row>
        <row r="9116">
          <cell r="A9116" t="str">
            <v>NHZ4068-15</v>
          </cell>
          <cell r="C9116" t="str">
            <v>Opção Limitada</v>
          </cell>
          <cell r="D9116" t="str">
            <v>BQUIM 2015A</v>
          </cell>
        </row>
        <row r="9117">
          <cell r="A9117" t="str">
            <v>NHZ4069-15</v>
          </cell>
          <cell r="C9117" t="str">
            <v>Opção Limitada</v>
          </cell>
          <cell r="D9117" t="str">
            <v>BQUIM 2015A</v>
          </cell>
        </row>
        <row r="9118">
          <cell r="A9118" t="str">
            <v>NHZ4070-15</v>
          </cell>
          <cell r="C9118" t="str">
            <v>Opção Limitada</v>
          </cell>
          <cell r="D9118" t="str">
            <v>BQUIM 2015A</v>
          </cell>
        </row>
        <row r="9119">
          <cell r="A9119" t="str">
            <v>BCJ0203-15</v>
          </cell>
          <cell r="C9119" t="str">
            <v>Obrigatória</v>
          </cell>
          <cell r="D9119" t="str">
            <v>BQUIM 2015N</v>
          </cell>
        </row>
        <row r="9120">
          <cell r="A9120" t="str">
            <v>BCJ0204-15</v>
          </cell>
          <cell r="C9120" t="str">
            <v>Obrigatória</v>
          </cell>
          <cell r="D9120" t="str">
            <v>BQUIM 2015N</v>
          </cell>
        </row>
        <row r="9121">
          <cell r="A9121" t="str">
            <v>BCJ0205-15</v>
          </cell>
          <cell r="C9121" t="str">
            <v>Obrigatória</v>
          </cell>
          <cell r="D9121" t="str">
            <v>BQUIM 2015N</v>
          </cell>
        </row>
        <row r="9122">
          <cell r="A9122" t="str">
            <v>BCK0103-15</v>
          </cell>
          <cell r="C9122" t="str">
            <v>Obrigatória</v>
          </cell>
          <cell r="D9122" t="str">
            <v>BQUIM 2015N</v>
          </cell>
        </row>
        <row r="9123">
          <cell r="A9123" t="str">
            <v>BCK0104-15</v>
          </cell>
          <cell r="C9123" t="str">
            <v>Obrigatória</v>
          </cell>
          <cell r="D9123" t="str">
            <v>BQUIM 2015N</v>
          </cell>
        </row>
        <row r="9124">
          <cell r="A9124" t="str">
            <v>BCL0306-15</v>
          </cell>
          <cell r="C9124" t="str">
            <v>Obrigatória</v>
          </cell>
          <cell r="D9124" t="str">
            <v>BQUIM 2015N</v>
          </cell>
        </row>
        <row r="9125">
          <cell r="A9125" t="str">
            <v>BCL0307-15</v>
          </cell>
          <cell r="C9125" t="str">
            <v>Obrigatória</v>
          </cell>
          <cell r="D9125" t="str">
            <v>BQUIM 2015N</v>
          </cell>
        </row>
        <row r="9126">
          <cell r="A9126" t="str">
            <v>BCL0308-15</v>
          </cell>
          <cell r="C9126" t="str">
            <v>Obrigatória</v>
          </cell>
          <cell r="D9126" t="str">
            <v>BQUIM 2015N</v>
          </cell>
        </row>
        <row r="9127">
          <cell r="A9127" t="str">
            <v>BCM0504-15</v>
          </cell>
          <cell r="C9127" t="str">
            <v>Obrigatória</v>
          </cell>
          <cell r="D9127" t="str">
            <v>BQUIM 2015N</v>
          </cell>
        </row>
        <row r="9128">
          <cell r="A9128" t="str">
            <v>BCM0505-15</v>
          </cell>
          <cell r="C9128" t="str">
            <v>Obrigatória</v>
          </cell>
          <cell r="D9128" t="str">
            <v>BQUIM 2015N</v>
          </cell>
        </row>
        <row r="9129">
          <cell r="A9129" t="str">
            <v>BCM0506-15</v>
          </cell>
          <cell r="C9129" t="str">
            <v>Obrigatória</v>
          </cell>
          <cell r="D9129" t="str">
            <v>BQUIM 2015N</v>
          </cell>
        </row>
        <row r="9130">
          <cell r="A9130" t="str">
            <v>BCN0402-15</v>
          </cell>
          <cell r="C9130" t="str">
            <v>Obrigatória</v>
          </cell>
          <cell r="D9130" t="str">
            <v>BQUIM 2015N</v>
          </cell>
        </row>
        <row r="9131">
          <cell r="A9131" t="str">
            <v>BCN0404-15</v>
          </cell>
          <cell r="C9131" t="str">
            <v>Obrigatória</v>
          </cell>
          <cell r="D9131" t="str">
            <v>BQUIM 2015N</v>
          </cell>
        </row>
        <row r="9132">
          <cell r="A9132" t="str">
            <v>BCN0405-15</v>
          </cell>
          <cell r="C9132" t="str">
            <v>Obrigatória</v>
          </cell>
          <cell r="D9132" t="str">
            <v>BQUIM 2015N</v>
          </cell>
        </row>
        <row r="9133">
          <cell r="A9133" t="str">
            <v>BCN0407-15</v>
          </cell>
          <cell r="C9133" t="str">
            <v>Obrigatória</v>
          </cell>
          <cell r="D9133" t="str">
            <v>BQUIM 2015N</v>
          </cell>
        </row>
        <row r="9134">
          <cell r="A9134" t="str">
            <v>BCS0001-15</v>
          </cell>
          <cell r="C9134" t="str">
            <v>Obrigatória</v>
          </cell>
          <cell r="D9134" t="str">
            <v>BQUIM 2015N</v>
          </cell>
        </row>
        <row r="9135">
          <cell r="A9135" t="str">
            <v>BCS0002-15</v>
          </cell>
          <cell r="C9135" t="str">
            <v>Obrigatória</v>
          </cell>
          <cell r="D9135" t="str">
            <v>BQUIM 2015N</v>
          </cell>
        </row>
        <row r="9136">
          <cell r="A9136" t="str">
            <v>BIJ0207-15</v>
          </cell>
          <cell r="C9136" t="str">
            <v>Obrigatória</v>
          </cell>
          <cell r="D9136" t="str">
            <v>BQUIM 2015N</v>
          </cell>
        </row>
        <row r="9137">
          <cell r="A9137" t="str">
            <v>BIK0102-15</v>
          </cell>
          <cell r="C9137" t="str">
            <v>Obrigatória</v>
          </cell>
          <cell r="D9137" t="str">
            <v>BQUIM 2015N</v>
          </cell>
        </row>
        <row r="9138">
          <cell r="A9138" t="str">
            <v>BIL0304-15</v>
          </cell>
          <cell r="C9138" t="str">
            <v>Obrigatória</v>
          </cell>
          <cell r="D9138" t="str">
            <v>BQUIM 2015N</v>
          </cell>
        </row>
        <row r="9139">
          <cell r="A9139" t="str">
            <v>BIN0406-15</v>
          </cell>
          <cell r="C9139" t="str">
            <v>Obrigatória</v>
          </cell>
          <cell r="D9139" t="str">
            <v>BQUIM 2015N</v>
          </cell>
        </row>
        <row r="9140">
          <cell r="A9140" t="str">
            <v>BIQ0602-15</v>
          </cell>
          <cell r="C9140" t="str">
            <v>Obrigatória</v>
          </cell>
          <cell r="D9140" t="str">
            <v>BQUIM 2015N</v>
          </cell>
        </row>
        <row r="9141">
          <cell r="A9141" t="str">
            <v>BIR0004-15</v>
          </cell>
          <cell r="C9141" t="str">
            <v>Obrigatória</v>
          </cell>
          <cell r="D9141" t="str">
            <v>BQUIM 2015N</v>
          </cell>
        </row>
        <row r="9142">
          <cell r="A9142" t="str">
            <v>BIR0603-15</v>
          </cell>
          <cell r="C9142" t="str">
            <v>Obrigatória</v>
          </cell>
          <cell r="D9142" t="str">
            <v>BQUIM 2015N</v>
          </cell>
        </row>
        <row r="9143">
          <cell r="A9143" t="str">
            <v>BIS0003-15</v>
          </cell>
          <cell r="C9143" t="str">
            <v>Obrigatória</v>
          </cell>
          <cell r="D9143" t="str">
            <v>BQUIM 2015N</v>
          </cell>
        </row>
        <row r="9144">
          <cell r="A9144" t="str">
            <v>BIS0005-15</v>
          </cell>
          <cell r="C9144" t="str">
            <v>Obrigatória</v>
          </cell>
          <cell r="D9144" t="str">
            <v>BQUIM 2015N</v>
          </cell>
        </row>
        <row r="9145">
          <cell r="A9145" t="str">
            <v>ESHC021-13</v>
          </cell>
          <cell r="C9145" t="str">
            <v>Opção Limitada</v>
          </cell>
          <cell r="D9145" t="str">
            <v>BQUIM 2015N</v>
          </cell>
        </row>
        <row r="9146">
          <cell r="A9146" t="str">
            <v>ESTE001-13</v>
          </cell>
          <cell r="C9146" t="str">
            <v>Opção Limitada</v>
          </cell>
          <cell r="D9146" t="str">
            <v>BQUIM 2015N</v>
          </cell>
        </row>
        <row r="9147">
          <cell r="A9147" t="str">
            <v>ESTE002-13</v>
          </cell>
          <cell r="C9147" t="str">
            <v>Opção Limitada</v>
          </cell>
          <cell r="D9147" t="str">
            <v>BQUIM 2015N</v>
          </cell>
        </row>
        <row r="9148">
          <cell r="A9148" t="str">
            <v>ESTE004-13</v>
          </cell>
          <cell r="C9148" t="str">
            <v>Opção Limitada</v>
          </cell>
          <cell r="D9148" t="str">
            <v>BQUIM 2015N</v>
          </cell>
        </row>
        <row r="9149">
          <cell r="A9149" t="str">
            <v>ESTG003-13</v>
          </cell>
          <cell r="C9149" t="str">
            <v>Opção Limitada</v>
          </cell>
          <cell r="D9149" t="str">
            <v>BQUIM 2015N</v>
          </cell>
        </row>
        <row r="9150">
          <cell r="A9150" t="str">
            <v>ESTG006-13</v>
          </cell>
          <cell r="C9150" t="str">
            <v>Opção Limitada</v>
          </cell>
          <cell r="D9150" t="str">
            <v>BQUIM 2015N</v>
          </cell>
        </row>
        <row r="9151">
          <cell r="A9151" t="str">
            <v>ESTG012-13</v>
          </cell>
          <cell r="C9151" t="str">
            <v>Opção Limitada</v>
          </cell>
          <cell r="D9151" t="str">
            <v>BQUIM 2015N</v>
          </cell>
        </row>
        <row r="9152">
          <cell r="A9152" t="str">
            <v>ESTM006-13</v>
          </cell>
          <cell r="C9152" t="str">
            <v>Opção Limitada</v>
          </cell>
          <cell r="D9152" t="str">
            <v>BQUIM 2015N</v>
          </cell>
        </row>
        <row r="9153">
          <cell r="A9153" t="str">
            <v>ESTO003-13</v>
          </cell>
          <cell r="C9153" t="str">
            <v>Opção Limitada</v>
          </cell>
          <cell r="D9153" t="str">
            <v>BQUIM 2015N</v>
          </cell>
        </row>
        <row r="9154">
          <cell r="A9154" t="str">
            <v>ESTU002-13</v>
          </cell>
          <cell r="C9154" t="str">
            <v>Opção Limitada</v>
          </cell>
          <cell r="D9154" t="str">
            <v>BQUIM 2015N</v>
          </cell>
        </row>
        <row r="9155">
          <cell r="A9155" t="str">
            <v>ESTU010-13</v>
          </cell>
          <cell r="C9155" t="str">
            <v>Opção Limitada</v>
          </cell>
          <cell r="D9155" t="str">
            <v>BQUIM 2015N</v>
          </cell>
        </row>
        <row r="9156">
          <cell r="A9156" t="str">
            <v>ESTU014-13</v>
          </cell>
          <cell r="C9156" t="str">
            <v>Opção Limitada</v>
          </cell>
          <cell r="D9156" t="str">
            <v>BQUIM 2015N</v>
          </cell>
        </row>
        <row r="9157">
          <cell r="A9157" t="str">
            <v>ESTU018-13</v>
          </cell>
          <cell r="C9157" t="str">
            <v>Opção Limitada</v>
          </cell>
          <cell r="D9157" t="str">
            <v>BQUIM 2015N</v>
          </cell>
        </row>
        <row r="9158">
          <cell r="A9158" t="str">
            <v>ESZB005-13</v>
          </cell>
          <cell r="C9158" t="str">
            <v>Opção Limitada</v>
          </cell>
          <cell r="D9158" t="str">
            <v>BQUIM 2015N</v>
          </cell>
        </row>
        <row r="9159">
          <cell r="A9159" t="str">
            <v>ESZE033-13</v>
          </cell>
          <cell r="C9159" t="str">
            <v>Opção Limitada</v>
          </cell>
          <cell r="D9159" t="str">
            <v>BQUIM 2015N</v>
          </cell>
        </row>
        <row r="9160">
          <cell r="A9160" t="str">
            <v>ESZE034-13</v>
          </cell>
          <cell r="C9160" t="str">
            <v>Opção Limitada</v>
          </cell>
          <cell r="D9160" t="str">
            <v>BQUIM 2015N</v>
          </cell>
        </row>
        <row r="9161">
          <cell r="A9161" t="str">
            <v>ESZE054-13</v>
          </cell>
          <cell r="C9161" t="str">
            <v>Opção Limitada</v>
          </cell>
          <cell r="D9161" t="str">
            <v>BQUIM 2015N</v>
          </cell>
        </row>
        <row r="9162">
          <cell r="A9162" t="str">
            <v>ESZE055-13</v>
          </cell>
          <cell r="C9162" t="str">
            <v>Opção Limitada</v>
          </cell>
          <cell r="D9162" t="str">
            <v>BQUIM 2015N</v>
          </cell>
        </row>
        <row r="9163">
          <cell r="A9163" t="str">
            <v>ESZG013-13</v>
          </cell>
          <cell r="C9163" t="str">
            <v>Opção Limitada</v>
          </cell>
          <cell r="D9163" t="str">
            <v>BQUIM 2015N</v>
          </cell>
        </row>
        <row r="9164">
          <cell r="A9164" t="str">
            <v>ESZU010-13</v>
          </cell>
          <cell r="C9164" t="str">
            <v>Opção Limitada</v>
          </cell>
          <cell r="D9164" t="str">
            <v>BQUIM 2015N</v>
          </cell>
        </row>
        <row r="9165">
          <cell r="A9165" t="str">
            <v>NHT1056-15</v>
          </cell>
          <cell r="C9165" t="str">
            <v>Opção Limitada</v>
          </cell>
          <cell r="D9165" t="str">
            <v>BQUIM 2015N</v>
          </cell>
        </row>
        <row r="9166">
          <cell r="A9166" t="str">
            <v>NHT3049-15</v>
          </cell>
          <cell r="C9166" t="str">
            <v>Obrigatória</v>
          </cell>
          <cell r="D9166" t="str">
            <v>BQUIM 2015N</v>
          </cell>
        </row>
        <row r="9167">
          <cell r="A9167" t="str">
            <v>NHT4001-15</v>
          </cell>
          <cell r="C9167" t="str">
            <v>Obrigatória</v>
          </cell>
          <cell r="D9167" t="str">
            <v>BQUIM 2015N</v>
          </cell>
        </row>
        <row r="9168">
          <cell r="A9168" t="str">
            <v>NHT4002-13</v>
          </cell>
          <cell r="C9168" t="str">
            <v>Obrigatória</v>
          </cell>
          <cell r="D9168" t="str">
            <v>BQUIM 2015N</v>
          </cell>
        </row>
        <row r="9169">
          <cell r="A9169" t="str">
            <v>NHT4005-15</v>
          </cell>
          <cell r="C9169" t="str">
            <v>Obrigatória</v>
          </cell>
          <cell r="D9169" t="str">
            <v>BQUIM 2015N</v>
          </cell>
        </row>
        <row r="9170">
          <cell r="A9170" t="str">
            <v>NHT4006-15</v>
          </cell>
          <cell r="C9170" t="str">
            <v>Obrigatória</v>
          </cell>
          <cell r="D9170" t="str">
            <v>BQUIM 2015N</v>
          </cell>
        </row>
        <row r="9171">
          <cell r="A9171" t="str">
            <v>NHT4007-15</v>
          </cell>
          <cell r="C9171" t="str">
            <v>Obrigatória</v>
          </cell>
          <cell r="D9171" t="str">
            <v>BQUIM 2015N</v>
          </cell>
        </row>
        <row r="9172">
          <cell r="A9172" t="str">
            <v>NHT4017-15</v>
          </cell>
          <cell r="C9172" t="str">
            <v>Obrigatória</v>
          </cell>
          <cell r="D9172" t="str">
            <v>BQUIM 2015N</v>
          </cell>
        </row>
        <row r="9173">
          <cell r="A9173" t="str">
            <v>NHT4023-15</v>
          </cell>
          <cell r="C9173" t="str">
            <v>Obrigatória</v>
          </cell>
          <cell r="D9173" t="str">
            <v>BQUIM 2015N</v>
          </cell>
        </row>
        <row r="9174">
          <cell r="A9174" t="str">
            <v>NHT4024-15</v>
          </cell>
          <cell r="C9174" t="str">
            <v>Obrigatória</v>
          </cell>
          <cell r="D9174" t="str">
            <v>BQUIM 2015N</v>
          </cell>
        </row>
        <row r="9175">
          <cell r="A9175" t="str">
            <v>NHT4025-15</v>
          </cell>
          <cell r="C9175" t="str">
            <v>Obrigatória</v>
          </cell>
          <cell r="D9175" t="str">
            <v>BQUIM 2015N</v>
          </cell>
        </row>
        <row r="9176">
          <cell r="A9176" t="str">
            <v>NHT4033-15</v>
          </cell>
          <cell r="C9176" t="str">
            <v>Obrigatória</v>
          </cell>
          <cell r="D9176" t="str">
            <v>BQUIM 2015N</v>
          </cell>
        </row>
        <row r="9177">
          <cell r="A9177" t="str">
            <v>NHT4040-15</v>
          </cell>
          <cell r="C9177" t="str">
            <v>Obrigatória</v>
          </cell>
          <cell r="D9177" t="str">
            <v>BQUIM 2015N</v>
          </cell>
        </row>
        <row r="9178">
          <cell r="A9178" t="str">
            <v>NHT4041-15</v>
          </cell>
          <cell r="C9178" t="str">
            <v>Obrigatória</v>
          </cell>
          <cell r="D9178" t="str">
            <v>BQUIM 2015N</v>
          </cell>
        </row>
        <row r="9179">
          <cell r="A9179" t="str">
            <v>NHT4046-15</v>
          </cell>
          <cell r="C9179" t="str">
            <v>Obrigatória</v>
          </cell>
          <cell r="D9179" t="str">
            <v>BQUIM 2015N</v>
          </cell>
        </row>
        <row r="9180">
          <cell r="A9180" t="str">
            <v>NHT4049-15</v>
          </cell>
          <cell r="C9180" t="str">
            <v>Obrigatória</v>
          </cell>
          <cell r="D9180" t="str">
            <v>BQUIM 2015N</v>
          </cell>
        </row>
        <row r="9181">
          <cell r="A9181" t="str">
            <v>NHT4050-15</v>
          </cell>
          <cell r="C9181" t="str">
            <v>Obrigatória</v>
          </cell>
          <cell r="D9181" t="str">
            <v>BQUIM 2015N</v>
          </cell>
        </row>
        <row r="9182">
          <cell r="A9182" t="str">
            <v>NHT4051-15</v>
          </cell>
          <cell r="C9182" t="str">
            <v>Obrigatória</v>
          </cell>
          <cell r="D9182" t="str">
            <v>BQUIM 2015N</v>
          </cell>
        </row>
        <row r="9183">
          <cell r="A9183" t="str">
            <v>NHT4052-15</v>
          </cell>
          <cell r="C9183" t="str">
            <v>Obrigatória</v>
          </cell>
          <cell r="D9183" t="str">
            <v>BQUIM 2015N</v>
          </cell>
        </row>
        <row r="9184">
          <cell r="A9184" t="str">
            <v>NHT4053-15</v>
          </cell>
          <cell r="C9184" t="str">
            <v>Obrigatória</v>
          </cell>
          <cell r="D9184" t="str">
            <v>BQUIM 2015N</v>
          </cell>
        </row>
        <row r="9185">
          <cell r="A9185" t="str">
            <v>NHT4055-15</v>
          </cell>
          <cell r="C9185" t="str">
            <v>Obrigatória</v>
          </cell>
          <cell r="D9185" t="str">
            <v>BQUIM 2015N</v>
          </cell>
        </row>
        <row r="9186">
          <cell r="A9186" t="str">
            <v>NHT4056-15</v>
          </cell>
          <cell r="C9186" t="str">
            <v>Obrigatória</v>
          </cell>
          <cell r="D9186" t="str">
            <v>BQUIM 2015N</v>
          </cell>
        </row>
        <row r="9187">
          <cell r="A9187" t="str">
            <v>NHT4057-15</v>
          </cell>
          <cell r="C9187" t="str">
            <v>Obrigatória</v>
          </cell>
          <cell r="D9187" t="str">
            <v>BQUIM 2015N</v>
          </cell>
        </row>
        <row r="9188">
          <cell r="A9188" t="str">
            <v>NHT4058-15</v>
          </cell>
          <cell r="C9188" t="str">
            <v>Obrigatória</v>
          </cell>
          <cell r="D9188" t="str">
            <v>BQUIM 2015N</v>
          </cell>
        </row>
        <row r="9189">
          <cell r="A9189" t="str">
            <v>NHT4075-15</v>
          </cell>
          <cell r="C9189" t="str">
            <v>Obrigatória</v>
          </cell>
          <cell r="D9189" t="str">
            <v>BQUIM 2015N</v>
          </cell>
        </row>
        <row r="9190">
          <cell r="A9190" t="str">
            <v>NHZ1009-15</v>
          </cell>
          <cell r="C9190" t="str">
            <v>Opção Limitada</v>
          </cell>
          <cell r="D9190" t="str">
            <v>BQUIM 2015N</v>
          </cell>
        </row>
        <row r="9191">
          <cell r="A9191" t="str">
            <v>NHZ4004-15</v>
          </cell>
          <cell r="C9191" t="str">
            <v>Opção Limitada</v>
          </cell>
          <cell r="D9191" t="str">
            <v>BQUIM 2015N</v>
          </cell>
        </row>
        <row r="9192">
          <cell r="A9192" t="str">
            <v>NHZ4028-15</v>
          </cell>
          <cell r="C9192" t="str">
            <v>Opção Limitada</v>
          </cell>
          <cell r="D9192" t="str">
            <v>BQUIM 2015N</v>
          </cell>
        </row>
        <row r="9193">
          <cell r="A9193" t="str">
            <v>NHZ4029-15</v>
          </cell>
          <cell r="C9193" t="str">
            <v>Opção Limitada</v>
          </cell>
          <cell r="D9193" t="str">
            <v>BQUIM 2015N</v>
          </cell>
        </row>
        <row r="9194">
          <cell r="A9194" t="str">
            <v>NHZ4035-15</v>
          </cell>
          <cell r="C9194" t="str">
            <v>Opção Limitada</v>
          </cell>
          <cell r="D9194" t="str">
            <v>BQUIM 2015N</v>
          </cell>
        </row>
        <row r="9195">
          <cell r="A9195" t="str">
            <v>NHZ4038-15</v>
          </cell>
          <cell r="C9195" t="str">
            <v>Opção Limitada</v>
          </cell>
          <cell r="D9195" t="str">
            <v>BQUIM 2015N</v>
          </cell>
        </row>
        <row r="9196">
          <cell r="A9196" t="str">
            <v>NHZ4059-15</v>
          </cell>
          <cell r="C9196" t="str">
            <v>Opção Limitada</v>
          </cell>
          <cell r="D9196" t="str">
            <v>BQUIM 2015N</v>
          </cell>
        </row>
        <row r="9197">
          <cell r="A9197" t="str">
            <v>NHZ4060-15</v>
          </cell>
          <cell r="C9197" t="str">
            <v>Opção Limitada</v>
          </cell>
          <cell r="D9197" t="str">
            <v>BQUIM 2015N</v>
          </cell>
        </row>
        <row r="9198">
          <cell r="A9198" t="str">
            <v>NHZ4061-15</v>
          </cell>
          <cell r="C9198" t="str">
            <v>Opção Limitada</v>
          </cell>
          <cell r="D9198" t="str">
            <v>BQUIM 2015N</v>
          </cell>
        </row>
        <row r="9199">
          <cell r="A9199" t="str">
            <v>NHZ4062-15</v>
          </cell>
          <cell r="C9199" t="str">
            <v>Opção Limitada</v>
          </cell>
          <cell r="D9199" t="str">
            <v>BQUIM 2015N</v>
          </cell>
        </row>
        <row r="9200">
          <cell r="A9200" t="str">
            <v>NHZ4063-15</v>
          </cell>
          <cell r="C9200" t="str">
            <v>Opção Limitada</v>
          </cell>
          <cell r="D9200" t="str">
            <v>BQUIM 2015N</v>
          </cell>
        </row>
        <row r="9201">
          <cell r="A9201" t="str">
            <v>NHZ4064-15</v>
          </cell>
          <cell r="C9201" t="str">
            <v>Opção Limitada</v>
          </cell>
          <cell r="D9201" t="str">
            <v>BQUIM 2015N</v>
          </cell>
        </row>
        <row r="9202">
          <cell r="A9202" t="str">
            <v>NHZ4065-15</v>
          </cell>
          <cell r="C9202" t="str">
            <v>Opção Limitada</v>
          </cell>
          <cell r="D9202" t="str">
            <v>BQUIM 2015N</v>
          </cell>
        </row>
        <row r="9203">
          <cell r="A9203" t="str">
            <v>NHZ4068-15</v>
          </cell>
          <cell r="C9203" t="str">
            <v>Opção Limitada</v>
          </cell>
          <cell r="D9203" t="str">
            <v>BQUIM 2015N</v>
          </cell>
        </row>
        <row r="9204">
          <cell r="A9204" t="str">
            <v>NHZ4069-15</v>
          </cell>
          <cell r="C9204" t="str">
            <v>Opção Limitada</v>
          </cell>
          <cell r="D9204" t="str">
            <v>BQUIM 2015N</v>
          </cell>
        </row>
        <row r="9205">
          <cell r="A9205" t="str">
            <v>NHZ4070-15</v>
          </cell>
          <cell r="C9205" t="str">
            <v>Opção Limitada</v>
          </cell>
          <cell r="D9205" t="str">
            <v>BQUIM 2015N</v>
          </cell>
        </row>
        <row r="9206">
          <cell r="A9206" t="str">
            <v>BHO0101-13</v>
          </cell>
          <cell r="C9206" t="str">
            <v>Obrigatória</v>
          </cell>
          <cell r="D9206" t="str">
            <v>BRI 2012A</v>
          </cell>
        </row>
        <row r="9207">
          <cell r="A9207" t="str">
            <v>BHO0102-13</v>
          </cell>
          <cell r="C9207" t="str">
            <v>Obrigatória</v>
          </cell>
          <cell r="D9207" t="str">
            <v>BRI 2012A</v>
          </cell>
        </row>
        <row r="9208">
          <cell r="A9208" t="str">
            <v>BHO0103-13</v>
          </cell>
          <cell r="C9208" t="str">
            <v>Obrigatória</v>
          </cell>
          <cell r="D9208" t="str">
            <v>BRI 2012A</v>
          </cell>
        </row>
        <row r="9209">
          <cell r="A9209" t="str">
            <v>BHP0201-13</v>
          </cell>
          <cell r="C9209" t="str">
            <v>Obrigatória</v>
          </cell>
          <cell r="D9209" t="str">
            <v>BRI 2012A</v>
          </cell>
        </row>
        <row r="9210">
          <cell r="A9210" t="str">
            <v>BHP0202-13</v>
          </cell>
          <cell r="C9210" t="str">
            <v>Obrigatória</v>
          </cell>
          <cell r="D9210" t="str">
            <v>BRI 2012A</v>
          </cell>
        </row>
        <row r="9211">
          <cell r="A9211" t="str">
            <v>BHP0203-13</v>
          </cell>
          <cell r="C9211" t="str">
            <v>Obrigatória</v>
          </cell>
          <cell r="D9211" t="str">
            <v>BRI 2012A</v>
          </cell>
        </row>
        <row r="9212">
          <cell r="A9212" t="str">
            <v>BHP0204-13</v>
          </cell>
          <cell r="C9212" t="str">
            <v>Obrigatória</v>
          </cell>
          <cell r="D9212" t="str">
            <v>BRI 2012A</v>
          </cell>
        </row>
        <row r="9213">
          <cell r="A9213" t="str">
            <v>BHP0206-13</v>
          </cell>
          <cell r="C9213" t="str">
            <v>Obrigatória</v>
          </cell>
          <cell r="D9213" t="str">
            <v>BRI 2012A</v>
          </cell>
        </row>
        <row r="9214">
          <cell r="A9214" t="str">
            <v>BHQ0301-13</v>
          </cell>
          <cell r="C9214" t="str">
            <v>Obrigatória</v>
          </cell>
          <cell r="D9214" t="str">
            <v>BRI 2012A</v>
          </cell>
        </row>
        <row r="9215">
          <cell r="A9215" t="str">
            <v>BHQ0302-13</v>
          </cell>
          <cell r="C9215" t="str">
            <v>Obrigatória</v>
          </cell>
          <cell r="D9215" t="str">
            <v>BRI 2012A</v>
          </cell>
        </row>
        <row r="9216">
          <cell r="A9216" t="str">
            <v>BIJ0207-13</v>
          </cell>
          <cell r="C9216" t="str">
            <v>Obrigatória</v>
          </cell>
          <cell r="D9216" t="str">
            <v>BRI 2012A</v>
          </cell>
        </row>
        <row r="9217">
          <cell r="A9217" t="str">
            <v>BIK0102-13</v>
          </cell>
          <cell r="C9217" t="str">
            <v>Obrigatória</v>
          </cell>
          <cell r="D9217" t="str">
            <v>BRI 2012A</v>
          </cell>
        </row>
        <row r="9218">
          <cell r="A9218" t="str">
            <v>BIL0304-13</v>
          </cell>
          <cell r="C9218" t="str">
            <v>Obrigatória</v>
          </cell>
          <cell r="D9218" t="str">
            <v>BRI 2012A</v>
          </cell>
        </row>
        <row r="9219">
          <cell r="A9219" t="str">
            <v>BIM0005-13</v>
          </cell>
          <cell r="C9219" t="str">
            <v>Obrigatória</v>
          </cell>
          <cell r="D9219" t="str">
            <v>BRI 2012A</v>
          </cell>
        </row>
        <row r="9220">
          <cell r="A9220" t="str">
            <v>BIN0003-13</v>
          </cell>
          <cell r="C9220" t="str">
            <v>Obrigatória</v>
          </cell>
          <cell r="D9220" t="str">
            <v>BRI 2012A</v>
          </cell>
        </row>
        <row r="9221">
          <cell r="A9221" t="str">
            <v>BIN0406-13</v>
          </cell>
          <cell r="C9221" t="str">
            <v>Obrigatória</v>
          </cell>
          <cell r="D9221" t="str">
            <v>BRI 2012A</v>
          </cell>
        </row>
        <row r="9222">
          <cell r="A9222" t="str">
            <v>BIQ0602-13</v>
          </cell>
          <cell r="C9222" t="str">
            <v>Obrigatória</v>
          </cell>
          <cell r="D9222" t="str">
            <v>BRI 2012A</v>
          </cell>
        </row>
        <row r="9223">
          <cell r="A9223" t="str">
            <v>BIR0004-13</v>
          </cell>
          <cell r="C9223" t="str">
            <v>Obrigatória</v>
          </cell>
          <cell r="D9223" t="str">
            <v>BRI 2012A</v>
          </cell>
        </row>
        <row r="9224">
          <cell r="A9224" t="str">
            <v>BIR0603-13</v>
          </cell>
          <cell r="C9224" t="str">
            <v>Obrigatória</v>
          </cell>
          <cell r="D9224" t="str">
            <v>BRI 2012A</v>
          </cell>
        </row>
        <row r="9225">
          <cell r="A9225" t="str">
            <v>BIS0002-13</v>
          </cell>
          <cell r="C9225" t="str">
            <v>Obrigatória</v>
          </cell>
          <cell r="D9225" t="str">
            <v>BRI 2012A</v>
          </cell>
        </row>
        <row r="9226">
          <cell r="A9226" t="str">
            <v>ESHC010-13</v>
          </cell>
          <cell r="C9226" t="str">
            <v>Obrigatória</v>
          </cell>
          <cell r="D9226" t="str">
            <v>BRI 2012A</v>
          </cell>
        </row>
        <row r="9227">
          <cell r="A9227" t="str">
            <v>ESHC013-13</v>
          </cell>
          <cell r="C9227" t="str">
            <v>Opção Limitada</v>
          </cell>
          <cell r="D9227" t="str">
            <v>BRI 2012A</v>
          </cell>
        </row>
        <row r="9228">
          <cell r="A9228" t="str">
            <v>ESHC014-13</v>
          </cell>
          <cell r="C9228" t="str">
            <v>Opção Limitada</v>
          </cell>
          <cell r="D9228" t="str">
            <v>BRI 2012A</v>
          </cell>
        </row>
        <row r="9229">
          <cell r="A9229" t="str">
            <v>ESHC018-13</v>
          </cell>
          <cell r="C9229" t="str">
            <v>Obrigatória</v>
          </cell>
          <cell r="D9229" t="str">
            <v>BRI 2012A</v>
          </cell>
        </row>
        <row r="9230">
          <cell r="A9230" t="str">
            <v>ESHC020-13</v>
          </cell>
          <cell r="C9230" t="str">
            <v>Opção Limitada</v>
          </cell>
          <cell r="D9230" t="str">
            <v>BRI 2012A</v>
          </cell>
        </row>
        <row r="9231">
          <cell r="A9231" t="str">
            <v>ESHC021-13</v>
          </cell>
          <cell r="C9231" t="str">
            <v>Obrigatória</v>
          </cell>
          <cell r="D9231" t="str">
            <v>BRI 2012A</v>
          </cell>
        </row>
        <row r="9232">
          <cell r="A9232" t="str">
            <v>ESHP004-13</v>
          </cell>
          <cell r="C9232" t="str">
            <v>Opção Limitada</v>
          </cell>
          <cell r="D9232" t="str">
            <v>BRI 2012A</v>
          </cell>
        </row>
        <row r="9233">
          <cell r="A9233" t="str">
            <v>ESHP005-13</v>
          </cell>
          <cell r="C9233" t="str">
            <v>Opção Limitada</v>
          </cell>
          <cell r="D9233" t="str">
            <v>BRI 2012A</v>
          </cell>
        </row>
        <row r="9234">
          <cell r="A9234" t="str">
            <v>ESHP008-13</v>
          </cell>
          <cell r="C9234" t="str">
            <v>Obrigatória</v>
          </cell>
          <cell r="D9234" t="str">
            <v>BRI 2012A</v>
          </cell>
        </row>
        <row r="9235">
          <cell r="A9235" t="str">
            <v>ESHP016-13</v>
          </cell>
          <cell r="C9235" t="str">
            <v>Obrigatória</v>
          </cell>
          <cell r="D9235" t="str">
            <v>BRI 2012A</v>
          </cell>
        </row>
        <row r="9236">
          <cell r="A9236" t="str">
            <v>ESHP018-13</v>
          </cell>
          <cell r="C9236" t="str">
            <v>Opção Limitada</v>
          </cell>
          <cell r="D9236" t="str">
            <v>BRI 2012A</v>
          </cell>
        </row>
        <row r="9237">
          <cell r="A9237" t="str">
            <v>ESHP019-13</v>
          </cell>
          <cell r="C9237" t="str">
            <v>Opção Limitada</v>
          </cell>
          <cell r="D9237" t="str">
            <v>BRI 2012A</v>
          </cell>
        </row>
        <row r="9238">
          <cell r="A9238" t="str">
            <v>ESHP021-13</v>
          </cell>
          <cell r="C9238" t="str">
            <v>Obrigatória</v>
          </cell>
          <cell r="D9238" t="str">
            <v>BRI 2012A</v>
          </cell>
        </row>
        <row r="9239">
          <cell r="A9239" t="str">
            <v>ESHR001-13</v>
          </cell>
          <cell r="C9239" t="str">
            <v>Obrigatória</v>
          </cell>
          <cell r="D9239" t="str">
            <v>BRI 2012A</v>
          </cell>
        </row>
        <row r="9240">
          <cell r="A9240" t="str">
            <v>ESHR002-13</v>
          </cell>
          <cell r="C9240" t="str">
            <v>Obrigatória</v>
          </cell>
          <cell r="D9240" t="str">
            <v>BRI 2012A</v>
          </cell>
        </row>
        <row r="9241">
          <cell r="A9241" t="str">
            <v>ESHR003-13</v>
          </cell>
          <cell r="C9241" t="str">
            <v>Obrigatória</v>
          </cell>
          <cell r="D9241" t="str">
            <v>BRI 2012A</v>
          </cell>
        </row>
        <row r="9242">
          <cell r="A9242" t="str">
            <v>ESHR004-13</v>
          </cell>
          <cell r="C9242" t="str">
            <v>Obrigatória</v>
          </cell>
          <cell r="D9242" t="str">
            <v>BRI 2012A</v>
          </cell>
        </row>
        <row r="9243">
          <cell r="A9243" t="str">
            <v>ESHR005-13</v>
          </cell>
          <cell r="C9243" t="str">
            <v>Obrigatória</v>
          </cell>
          <cell r="D9243" t="str">
            <v>BRI 2012A</v>
          </cell>
        </row>
        <row r="9244">
          <cell r="A9244" t="str">
            <v>ESHR006-13</v>
          </cell>
          <cell r="C9244" t="str">
            <v>Obrigatória</v>
          </cell>
          <cell r="D9244" t="str">
            <v>BRI 2012A</v>
          </cell>
        </row>
        <row r="9245">
          <cell r="A9245" t="str">
            <v>ESHR007-13</v>
          </cell>
          <cell r="C9245" t="str">
            <v>Obrigatória</v>
          </cell>
          <cell r="D9245" t="str">
            <v>BRI 2012A</v>
          </cell>
        </row>
        <row r="9246">
          <cell r="A9246" t="str">
            <v>ESHR008-13</v>
          </cell>
          <cell r="C9246" t="str">
            <v>Obrigatória</v>
          </cell>
          <cell r="D9246" t="str">
            <v>BRI 2012A</v>
          </cell>
        </row>
        <row r="9247">
          <cell r="A9247" t="str">
            <v>ESHR009-13</v>
          </cell>
          <cell r="C9247" t="str">
            <v>Obrigatória</v>
          </cell>
          <cell r="D9247" t="str">
            <v>BRI 2012A</v>
          </cell>
        </row>
        <row r="9248">
          <cell r="A9248" t="str">
            <v>ESHR010-13</v>
          </cell>
          <cell r="C9248" t="str">
            <v>Obrigatória</v>
          </cell>
          <cell r="D9248" t="str">
            <v>BRI 2012A</v>
          </cell>
        </row>
        <row r="9249">
          <cell r="A9249" t="str">
            <v>ESHR011-13</v>
          </cell>
          <cell r="C9249" t="str">
            <v>Obrigatória</v>
          </cell>
          <cell r="D9249" t="str">
            <v>BRI 2012A</v>
          </cell>
        </row>
        <row r="9250">
          <cell r="A9250" t="str">
            <v>ESHR012-13</v>
          </cell>
          <cell r="C9250" t="str">
            <v>Obrigatória</v>
          </cell>
          <cell r="D9250" t="str">
            <v>BRI 2012A</v>
          </cell>
        </row>
        <row r="9251">
          <cell r="A9251" t="str">
            <v>ESHR013-13</v>
          </cell>
          <cell r="C9251" t="str">
            <v>Obrigatória</v>
          </cell>
          <cell r="D9251" t="str">
            <v>BRI 2012A</v>
          </cell>
        </row>
        <row r="9252">
          <cell r="A9252" t="str">
            <v>ESHR014-13</v>
          </cell>
          <cell r="C9252" t="str">
            <v>Obrigatória</v>
          </cell>
          <cell r="D9252" t="str">
            <v>BRI 2012A</v>
          </cell>
        </row>
        <row r="9253">
          <cell r="A9253" t="str">
            <v>ESHR015-13</v>
          </cell>
          <cell r="C9253" t="str">
            <v>Obrigatória</v>
          </cell>
          <cell r="D9253" t="str">
            <v>BRI 2012A</v>
          </cell>
        </row>
        <row r="9254">
          <cell r="A9254" t="str">
            <v>ESHR016-13</v>
          </cell>
          <cell r="C9254" t="str">
            <v>Obrigatória</v>
          </cell>
          <cell r="D9254" t="str">
            <v>BRI 2012A</v>
          </cell>
        </row>
        <row r="9255">
          <cell r="A9255" t="str">
            <v>ESHR017-13</v>
          </cell>
          <cell r="C9255" t="str">
            <v>Obrigatória</v>
          </cell>
          <cell r="D9255" t="str">
            <v>BRI 2012A</v>
          </cell>
        </row>
        <row r="9256">
          <cell r="A9256" t="str">
            <v>ESHR018-13</v>
          </cell>
          <cell r="C9256" t="str">
            <v>Obrigatória</v>
          </cell>
          <cell r="D9256" t="str">
            <v>BRI 2012A</v>
          </cell>
        </row>
        <row r="9257">
          <cell r="A9257" t="str">
            <v>ESHR019-13</v>
          </cell>
          <cell r="C9257" t="str">
            <v>Obrigatória</v>
          </cell>
          <cell r="D9257" t="str">
            <v>BRI 2012A</v>
          </cell>
        </row>
        <row r="9258">
          <cell r="A9258" t="str">
            <v>ESHR020-13</v>
          </cell>
          <cell r="C9258" t="str">
            <v>Obrigatória</v>
          </cell>
          <cell r="D9258" t="str">
            <v>BRI 2012A</v>
          </cell>
        </row>
        <row r="9259">
          <cell r="A9259" t="str">
            <v>ESHR021-13</v>
          </cell>
          <cell r="C9259" t="str">
            <v>Obrigatória</v>
          </cell>
          <cell r="D9259" t="str">
            <v>BRI 2012A</v>
          </cell>
        </row>
        <row r="9260">
          <cell r="A9260" t="str">
            <v>ESHR900-13</v>
          </cell>
          <cell r="C9260" t="str">
            <v>Obrigatória</v>
          </cell>
          <cell r="D9260" t="str">
            <v>BRI 2012A</v>
          </cell>
        </row>
        <row r="9261">
          <cell r="A9261" t="str">
            <v>ESHR901-13</v>
          </cell>
          <cell r="C9261" t="str">
            <v>Obrigatória</v>
          </cell>
          <cell r="D9261" t="str">
            <v>BRI 2012A</v>
          </cell>
        </row>
        <row r="9262">
          <cell r="A9262" t="str">
            <v>ESHR902-13</v>
          </cell>
          <cell r="C9262" t="str">
            <v>Obrigatória</v>
          </cell>
          <cell r="D9262" t="str">
            <v>BRI 2012A</v>
          </cell>
        </row>
        <row r="9263">
          <cell r="A9263" t="str">
            <v>ESHT008-13</v>
          </cell>
          <cell r="C9263" t="str">
            <v>Opção Limitada</v>
          </cell>
          <cell r="D9263" t="str">
            <v>BRI 2012A</v>
          </cell>
        </row>
        <row r="9264">
          <cell r="A9264" t="str">
            <v>ESHT012-13</v>
          </cell>
          <cell r="C9264" t="str">
            <v>Opção Limitada</v>
          </cell>
          <cell r="D9264" t="str">
            <v>BRI 2012A</v>
          </cell>
        </row>
        <row r="9265">
          <cell r="A9265" t="str">
            <v>ESHT020-13</v>
          </cell>
          <cell r="C9265" t="str">
            <v>Opção Limitada</v>
          </cell>
          <cell r="D9265" t="str">
            <v>BRI 2012A</v>
          </cell>
        </row>
        <row r="9266">
          <cell r="A9266" t="str">
            <v>ESHT023-13</v>
          </cell>
          <cell r="C9266" t="str">
            <v>Opção Limitada</v>
          </cell>
          <cell r="D9266" t="str">
            <v>BRI 2012A</v>
          </cell>
        </row>
        <row r="9267">
          <cell r="A9267" t="str">
            <v>ESZR001-13</v>
          </cell>
          <cell r="C9267" t="str">
            <v>Opção Limitada</v>
          </cell>
          <cell r="D9267" t="str">
            <v>BRI 2012A</v>
          </cell>
        </row>
        <row r="9268">
          <cell r="A9268" t="str">
            <v>ESZR002-13</v>
          </cell>
          <cell r="C9268" t="str">
            <v>Opção Limitada</v>
          </cell>
          <cell r="D9268" t="str">
            <v>BRI 2012A</v>
          </cell>
        </row>
        <row r="9269">
          <cell r="A9269" t="str">
            <v>ESZR003-13</v>
          </cell>
          <cell r="C9269" t="str">
            <v>Opção Limitada</v>
          </cell>
          <cell r="D9269" t="str">
            <v>BRI 2012A</v>
          </cell>
        </row>
        <row r="9270">
          <cell r="A9270" t="str">
            <v>ESZR004-13</v>
          </cell>
          <cell r="C9270" t="str">
            <v>Opção Limitada</v>
          </cell>
          <cell r="D9270" t="str">
            <v>BRI 2012A</v>
          </cell>
        </row>
        <row r="9271">
          <cell r="A9271" t="str">
            <v>ESZR005-13</v>
          </cell>
          <cell r="C9271" t="str">
            <v>Opção Limitada</v>
          </cell>
          <cell r="D9271" t="str">
            <v>BRI 2012A</v>
          </cell>
        </row>
        <row r="9272">
          <cell r="A9272" t="str">
            <v>ESZR006-13</v>
          </cell>
          <cell r="C9272" t="str">
            <v>Opção Limitada</v>
          </cell>
          <cell r="D9272" t="str">
            <v>BRI 2012A</v>
          </cell>
        </row>
        <row r="9273">
          <cell r="A9273" t="str">
            <v>ESZR007-13</v>
          </cell>
          <cell r="C9273" t="str">
            <v>Opção Limitada</v>
          </cell>
          <cell r="D9273" t="str">
            <v>BRI 2012A</v>
          </cell>
        </row>
        <row r="9274">
          <cell r="A9274" t="str">
            <v>ESZR008-13</v>
          </cell>
          <cell r="C9274" t="str">
            <v>Opção Limitada</v>
          </cell>
          <cell r="D9274" t="str">
            <v>BRI 2012A</v>
          </cell>
        </row>
        <row r="9275">
          <cell r="A9275" t="str">
            <v>ESZR009-13</v>
          </cell>
          <cell r="C9275" t="str">
            <v>Opção Limitada</v>
          </cell>
          <cell r="D9275" t="str">
            <v>BRI 2012A</v>
          </cell>
        </row>
        <row r="9276">
          <cell r="A9276" t="str">
            <v>ESZR010-13</v>
          </cell>
          <cell r="C9276" t="str">
            <v>Opção Limitada</v>
          </cell>
          <cell r="D9276" t="str">
            <v>BRI 2012A</v>
          </cell>
        </row>
        <row r="9277">
          <cell r="A9277" t="str">
            <v>ESZR011-13</v>
          </cell>
          <cell r="C9277" t="str">
            <v>Opção Limitada</v>
          </cell>
          <cell r="D9277" t="str">
            <v>BRI 2012A</v>
          </cell>
        </row>
        <row r="9278">
          <cell r="A9278" t="str">
            <v>ESZR012-13</v>
          </cell>
          <cell r="C9278" t="str">
            <v>Opção Limitada</v>
          </cell>
          <cell r="D9278" t="str">
            <v>BRI 2012A</v>
          </cell>
        </row>
        <row r="9279">
          <cell r="A9279" t="str">
            <v>ESZR013-13</v>
          </cell>
          <cell r="C9279" t="str">
            <v>Opção Limitada</v>
          </cell>
          <cell r="D9279" t="str">
            <v>BRI 2012A</v>
          </cell>
        </row>
        <row r="9280">
          <cell r="A9280" t="str">
            <v>ESZR014-13</v>
          </cell>
          <cell r="C9280" t="str">
            <v>Opção Limitada</v>
          </cell>
          <cell r="D9280" t="str">
            <v>BRI 2012A</v>
          </cell>
        </row>
        <row r="9281">
          <cell r="A9281" t="str">
            <v>ESZR015-13</v>
          </cell>
          <cell r="C9281" t="str">
            <v>Opção Limitada</v>
          </cell>
          <cell r="D9281" t="str">
            <v>BRI 2012A</v>
          </cell>
        </row>
        <row r="9282">
          <cell r="A9282" t="str">
            <v>ESZR016-14</v>
          </cell>
          <cell r="C9282" t="str">
            <v>Opção Limitada</v>
          </cell>
          <cell r="D9282" t="str">
            <v>BRI 2012A</v>
          </cell>
        </row>
        <row r="9283">
          <cell r="A9283" t="str">
            <v>NHH2026-13</v>
          </cell>
          <cell r="C9283" t="str">
            <v>Opção Limitada</v>
          </cell>
          <cell r="D9283" t="str">
            <v>BRI 2012A</v>
          </cell>
        </row>
        <row r="9284">
          <cell r="A9284" t="str">
            <v>NHH2028-13</v>
          </cell>
          <cell r="C9284" t="str">
            <v>Opção Limitada</v>
          </cell>
          <cell r="D9284" t="str">
            <v>BRI 2012A</v>
          </cell>
        </row>
        <row r="9285">
          <cell r="A9285" t="str">
            <v>NHH2034-13</v>
          </cell>
          <cell r="C9285" t="str">
            <v>Opção Limitada</v>
          </cell>
          <cell r="D9285" t="str">
            <v>BRI 2012A</v>
          </cell>
        </row>
        <row r="9286">
          <cell r="A9286" t="str">
            <v>NHH2035-13</v>
          </cell>
          <cell r="C9286" t="str">
            <v>Opção Limitada</v>
          </cell>
          <cell r="D9286" t="str">
            <v>BRI 2012A</v>
          </cell>
        </row>
        <row r="9287">
          <cell r="A9287" t="str">
            <v>NHZ3060-09</v>
          </cell>
          <cell r="C9287" t="str">
            <v>Obrigatória</v>
          </cell>
          <cell r="D9287" t="str">
            <v>BRI 2012A</v>
          </cell>
        </row>
        <row r="9288">
          <cell r="A9288" t="str">
            <v>BHO0101-13</v>
          </cell>
          <cell r="C9288" t="str">
            <v>Obrigatória</v>
          </cell>
          <cell r="D9288" t="str">
            <v>BRI 2012N</v>
          </cell>
        </row>
        <row r="9289">
          <cell r="A9289" t="str">
            <v>BHO0102-13</v>
          </cell>
          <cell r="C9289" t="str">
            <v>Obrigatória</v>
          </cell>
          <cell r="D9289" t="str">
            <v>BRI 2012N</v>
          </cell>
        </row>
        <row r="9290">
          <cell r="A9290" t="str">
            <v>BHO0103-13</v>
          </cell>
          <cell r="C9290" t="str">
            <v>Obrigatória</v>
          </cell>
          <cell r="D9290" t="str">
            <v>BRI 2012N</v>
          </cell>
        </row>
        <row r="9291">
          <cell r="A9291" t="str">
            <v>BHP0201-13</v>
          </cell>
          <cell r="C9291" t="str">
            <v>Obrigatória</v>
          </cell>
          <cell r="D9291" t="str">
            <v>BRI 2012N</v>
          </cell>
        </row>
        <row r="9292">
          <cell r="A9292" t="str">
            <v>BHP0202-13</v>
          </cell>
          <cell r="C9292" t="str">
            <v>Obrigatória</v>
          </cell>
          <cell r="D9292" t="str">
            <v>BRI 2012N</v>
          </cell>
        </row>
        <row r="9293">
          <cell r="A9293" t="str">
            <v>BHP0203-13</v>
          </cell>
          <cell r="C9293" t="str">
            <v>Obrigatória</v>
          </cell>
          <cell r="D9293" t="str">
            <v>BRI 2012N</v>
          </cell>
        </row>
        <row r="9294">
          <cell r="A9294" t="str">
            <v>BHP0204-13</v>
          </cell>
          <cell r="C9294" t="str">
            <v>Obrigatória</v>
          </cell>
          <cell r="D9294" t="str">
            <v>BRI 2012N</v>
          </cell>
        </row>
        <row r="9295">
          <cell r="A9295" t="str">
            <v>BHP0206-13</v>
          </cell>
          <cell r="C9295" t="str">
            <v>Obrigatória</v>
          </cell>
          <cell r="D9295" t="str">
            <v>BRI 2012N</v>
          </cell>
        </row>
        <row r="9296">
          <cell r="A9296" t="str">
            <v>BHQ0003-15</v>
          </cell>
          <cell r="C9296" t="str">
            <v>Obrigatória</v>
          </cell>
          <cell r="D9296" t="str">
            <v>BRI 2012N</v>
          </cell>
        </row>
        <row r="9297">
          <cell r="A9297" t="str">
            <v>BHQ0301-13</v>
          </cell>
          <cell r="C9297" t="str">
            <v>Obrigatória</v>
          </cell>
          <cell r="D9297" t="str">
            <v>BRI 2012N</v>
          </cell>
        </row>
        <row r="9298">
          <cell r="A9298" t="str">
            <v>BHQ0302-13</v>
          </cell>
          <cell r="C9298" t="str">
            <v>Obrigatória</v>
          </cell>
          <cell r="D9298" t="str">
            <v>BRI 2012N</v>
          </cell>
        </row>
        <row r="9299">
          <cell r="A9299" t="str">
            <v>BIJ0207-13</v>
          </cell>
          <cell r="C9299" t="str">
            <v>Obrigatória</v>
          </cell>
          <cell r="D9299" t="str">
            <v>BRI 2012N</v>
          </cell>
        </row>
        <row r="9300">
          <cell r="A9300" t="str">
            <v>BIK0102-13</v>
          </cell>
          <cell r="C9300" t="str">
            <v>Obrigatória</v>
          </cell>
          <cell r="D9300" t="str">
            <v>BRI 2012N</v>
          </cell>
        </row>
        <row r="9301">
          <cell r="A9301" t="str">
            <v>BIL0304-13</v>
          </cell>
          <cell r="C9301" t="str">
            <v>Obrigatória</v>
          </cell>
          <cell r="D9301" t="str">
            <v>BRI 2012N</v>
          </cell>
        </row>
        <row r="9302">
          <cell r="A9302" t="str">
            <v>BIM0005-13</v>
          </cell>
          <cell r="C9302" t="str">
            <v>Obrigatória</v>
          </cell>
          <cell r="D9302" t="str">
            <v>BRI 2012N</v>
          </cell>
        </row>
        <row r="9303">
          <cell r="A9303" t="str">
            <v>BIN0003-13</v>
          </cell>
          <cell r="C9303" t="str">
            <v>Obrigatória</v>
          </cell>
          <cell r="D9303" t="str">
            <v>BRI 2012N</v>
          </cell>
        </row>
        <row r="9304">
          <cell r="A9304" t="str">
            <v>BIN0406-13</v>
          </cell>
          <cell r="C9304" t="str">
            <v>Obrigatória</v>
          </cell>
          <cell r="D9304" t="str">
            <v>BRI 2012N</v>
          </cell>
        </row>
        <row r="9305">
          <cell r="A9305" t="str">
            <v>BIQ0602-13</v>
          </cell>
          <cell r="C9305" t="str">
            <v>Obrigatória</v>
          </cell>
          <cell r="D9305" t="str">
            <v>BRI 2012N</v>
          </cell>
        </row>
        <row r="9306">
          <cell r="A9306" t="str">
            <v>BIR0004-13</v>
          </cell>
          <cell r="C9306" t="str">
            <v>Obrigatória</v>
          </cell>
          <cell r="D9306" t="str">
            <v>BRI 2012N</v>
          </cell>
        </row>
        <row r="9307">
          <cell r="A9307" t="str">
            <v>BIR0603-13</v>
          </cell>
          <cell r="C9307" t="str">
            <v>Obrigatória</v>
          </cell>
          <cell r="D9307" t="str">
            <v>BRI 2012N</v>
          </cell>
        </row>
        <row r="9308">
          <cell r="A9308" t="str">
            <v>BIS0002-13</v>
          </cell>
          <cell r="C9308" t="str">
            <v>Obrigatória</v>
          </cell>
          <cell r="D9308" t="str">
            <v>BRI 2012N</v>
          </cell>
        </row>
        <row r="9309">
          <cell r="A9309" t="str">
            <v>ESHC010-13</v>
          </cell>
          <cell r="C9309" t="str">
            <v>Obrigatória</v>
          </cell>
          <cell r="D9309" t="str">
            <v>BRI 2012N</v>
          </cell>
        </row>
        <row r="9310">
          <cell r="A9310" t="str">
            <v>ESHC013-13</v>
          </cell>
          <cell r="C9310" t="str">
            <v>Opção Limitada</v>
          </cell>
          <cell r="D9310" t="str">
            <v>BRI 2012N</v>
          </cell>
        </row>
        <row r="9311">
          <cell r="A9311" t="str">
            <v>ESHC014-13</v>
          </cell>
          <cell r="C9311" t="str">
            <v>Opção Limitada</v>
          </cell>
          <cell r="D9311" t="str">
            <v>BRI 2012N</v>
          </cell>
        </row>
        <row r="9312">
          <cell r="A9312" t="str">
            <v>ESHC018-13</v>
          </cell>
          <cell r="C9312" t="str">
            <v>Obrigatória</v>
          </cell>
          <cell r="D9312" t="str">
            <v>BRI 2012N</v>
          </cell>
        </row>
        <row r="9313">
          <cell r="A9313" t="str">
            <v>ESHC020-13</v>
          </cell>
          <cell r="C9313" t="str">
            <v>Opção Limitada</v>
          </cell>
          <cell r="D9313" t="str">
            <v>BRI 2012N</v>
          </cell>
        </row>
        <row r="9314">
          <cell r="A9314" t="str">
            <v>ESHC021-13</v>
          </cell>
          <cell r="C9314" t="str">
            <v>Obrigatória</v>
          </cell>
          <cell r="D9314" t="str">
            <v>BRI 2012N</v>
          </cell>
        </row>
        <row r="9315">
          <cell r="A9315" t="str">
            <v>ESHP004-13</v>
          </cell>
          <cell r="C9315" t="str">
            <v>Opção Limitada</v>
          </cell>
          <cell r="D9315" t="str">
            <v>BRI 2012N</v>
          </cell>
        </row>
        <row r="9316">
          <cell r="A9316" t="str">
            <v>ESHP005-13</v>
          </cell>
          <cell r="C9316" t="str">
            <v>Opção Limitada</v>
          </cell>
          <cell r="D9316" t="str">
            <v>BRI 2012N</v>
          </cell>
        </row>
        <row r="9317">
          <cell r="A9317" t="str">
            <v>ESHP008-13</v>
          </cell>
          <cell r="C9317" t="str">
            <v>Obrigatória</v>
          </cell>
          <cell r="D9317" t="str">
            <v>BRI 2012N</v>
          </cell>
        </row>
        <row r="9318">
          <cell r="A9318" t="str">
            <v>ESHP016-13</v>
          </cell>
          <cell r="C9318" t="str">
            <v>Obrigatória</v>
          </cell>
          <cell r="D9318" t="str">
            <v>BRI 2012N</v>
          </cell>
        </row>
        <row r="9319">
          <cell r="A9319" t="str">
            <v>ESHP018-13</v>
          </cell>
          <cell r="C9319" t="str">
            <v>Opção Limitada</v>
          </cell>
          <cell r="D9319" t="str">
            <v>BRI 2012N</v>
          </cell>
        </row>
        <row r="9320">
          <cell r="A9320" t="str">
            <v>ESHP019-13</v>
          </cell>
          <cell r="C9320" t="str">
            <v>Opção Limitada</v>
          </cell>
          <cell r="D9320" t="str">
            <v>BRI 2012N</v>
          </cell>
        </row>
        <row r="9321">
          <cell r="A9321" t="str">
            <v>ESHP021-13</v>
          </cell>
          <cell r="C9321" t="str">
            <v>Obrigatória</v>
          </cell>
          <cell r="D9321" t="str">
            <v>BRI 2012N</v>
          </cell>
        </row>
        <row r="9322">
          <cell r="A9322" t="str">
            <v>ESHR001-13</v>
          </cell>
          <cell r="C9322" t="str">
            <v>Obrigatória</v>
          </cell>
          <cell r="D9322" t="str">
            <v>BRI 2012N</v>
          </cell>
        </row>
        <row r="9323">
          <cell r="A9323" t="str">
            <v>ESHR002-13</v>
          </cell>
          <cell r="C9323" t="str">
            <v>Obrigatória</v>
          </cell>
          <cell r="D9323" t="str">
            <v>BRI 2012N</v>
          </cell>
        </row>
        <row r="9324">
          <cell r="A9324" t="str">
            <v>ESHR003-13</v>
          </cell>
          <cell r="C9324" t="str">
            <v>Obrigatória</v>
          </cell>
          <cell r="D9324" t="str">
            <v>BRI 2012N</v>
          </cell>
        </row>
        <row r="9325">
          <cell r="A9325" t="str">
            <v>ESHR004-13</v>
          </cell>
          <cell r="C9325" t="str">
            <v>Obrigatória</v>
          </cell>
          <cell r="D9325" t="str">
            <v>BRI 2012N</v>
          </cell>
        </row>
        <row r="9326">
          <cell r="A9326" t="str">
            <v>ESHR005-13</v>
          </cell>
          <cell r="C9326" t="str">
            <v>Obrigatória</v>
          </cell>
          <cell r="D9326" t="str">
            <v>BRI 2012N</v>
          </cell>
        </row>
        <row r="9327">
          <cell r="A9327" t="str">
            <v>ESHR006-13</v>
          </cell>
          <cell r="C9327" t="str">
            <v>Obrigatória</v>
          </cell>
          <cell r="D9327" t="str">
            <v>BRI 2012N</v>
          </cell>
        </row>
        <row r="9328">
          <cell r="A9328" t="str">
            <v>ESHR007-13</v>
          </cell>
          <cell r="C9328" t="str">
            <v>Obrigatória</v>
          </cell>
          <cell r="D9328" t="str">
            <v>BRI 2012N</v>
          </cell>
        </row>
        <row r="9329">
          <cell r="A9329" t="str">
            <v>ESHR008-13</v>
          </cell>
          <cell r="C9329" t="str">
            <v>Obrigatória</v>
          </cell>
          <cell r="D9329" t="str">
            <v>BRI 2012N</v>
          </cell>
        </row>
        <row r="9330">
          <cell r="A9330" t="str">
            <v>ESHR009-13</v>
          </cell>
          <cell r="C9330" t="str">
            <v>Obrigatória</v>
          </cell>
          <cell r="D9330" t="str">
            <v>BRI 2012N</v>
          </cell>
        </row>
        <row r="9331">
          <cell r="A9331" t="str">
            <v>ESHR010-13</v>
          </cell>
          <cell r="C9331" t="str">
            <v>Obrigatória</v>
          </cell>
          <cell r="D9331" t="str">
            <v>BRI 2012N</v>
          </cell>
        </row>
        <row r="9332">
          <cell r="A9332" t="str">
            <v>ESHR011-13</v>
          </cell>
          <cell r="C9332" t="str">
            <v>Obrigatória</v>
          </cell>
          <cell r="D9332" t="str">
            <v>BRI 2012N</v>
          </cell>
        </row>
        <row r="9333">
          <cell r="A9333" t="str">
            <v>ESHR012-13</v>
          </cell>
          <cell r="C9333" t="str">
            <v>Obrigatória</v>
          </cell>
          <cell r="D9333" t="str">
            <v>BRI 2012N</v>
          </cell>
        </row>
        <row r="9334">
          <cell r="A9334" t="str">
            <v>ESHR013-13</v>
          </cell>
          <cell r="C9334" t="str">
            <v>Obrigatória</v>
          </cell>
          <cell r="D9334" t="str">
            <v>BRI 2012N</v>
          </cell>
        </row>
        <row r="9335">
          <cell r="A9335" t="str">
            <v>ESHR014-13</v>
          </cell>
          <cell r="C9335" t="str">
            <v>Obrigatória</v>
          </cell>
          <cell r="D9335" t="str">
            <v>BRI 2012N</v>
          </cell>
        </row>
        <row r="9336">
          <cell r="A9336" t="str">
            <v>ESHR015-13</v>
          </cell>
          <cell r="C9336" t="str">
            <v>Obrigatória</v>
          </cell>
          <cell r="D9336" t="str">
            <v>BRI 2012N</v>
          </cell>
        </row>
        <row r="9337">
          <cell r="A9337" t="str">
            <v>ESHR016-13</v>
          </cell>
          <cell r="C9337" t="str">
            <v>Obrigatória</v>
          </cell>
          <cell r="D9337" t="str">
            <v>BRI 2012N</v>
          </cell>
        </row>
        <row r="9338">
          <cell r="A9338" t="str">
            <v>ESHR017-13</v>
          </cell>
          <cell r="C9338" t="str">
            <v>Obrigatória</v>
          </cell>
          <cell r="D9338" t="str">
            <v>BRI 2012N</v>
          </cell>
        </row>
        <row r="9339">
          <cell r="A9339" t="str">
            <v>ESHR018-13</v>
          </cell>
          <cell r="C9339" t="str">
            <v>Obrigatória</v>
          </cell>
          <cell r="D9339" t="str">
            <v>BRI 2012N</v>
          </cell>
        </row>
        <row r="9340">
          <cell r="A9340" t="str">
            <v>ESHR019-13</v>
          </cell>
          <cell r="C9340" t="str">
            <v>Obrigatória</v>
          </cell>
          <cell r="D9340" t="str">
            <v>BRI 2012N</v>
          </cell>
        </row>
        <row r="9341">
          <cell r="A9341" t="str">
            <v>ESHR020-13</v>
          </cell>
          <cell r="C9341" t="str">
            <v>Obrigatória</v>
          </cell>
          <cell r="D9341" t="str">
            <v>BRI 2012N</v>
          </cell>
        </row>
        <row r="9342">
          <cell r="A9342" t="str">
            <v>ESHR021-13</v>
          </cell>
          <cell r="C9342" t="str">
            <v>Obrigatória</v>
          </cell>
          <cell r="D9342" t="str">
            <v>BRI 2012N</v>
          </cell>
        </row>
        <row r="9343">
          <cell r="A9343" t="str">
            <v>ESHR900-13</v>
          </cell>
          <cell r="C9343" t="str">
            <v>Obrigatória</v>
          </cell>
          <cell r="D9343" t="str">
            <v>BRI 2012N</v>
          </cell>
        </row>
        <row r="9344">
          <cell r="A9344" t="str">
            <v>ESHR901-13</v>
          </cell>
          <cell r="C9344" t="str">
            <v>Obrigatória</v>
          </cell>
          <cell r="D9344" t="str">
            <v>BRI 2012N</v>
          </cell>
        </row>
        <row r="9345">
          <cell r="A9345" t="str">
            <v>ESHR902-13</v>
          </cell>
          <cell r="C9345" t="str">
            <v>Obrigatória</v>
          </cell>
          <cell r="D9345" t="str">
            <v>BRI 2012N</v>
          </cell>
        </row>
        <row r="9346">
          <cell r="A9346" t="str">
            <v>ESHT008-13</v>
          </cell>
          <cell r="C9346" t="str">
            <v>Opção Limitada</v>
          </cell>
          <cell r="D9346" t="str">
            <v>BRI 2012N</v>
          </cell>
        </row>
        <row r="9347">
          <cell r="A9347" t="str">
            <v>ESHT012-13</v>
          </cell>
          <cell r="C9347" t="str">
            <v>Opção Limitada</v>
          </cell>
          <cell r="D9347" t="str">
            <v>BRI 2012N</v>
          </cell>
        </row>
        <row r="9348">
          <cell r="A9348" t="str">
            <v>ESHT020-13</v>
          </cell>
          <cell r="C9348" t="str">
            <v>Opção Limitada</v>
          </cell>
          <cell r="D9348" t="str">
            <v>BRI 2012N</v>
          </cell>
        </row>
        <row r="9349">
          <cell r="A9349" t="str">
            <v>ESHT023-13</v>
          </cell>
          <cell r="C9349" t="str">
            <v>Opção Limitada</v>
          </cell>
          <cell r="D9349" t="str">
            <v>BRI 2012N</v>
          </cell>
        </row>
        <row r="9350">
          <cell r="A9350" t="str">
            <v>ESZR001-13</v>
          </cell>
          <cell r="C9350" t="str">
            <v>Opção Limitada</v>
          </cell>
          <cell r="D9350" t="str">
            <v>BRI 2012N</v>
          </cell>
        </row>
        <row r="9351">
          <cell r="A9351" t="str">
            <v>ESZR002-13</v>
          </cell>
          <cell r="C9351" t="str">
            <v>Opção Limitada</v>
          </cell>
          <cell r="D9351" t="str">
            <v>BRI 2012N</v>
          </cell>
        </row>
        <row r="9352">
          <cell r="A9352" t="str">
            <v>ESZR003-13</v>
          </cell>
          <cell r="C9352" t="str">
            <v>Opção Limitada</v>
          </cell>
          <cell r="D9352" t="str">
            <v>BRI 2012N</v>
          </cell>
        </row>
        <row r="9353">
          <cell r="A9353" t="str">
            <v>ESZR004-13</v>
          </cell>
          <cell r="C9353" t="str">
            <v>Opção Limitada</v>
          </cell>
          <cell r="D9353" t="str">
            <v>BRI 2012N</v>
          </cell>
        </row>
        <row r="9354">
          <cell r="A9354" t="str">
            <v>ESZR005-13</v>
          </cell>
          <cell r="C9354" t="str">
            <v>Opção Limitada</v>
          </cell>
          <cell r="D9354" t="str">
            <v>BRI 2012N</v>
          </cell>
        </row>
        <row r="9355">
          <cell r="A9355" t="str">
            <v>ESZR006-13</v>
          </cell>
          <cell r="C9355" t="str">
            <v>Opção Limitada</v>
          </cell>
          <cell r="D9355" t="str">
            <v>BRI 2012N</v>
          </cell>
        </row>
        <row r="9356">
          <cell r="A9356" t="str">
            <v>ESZR007-13</v>
          </cell>
          <cell r="C9356" t="str">
            <v>Opção Limitada</v>
          </cell>
          <cell r="D9356" t="str">
            <v>BRI 2012N</v>
          </cell>
        </row>
        <row r="9357">
          <cell r="A9357" t="str">
            <v>ESZR008-13</v>
          </cell>
          <cell r="C9357" t="str">
            <v>Opção Limitada</v>
          </cell>
          <cell r="D9357" t="str">
            <v>BRI 2012N</v>
          </cell>
        </row>
        <row r="9358">
          <cell r="A9358" t="str">
            <v>ESZR009-13</v>
          </cell>
          <cell r="C9358" t="str">
            <v>Opção Limitada</v>
          </cell>
          <cell r="D9358" t="str">
            <v>BRI 2012N</v>
          </cell>
        </row>
        <row r="9359">
          <cell r="A9359" t="str">
            <v>ESZR010-13</v>
          </cell>
          <cell r="C9359" t="str">
            <v>Opção Limitada</v>
          </cell>
          <cell r="D9359" t="str">
            <v>BRI 2012N</v>
          </cell>
        </row>
        <row r="9360">
          <cell r="A9360" t="str">
            <v>ESZR011-13</v>
          </cell>
          <cell r="C9360" t="str">
            <v>Opção Limitada</v>
          </cell>
          <cell r="D9360" t="str">
            <v>BRI 2012N</v>
          </cell>
        </row>
        <row r="9361">
          <cell r="A9361" t="str">
            <v>ESZR012-13</v>
          </cell>
          <cell r="C9361" t="str">
            <v>Opção Limitada</v>
          </cell>
          <cell r="D9361" t="str">
            <v>BRI 2012N</v>
          </cell>
        </row>
        <row r="9362">
          <cell r="A9362" t="str">
            <v>ESZR013-13</v>
          </cell>
          <cell r="C9362" t="str">
            <v>Opção Limitada</v>
          </cell>
          <cell r="D9362" t="str">
            <v>BRI 2012N</v>
          </cell>
        </row>
        <row r="9363">
          <cell r="A9363" t="str">
            <v>ESZR014-13</v>
          </cell>
          <cell r="C9363" t="str">
            <v>Opção Limitada</v>
          </cell>
          <cell r="D9363" t="str">
            <v>BRI 2012N</v>
          </cell>
        </row>
        <row r="9364">
          <cell r="A9364" t="str">
            <v>ESZR015-13</v>
          </cell>
          <cell r="C9364" t="str">
            <v>Opção Limitada</v>
          </cell>
          <cell r="D9364" t="str">
            <v>BRI 2012N</v>
          </cell>
        </row>
        <row r="9365">
          <cell r="A9365" t="str">
            <v>ESZR016-14</v>
          </cell>
          <cell r="C9365" t="str">
            <v>Opção Limitada</v>
          </cell>
          <cell r="D9365" t="str">
            <v>BRI 2012N</v>
          </cell>
        </row>
        <row r="9366">
          <cell r="A9366" t="str">
            <v>NHH2026-13</v>
          </cell>
          <cell r="C9366" t="str">
            <v>Opção Limitada</v>
          </cell>
          <cell r="D9366" t="str">
            <v>BRI 2012N</v>
          </cell>
        </row>
        <row r="9367">
          <cell r="A9367" t="str">
            <v>NHH2028-13</v>
          </cell>
          <cell r="C9367" t="str">
            <v>Opção Limitada</v>
          </cell>
          <cell r="D9367" t="str">
            <v>BRI 2012N</v>
          </cell>
        </row>
        <row r="9368">
          <cell r="A9368" t="str">
            <v>NHH2034-13</v>
          </cell>
          <cell r="C9368" t="str">
            <v>Opção Limitada</v>
          </cell>
          <cell r="D9368" t="str">
            <v>BRI 2012N</v>
          </cell>
        </row>
        <row r="9369">
          <cell r="A9369" t="str">
            <v>NHH2035-13</v>
          </cell>
          <cell r="C9369" t="str">
            <v>Opção Limitada</v>
          </cell>
          <cell r="D9369" t="str">
            <v>BRI 2012N</v>
          </cell>
        </row>
        <row r="9370">
          <cell r="A9370" t="str">
            <v>BHO0001-15</v>
          </cell>
          <cell r="C9370" t="str">
            <v>Obrigatória</v>
          </cell>
          <cell r="D9370" t="str">
            <v>BRI 2015A</v>
          </cell>
        </row>
        <row r="9371">
          <cell r="A9371" t="str">
            <v>BHO0002-15</v>
          </cell>
          <cell r="C9371" t="str">
            <v>Obrigatória</v>
          </cell>
          <cell r="D9371" t="str">
            <v>BRI 2015A</v>
          </cell>
        </row>
        <row r="9372">
          <cell r="A9372" t="str">
            <v>BHO0101-15</v>
          </cell>
          <cell r="C9372" t="str">
            <v>Obrigatória</v>
          </cell>
          <cell r="D9372" t="str">
            <v>BRI 2015A</v>
          </cell>
        </row>
        <row r="9373">
          <cell r="A9373" t="str">
            <v>BHO0102-15</v>
          </cell>
          <cell r="C9373" t="str">
            <v>Obrigatória</v>
          </cell>
          <cell r="D9373" t="str">
            <v>BRI 2015A</v>
          </cell>
        </row>
        <row r="9374">
          <cell r="A9374" t="str">
            <v>BHO1101-15</v>
          </cell>
          <cell r="C9374" t="str">
            <v>Obrigatória</v>
          </cell>
          <cell r="D9374" t="str">
            <v>BRI 2015A</v>
          </cell>
        </row>
        <row r="9375">
          <cell r="A9375" t="str">
            <v>BHO1335-15</v>
          </cell>
          <cell r="C9375" t="str">
            <v>Obrigatória</v>
          </cell>
          <cell r="D9375" t="str">
            <v>BRI 2015A</v>
          </cell>
        </row>
        <row r="9376">
          <cell r="A9376" t="str">
            <v>BHP0001-15</v>
          </cell>
          <cell r="C9376" t="str">
            <v>Obrigatória</v>
          </cell>
          <cell r="D9376" t="str">
            <v>BRI 2015A</v>
          </cell>
        </row>
        <row r="9377">
          <cell r="A9377" t="str">
            <v>BHP0201-15</v>
          </cell>
          <cell r="C9377" t="str">
            <v>Obrigatória</v>
          </cell>
          <cell r="D9377" t="str">
            <v>BRI 2015A</v>
          </cell>
        </row>
        <row r="9378">
          <cell r="A9378" t="str">
            <v>BHP0202-15</v>
          </cell>
          <cell r="C9378" t="str">
            <v>Obrigatória</v>
          </cell>
          <cell r="D9378" t="str">
            <v>BRI 2015A</v>
          </cell>
        </row>
        <row r="9379">
          <cell r="A9379" t="str">
            <v>BHQ0001-15</v>
          </cell>
          <cell r="C9379" t="str">
            <v>Obrigatória</v>
          </cell>
          <cell r="D9379" t="str">
            <v>BRI 2015A</v>
          </cell>
        </row>
        <row r="9380">
          <cell r="A9380" t="str">
            <v>BHQ0002-15</v>
          </cell>
          <cell r="C9380" t="str">
            <v>Obrigatória</v>
          </cell>
          <cell r="D9380" t="str">
            <v>BRI 2015A</v>
          </cell>
        </row>
        <row r="9381">
          <cell r="A9381" t="str">
            <v>BHQ0003-15</v>
          </cell>
          <cell r="C9381" t="str">
            <v>opção limitada</v>
          </cell>
          <cell r="D9381" t="str">
            <v>BRI 2015A</v>
          </cell>
        </row>
        <row r="9382">
          <cell r="A9382" t="str">
            <v>BHQ0301-15</v>
          </cell>
          <cell r="C9382" t="str">
            <v>Obrigatória</v>
          </cell>
          <cell r="D9382" t="str">
            <v>BRI 2015A</v>
          </cell>
        </row>
        <row r="9383">
          <cell r="A9383" t="str">
            <v>BHS0001-15</v>
          </cell>
          <cell r="C9383" t="str">
            <v>Obrigatória</v>
          </cell>
          <cell r="D9383" t="str">
            <v>BRI 2015A</v>
          </cell>
        </row>
        <row r="9384">
          <cell r="A9384" t="str">
            <v>BIJ0207-15</v>
          </cell>
          <cell r="C9384" t="str">
            <v>Obrigatória</v>
          </cell>
          <cell r="D9384" t="str">
            <v>BRI 2015A</v>
          </cell>
        </row>
        <row r="9385">
          <cell r="A9385" t="str">
            <v>BIK0102-15</v>
          </cell>
          <cell r="C9385" t="str">
            <v>Obrigatória</v>
          </cell>
          <cell r="D9385" t="str">
            <v>BRI 2015A</v>
          </cell>
        </row>
        <row r="9386">
          <cell r="A9386" t="str">
            <v>BIL0304-15</v>
          </cell>
          <cell r="C9386" t="str">
            <v>Obrigatória</v>
          </cell>
          <cell r="D9386" t="str">
            <v>BRI 2015A</v>
          </cell>
        </row>
        <row r="9387">
          <cell r="A9387" t="str">
            <v>BIN0406-15</v>
          </cell>
          <cell r="C9387" t="str">
            <v>Obrigatória</v>
          </cell>
          <cell r="D9387" t="str">
            <v>BRI 2015A</v>
          </cell>
        </row>
        <row r="9388">
          <cell r="A9388" t="str">
            <v>BIQ0602-15</v>
          </cell>
          <cell r="C9388" t="str">
            <v>Obrigatória</v>
          </cell>
          <cell r="D9388" t="str">
            <v>BRI 2015A</v>
          </cell>
        </row>
        <row r="9389">
          <cell r="A9389" t="str">
            <v>BIR0004-15</v>
          </cell>
          <cell r="C9389" t="str">
            <v>Obrigatória</v>
          </cell>
          <cell r="D9389" t="str">
            <v>BRI 2015A</v>
          </cell>
        </row>
        <row r="9390">
          <cell r="A9390" t="str">
            <v>BIR0603-15</v>
          </cell>
          <cell r="C9390" t="str">
            <v>Obrigatória</v>
          </cell>
          <cell r="D9390" t="str">
            <v>BRI 2015A</v>
          </cell>
        </row>
        <row r="9391">
          <cell r="A9391" t="str">
            <v>BIS0003-15</v>
          </cell>
          <cell r="C9391" t="str">
            <v>Obrigatória</v>
          </cell>
          <cell r="D9391" t="str">
            <v>BRI 2015A</v>
          </cell>
        </row>
        <row r="9392">
          <cell r="A9392" t="str">
            <v>BIS0005-15</v>
          </cell>
          <cell r="C9392" t="str">
            <v>Obrigatória</v>
          </cell>
          <cell r="D9392" t="str">
            <v>BRI 2015A</v>
          </cell>
        </row>
        <row r="9393">
          <cell r="A9393" t="str">
            <v>ESHC013-13</v>
          </cell>
          <cell r="C9393" t="str">
            <v>opção limitada</v>
          </cell>
          <cell r="D9393" t="str">
            <v>BRI 2015A</v>
          </cell>
        </row>
        <row r="9394">
          <cell r="A9394" t="str">
            <v>ESHC014-13</v>
          </cell>
          <cell r="C9394" t="str">
            <v>opção limitada</v>
          </cell>
          <cell r="D9394" t="str">
            <v>BRI 2015A</v>
          </cell>
        </row>
        <row r="9395">
          <cell r="A9395" t="str">
            <v>ESHC018-13</v>
          </cell>
          <cell r="C9395" t="str">
            <v>opção limitada</v>
          </cell>
          <cell r="D9395" t="str">
            <v>BRI 2015A</v>
          </cell>
        </row>
        <row r="9396">
          <cell r="A9396" t="str">
            <v>ESHC020-13</v>
          </cell>
          <cell r="C9396" t="str">
            <v>opção limitada</v>
          </cell>
          <cell r="D9396" t="str">
            <v>BRI 2015A</v>
          </cell>
        </row>
        <row r="9397">
          <cell r="A9397" t="str">
            <v>ESHP004-13</v>
          </cell>
          <cell r="C9397" t="str">
            <v>opção limitada</v>
          </cell>
          <cell r="D9397" t="str">
            <v>BRI 2015A</v>
          </cell>
        </row>
        <row r="9398">
          <cell r="A9398" t="str">
            <v>ESHP005-13</v>
          </cell>
          <cell r="C9398" t="str">
            <v>opção limitada</v>
          </cell>
          <cell r="D9398" t="str">
            <v>BRI 2015A</v>
          </cell>
        </row>
        <row r="9399">
          <cell r="A9399" t="str">
            <v>ESHP016-13</v>
          </cell>
          <cell r="C9399" t="str">
            <v>Obrigatória</v>
          </cell>
          <cell r="D9399" t="str">
            <v>BRI 2015A</v>
          </cell>
        </row>
        <row r="9400">
          <cell r="A9400" t="str">
            <v>ESHP019-13</v>
          </cell>
          <cell r="C9400" t="str">
            <v>opção limitada</v>
          </cell>
          <cell r="D9400" t="str">
            <v>BRI 2015A</v>
          </cell>
        </row>
        <row r="9401">
          <cell r="A9401" t="str">
            <v>ESHP021-13</v>
          </cell>
          <cell r="C9401" t="str">
            <v>Obrigatória</v>
          </cell>
          <cell r="D9401" t="str">
            <v>BRI 2015A</v>
          </cell>
        </row>
        <row r="9402">
          <cell r="A9402" t="str">
            <v>ESHR001-13</v>
          </cell>
          <cell r="C9402" t="str">
            <v>Obrigatória</v>
          </cell>
          <cell r="D9402" t="str">
            <v>BRI 2015A</v>
          </cell>
        </row>
        <row r="9403">
          <cell r="A9403" t="str">
            <v>ESHR002-13</v>
          </cell>
          <cell r="C9403" t="str">
            <v>Obrigatória</v>
          </cell>
          <cell r="D9403" t="str">
            <v>BRI 2015A</v>
          </cell>
        </row>
        <row r="9404">
          <cell r="A9404" t="str">
            <v>ESHR003-13</v>
          </cell>
          <cell r="C9404" t="str">
            <v>Obrigatória</v>
          </cell>
          <cell r="D9404" t="str">
            <v>BRI 2015A</v>
          </cell>
        </row>
        <row r="9405">
          <cell r="A9405" t="str">
            <v>ESHR004-13</v>
          </cell>
          <cell r="C9405" t="str">
            <v>Obrigatória</v>
          </cell>
          <cell r="D9405" t="str">
            <v>BRI 2015A</v>
          </cell>
        </row>
        <row r="9406">
          <cell r="A9406" t="str">
            <v>ESHR005-13</v>
          </cell>
          <cell r="C9406" t="str">
            <v>Obrigatória</v>
          </cell>
          <cell r="D9406" t="str">
            <v>BRI 2015A</v>
          </cell>
        </row>
        <row r="9407">
          <cell r="A9407" t="str">
            <v>ESHR006-13</v>
          </cell>
          <cell r="C9407" t="str">
            <v>Obrigatória</v>
          </cell>
          <cell r="D9407" t="str">
            <v>BRI 2015A</v>
          </cell>
        </row>
        <row r="9408">
          <cell r="A9408" t="str">
            <v>ESHR007-14</v>
          </cell>
          <cell r="C9408" t="str">
            <v>Obrigatória</v>
          </cell>
          <cell r="D9408" t="str">
            <v>BRI 2015A</v>
          </cell>
        </row>
        <row r="9409">
          <cell r="A9409" t="str">
            <v>ESHR008-13</v>
          </cell>
          <cell r="C9409" t="str">
            <v>Obrigatória</v>
          </cell>
          <cell r="D9409" t="str">
            <v>BRI 2015A</v>
          </cell>
        </row>
        <row r="9410">
          <cell r="A9410" t="str">
            <v>ESHR011-13</v>
          </cell>
          <cell r="C9410" t="str">
            <v>Obrigatória</v>
          </cell>
          <cell r="D9410" t="str">
            <v>BRI 2015A</v>
          </cell>
        </row>
        <row r="9411">
          <cell r="A9411" t="str">
            <v>ESHR012-13</v>
          </cell>
          <cell r="C9411" t="str">
            <v>Obrigatória</v>
          </cell>
          <cell r="D9411" t="str">
            <v>BRI 2015A</v>
          </cell>
        </row>
        <row r="9412">
          <cell r="A9412" t="str">
            <v>ESHR014-13</v>
          </cell>
          <cell r="C9412" t="str">
            <v>Obrigatória</v>
          </cell>
          <cell r="D9412" t="str">
            <v>BRI 2015A</v>
          </cell>
        </row>
        <row r="9413">
          <cell r="A9413" t="str">
            <v>ESHR015-13</v>
          </cell>
          <cell r="C9413" t="str">
            <v>Obrigatória</v>
          </cell>
          <cell r="D9413" t="str">
            <v>BRI 2015A</v>
          </cell>
        </row>
        <row r="9414">
          <cell r="A9414" t="str">
            <v>ESHR016-13</v>
          </cell>
          <cell r="C9414" t="str">
            <v>Obrigatória</v>
          </cell>
          <cell r="D9414" t="str">
            <v>BRI 2015A</v>
          </cell>
        </row>
        <row r="9415">
          <cell r="A9415" t="str">
            <v>ESHR017-13</v>
          </cell>
          <cell r="C9415" t="str">
            <v>Obrigatória</v>
          </cell>
          <cell r="D9415" t="str">
            <v>BRI 2015A</v>
          </cell>
        </row>
        <row r="9416">
          <cell r="A9416" t="str">
            <v>ESHR018-13</v>
          </cell>
          <cell r="C9416" t="str">
            <v>Obrigatória</v>
          </cell>
          <cell r="D9416" t="str">
            <v>BRI 2015A</v>
          </cell>
        </row>
        <row r="9417">
          <cell r="A9417" t="str">
            <v>ESHR019-13</v>
          </cell>
          <cell r="C9417" t="str">
            <v>Obrigatória</v>
          </cell>
          <cell r="D9417" t="str">
            <v>BRI 2015A</v>
          </cell>
        </row>
        <row r="9418">
          <cell r="A9418" t="str">
            <v>ESHR022-14</v>
          </cell>
          <cell r="C9418" t="str">
            <v>Obrigatória</v>
          </cell>
          <cell r="D9418" t="str">
            <v>BRI 2015A</v>
          </cell>
        </row>
        <row r="9419">
          <cell r="A9419" t="str">
            <v>ESHR023-14</v>
          </cell>
          <cell r="C9419" t="str">
            <v>Obrigatória</v>
          </cell>
          <cell r="D9419" t="str">
            <v>BRI 2015A</v>
          </cell>
        </row>
        <row r="9420">
          <cell r="A9420" t="str">
            <v>ESHR024-14</v>
          </cell>
          <cell r="C9420" t="str">
            <v>Obrigatória</v>
          </cell>
          <cell r="D9420" t="str">
            <v>BRI 2015A</v>
          </cell>
        </row>
        <row r="9421">
          <cell r="A9421" t="str">
            <v>ESHR025-14</v>
          </cell>
          <cell r="C9421" t="str">
            <v>Obrigatória</v>
          </cell>
          <cell r="D9421" t="str">
            <v>BRI 2015A</v>
          </cell>
        </row>
        <row r="9422">
          <cell r="A9422" t="str">
            <v>ESHR026-14</v>
          </cell>
          <cell r="C9422" t="str">
            <v>Obrigatória</v>
          </cell>
          <cell r="D9422" t="str">
            <v>BRI 2015A</v>
          </cell>
        </row>
        <row r="9423">
          <cell r="A9423" t="str">
            <v>ESHR027-14</v>
          </cell>
          <cell r="C9423" t="str">
            <v>Obrigatória</v>
          </cell>
          <cell r="D9423" t="str">
            <v>BRI 2015A</v>
          </cell>
        </row>
        <row r="9424">
          <cell r="A9424" t="str">
            <v>ESHR028-14</v>
          </cell>
          <cell r="C9424" t="str">
            <v>Obrigatória</v>
          </cell>
          <cell r="D9424" t="str">
            <v>BRI 2015A</v>
          </cell>
        </row>
        <row r="9425">
          <cell r="A9425" t="str">
            <v>ESHR900-13</v>
          </cell>
          <cell r="C9425" t="str">
            <v>Obrigatória</v>
          </cell>
          <cell r="D9425" t="str">
            <v>BRI 2015A</v>
          </cell>
        </row>
        <row r="9426">
          <cell r="A9426" t="str">
            <v>ESHR901-13</v>
          </cell>
          <cell r="C9426" t="str">
            <v>Obrigatória</v>
          </cell>
          <cell r="D9426" t="str">
            <v>BRI 2015A</v>
          </cell>
        </row>
        <row r="9427">
          <cell r="A9427" t="str">
            <v>ESHR902-13</v>
          </cell>
          <cell r="C9427" t="str">
            <v>Obrigatória</v>
          </cell>
          <cell r="D9427" t="str">
            <v>BRI 2015A</v>
          </cell>
        </row>
        <row r="9428">
          <cell r="A9428" t="str">
            <v>ESHT008-13</v>
          </cell>
          <cell r="C9428" t="str">
            <v>opção limitada</v>
          </cell>
          <cell r="D9428" t="str">
            <v>BRI 2015A</v>
          </cell>
        </row>
        <row r="9429">
          <cell r="A9429" t="str">
            <v>ESHT012-13</v>
          </cell>
          <cell r="C9429" t="str">
            <v>opção limitada</v>
          </cell>
          <cell r="D9429" t="str">
            <v>BRI 2015A</v>
          </cell>
        </row>
        <row r="9430">
          <cell r="A9430" t="str">
            <v>ESHT020-13</v>
          </cell>
          <cell r="C9430" t="str">
            <v>opção limitada</v>
          </cell>
          <cell r="D9430" t="str">
            <v>BRI 2015A</v>
          </cell>
        </row>
        <row r="9431">
          <cell r="A9431" t="str">
            <v>ESHT023-13</v>
          </cell>
          <cell r="C9431" t="str">
            <v>opção limitada</v>
          </cell>
          <cell r="D9431" t="str">
            <v>BRI 2015A</v>
          </cell>
        </row>
        <row r="9432">
          <cell r="A9432" t="str">
            <v>ESHX001-13</v>
          </cell>
          <cell r="C9432" t="str">
            <v>opção limitada</v>
          </cell>
          <cell r="D9432" t="str">
            <v>BRI 2015A</v>
          </cell>
        </row>
        <row r="9433">
          <cell r="A9433" t="str">
            <v>ESZR001-13</v>
          </cell>
          <cell r="C9433" t="str">
            <v>opção limitada</v>
          </cell>
          <cell r="D9433" t="str">
            <v>BRI 2015A</v>
          </cell>
        </row>
        <row r="9434">
          <cell r="A9434" t="str">
            <v>ESZR002-13</v>
          </cell>
          <cell r="C9434" t="str">
            <v>opção limitada</v>
          </cell>
          <cell r="D9434" t="str">
            <v>BRI 2015A</v>
          </cell>
        </row>
        <row r="9435">
          <cell r="A9435" t="str">
            <v>ESZR003-13</v>
          </cell>
          <cell r="C9435" t="str">
            <v>opção limitada</v>
          </cell>
          <cell r="D9435" t="str">
            <v>BRI 2015A</v>
          </cell>
        </row>
        <row r="9436">
          <cell r="A9436" t="str">
            <v>ESZR004-13</v>
          </cell>
          <cell r="C9436" t="str">
            <v>opção limitada</v>
          </cell>
          <cell r="D9436" t="str">
            <v>BRI 2015A</v>
          </cell>
        </row>
        <row r="9437">
          <cell r="A9437" t="str">
            <v>ESZR005-13</v>
          </cell>
          <cell r="C9437" t="str">
            <v>opção limitada</v>
          </cell>
          <cell r="D9437" t="str">
            <v>BRI 2015A</v>
          </cell>
        </row>
        <row r="9438">
          <cell r="A9438" t="str">
            <v>ESZR006-13</v>
          </cell>
          <cell r="C9438" t="str">
            <v>opção limitada</v>
          </cell>
          <cell r="D9438" t="str">
            <v>BRI 2015A</v>
          </cell>
        </row>
        <row r="9439">
          <cell r="A9439" t="str">
            <v>ESZR007-13</v>
          </cell>
          <cell r="C9439" t="str">
            <v>opção limitada</v>
          </cell>
          <cell r="D9439" t="str">
            <v>BRI 2015A</v>
          </cell>
        </row>
        <row r="9440">
          <cell r="A9440" t="str">
            <v>ESZR008-13</v>
          </cell>
          <cell r="C9440" t="str">
            <v>opção limitada</v>
          </cell>
          <cell r="D9440" t="str">
            <v>BRI 2015A</v>
          </cell>
        </row>
        <row r="9441">
          <cell r="A9441" t="str">
            <v>ESZR009-13</v>
          </cell>
          <cell r="C9441" t="str">
            <v>opção limitada</v>
          </cell>
          <cell r="D9441" t="str">
            <v>BRI 2015A</v>
          </cell>
        </row>
        <row r="9442">
          <cell r="A9442" t="str">
            <v>ESZR013-13</v>
          </cell>
          <cell r="C9442" t="str">
            <v>opção limitada</v>
          </cell>
          <cell r="D9442" t="str">
            <v>BRI 2015A</v>
          </cell>
        </row>
        <row r="9443">
          <cell r="A9443" t="str">
            <v>ESZR014-13</v>
          </cell>
          <cell r="C9443" t="str">
            <v>opção limitada</v>
          </cell>
          <cell r="D9443" t="str">
            <v>BRI 2015A</v>
          </cell>
        </row>
        <row r="9444">
          <cell r="A9444" t="str">
            <v>ESZR015-13</v>
          </cell>
          <cell r="C9444" t="str">
            <v>opção limitada</v>
          </cell>
          <cell r="D9444" t="str">
            <v>BRI 2015A</v>
          </cell>
        </row>
        <row r="9445">
          <cell r="A9445" t="str">
            <v>ESZR016-14</v>
          </cell>
          <cell r="C9445" t="str">
            <v>opção limitada</v>
          </cell>
          <cell r="D9445" t="str">
            <v>BRI 2015A</v>
          </cell>
        </row>
        <row r="9446">
          <cell r="A9446" t="str">
            <v>ESZR017-14</v>
          </cell>
          <cell r="C9446" t="str">
            <v>opção limitada</v>
          </cell>
          <cell r="D9446" t="str">
            <v>BRI 2015A</v>
          </cell>
        </row>
        <row r="9447">
          <cell r="A9447" t="str">
            <v>ESZR018-14</v>
          </cell>
          <cell r="C9447" t="str">
            <v>opção limitada</v>
          </cell>
          <cell r="D9447" t="str">
            <v>BRI 2015A</v>
          </cell>
        </row>
        <row r="9448">
          <cell r="A9448" t="str">
            <v>ESZR019-14</v>
          </cell>
          <cell r="C9448" t="str">
            <v>opção limitada</v>
          </cell>
          <cell r="D9448" t="str">
            <v>BRI 2015A</v>
          </cell>
        </row>
        <row r="9449">
          <cell r="A9449" t="str">
            <v>NHH2026-13</v>
          </cell>
          <cell r="C9449" t="str">
            <v>opção limitada</v>
          </cell>
          <cell r="D9449" t="str">
            <v>BRI 2015A</v>
          </cell>
        </row>
        <row r="9450">
          <cell r="A9450" t="str">
            <v>NHH2028-13</v>
          </cell>
          <cell r="C9450" t="str">
            <v>opção limitada</v>
          </cell>
          <cell r="D9450" t="str">
            <v>BRI 2015A</v>
          </cell>
        </row>
        <row r="9451">
          <cell r="A9451" t="str">
            <v>NHH2034-13</v>
          </cell>
          <cell r="C9451" t="str">
            <v>opção limitada</v>
          </cell>
          <cell r="D9451" t="str">
            <v>BRI 2015A</v>
          </cell>
        </row>
        <row r="9452">
          <cell r="A9452" t="str">
            <v>NHH2035-13</v>
          </cell>
          <cell r="C9452" t="str">
            <v>opção limitada</v>
          </cell>
          <cell r="D9452" t="str">
            <v>BRI 2015A</v>
          </cell>
        </row>
        <row r="9453">
          <cell r="A9453" t="str">
            <v>NHZ3060-09</v>
          </cell>
          <cell r="C9453" t="str">
            <v>Obrigatória</v>
          </cell>
          <cell r="D9453" t="str">
            <v>BRI 2015A</v>
          </cell>
        </row>
        <row r="9454">
          <cell r="A9454" t="str">
            <v>BHO0001-15</v>
          </cell>
          <cell r="C9454" t="str">
            <v>Obrigatória</v>
          </cell>
          <cell r="D9454" t="str">
            <v>BRI 2015N</v>
          </cell>
        </row>
        <row r="9455">
          <cell r="A9455" t="str">
            <v>BHO0002-15</v>
          </cell>
          <cell r="C9455" t="str">
            <v>Obrigatória</v>
          </cell>
          <cell r="D9455" t="str">
            <v>BRI 2015N</v>
          </cell>
        </row>
        <row r="9456">
          <cell r="A9456" t="str">
            <v>BHO0101-15</v>
          </cell>
          <cell r="C9456" t="str">
            <v>Obrigatória</v>
          </cell>
          <cell r="D9456" t="str">
            <v>BRI 2015N</v>
          </cell>
        </row>
        <row r="9457">
          <cell r="A9457" t="str">
            <v>BHO0102-15</v>
          </cell>
          <cell r="C9457" t="str">
            <v>Obrigatória</v>
          </cell>
          <cell r="D9457" t="str">
            <v>BRI 2015N</v>
          </cell>
        </row>
        <row r="9458">
          <cell r="A9458" t="str">
            <v>BHO1101-15</v>
          </cell>
          <cell r="C9458" t="str">
            <v>Obrigatória</v>
          </cell>
          <cell r="D9458" t="str">
            <v>BRI 2015N</v>
          </cell>
        </row>
        <row r="9459">
          <cell r="A9459" t="str">
            <v>BHO1335-15</v>
          </cell>
          <cell r="C9459" t="str">
            <v>Obrigatória</v>
          </cell>
          <cell r="D9459" t="str">
            <v>BRI 2015N</v>
          </cell>
        </row>
        <row r="9460">
          <cell r="A9460" t="str">
            <v>BHP0001-15</v>
          </cell>
          <cell r="C9460" t="str">
            <v>Obrigatória</v>
          </cell>
          <cell r="D9460" t="str">
            <v>BRI 2015N</v>
          </cell>
        </row>
        <row r="9461">
          <cell r="A9461" t="str">
            <v>BHP0201-15</v>
          </cell>
          <cell r="C9461" t="str">
            <v>Obrigatória</v>
          </cell>
          <cell r="D9461" t="str">
            <v>BRI 2015N</v>
          </cell>
        </row>
        <row r="9462">
          <cell r="A9462" t="str">
            <v>BHP0202-15</v>
          </cell>
          <cell r="C9462" t="str">
            <v>Obrigatória</v>
          </cell>
          <cell r="D9462" t="str">
            <v>BRI 2015N</v>
          </cell>
        </row>
        <row r="9463">
          <cell r="A9463" t="str">
            <v>BHQ0001-15</v>
          </cell>
          <cell r="C9463" t="str">
            <v>Obrigatória</v>
          </cell>
          <cell r="D9463" t="str">
            <v>BRI 2015N</v>
          </cell>
        </row>
        <row r="9464">
          <cell r="A9464" t="str">
            <v>BHQ0002-15</v>
          </cell>
          <cell r="C9464" t="str">
            <v>Obrigatória</v>
          </cell>
          <cell r="D9464" t="str">
            <v>BRI 2015N</v>
          </cell>
        </row>
        <row r="9465">
          <cell r="A9465" t="str">
            <v>BHQ0003-15</v>
          </cell>
          <cell r="C9465" t="str">
            <v>Obrigatória</v>
          </cell>
          <cell r="D9465" t="str">
            <v>BRI 2015N</v>
          </cell>
        </row>
        <row r="9466">
          <cell r="A9466" t="str">
            <v>BHQ0301-15</v>
          </cell>
          <cell r="C9466" t="str">
            <v>Obrigatória</v>
          </cell>
          <cell r="D9466" t="str">
            <v>BRI 2015N</v>
          </cell>
        </row>
        <row r="9467">
          <cell r="A9467" t="str">
            <v>BHS0001-15</v>
          </cell>
          <cell r="C9467" t="str">
            <v>Obrigatória</v>
          </cell>
          <cell r="D9467" t="str">
            <v>BRI 2015N</v>
          </cell>
        </row>
        <row r="9468">
          <cell r="A9468" t="str">
            <v>BIJ0207-15</v>
          </cell>
          <cell r="C9468" t="str">
            <v>Obrigatória</v>
          </cell>
          <cell r="D9468" t="str">
            <v>BRI 2015N</v>
          </cell>
        </row>
        <row r="9469">
          <cell r="A9469" t="str">
            <v>BIK0102-15</v>
          </cell>
          <cell r="C9469" t="str">
            <v>Obrigatória</v>
          </cell>
          <cell r="D9469" t="str">
            <v>BRI 2015N</v>
          </cell>
        </row>
        <row r="9470">
          <cell r="A9470" t="str">
            <v>BIL0304-15</v>
          </cell>
          <cell r="C9470" t="str">
            <v>Obrigatória</v>
          </cell>
          <cell r="D9470" t="str">
            <v>BRI 2015N</v>
          </cell>
        </row>
        <row r="9471">
          <cell r="A9471" t="str">
            <v>BIN0406-15</v>
          </cell>
          <cell r="C9471" t="str">
            <v>Obrigatória</v>
          </cell>
          <cell r="D9471" t="str">
            <v>BRI 2015N</v>
          </cell>
        </row>
        <row r="9472">
          <cell r="A9472" t="str">
            <v>BIQ0602-15</v>
          </cell>
          <cell r="C9472" t="str">
            <v>Obrigatória</v>
          </cell>
          <cell r="D9472" t="str">
            <v>BRI 2015N</v>
          </cell>
        </row>
        <row r="9473">
          <cell r="A9473" t="str">
            <v>BIR0004-15</v>
          </cell>
          <cell r="C9473" t="str">
            <v>Obrigatória</v>
          </cell>
          <cell r="D9473" t="str">
            <v>BRI 2015N</v>
          </cell>
        </row>
        <row r="9474">
          <cell r="A9474" t="str">
            <v>BIR0603-15</v>
          </cell>
          <cell r="C9474" t="str">
            <v>Obrigatória</v>
          </cell>
          <cell r="D9474" t="str">
            <v>BRI 2015N</v>
          </cell>
        </row>
        <row r="9475">
          <cell r="A9475" t="str">
            <v>BIS0003-15</v>
          </cell>
          <cell r="C9475" t="str">
            <v>Obrigatória</v>
          </cell>
          <cell r="D9475" t="str">
            <v>BRI 2015N</v>
          </cell>
        </row>
        <row r="9476">
          <cell r="A9476" t="str">
            <v>BIS0005-15</v>
          </cell>
          <cell r="C9476" t="str">
            <v>Obrigatória</v>
          </cell>
          <cell r="D9476" t="str">
            <v>BRI 2015N</v>
          </cell>
        </row>
        <row r="9477">
          <cell r="A9477" t="str">
            <v>ESHC013-13</v>
          </cell>
          <cell r="C9477" t="str">
            <v>opção limitada</v>
          </cell>
          <cell r="D9477" t="str">
            <v>BRI 2015N</v>
          </cell>
        </row>
        <row r="9478">
          <cell r="A9478" t="str">
            <v>ESHC014-13</v>
          </cell>
          <cell r="C9478" t="str">
            <v>opção limitada</v>
          </cell>
          <cell r="D9478" t="str">
            <v>BRI 2015N</v>
          </cell>
        </row>
        <row r="9479">
          <cell r="A9479" t="str">
            <v>ESHC018-13</v>
          </cell>
          <cell r="C9479" t="str">
            <v>opção limitada</v>
          </cell>
          <cell r="D9479" t="str">
            <v>BRI 2015N</v>
          </cell>
        </row>
        <row r="9480">
          <cell r="A9480" t="str">
            <v>ESHC020-13</v>
          </cell>
          <cell r="C9480" t="str">
            <v>opção limitada</v>
          </cell>
          <cell r="D9480" t="str">
            <v>BRI 2015N</v>
          </cell>
        </row>
        <row r="9481">
          <cell r="A9481" t="str">
            <v>ESHP004-13</v>
          </cell>
          <cell r="C9481" t="str">
            <v>opção limitada</v>
          </cell>
          <cell r="D9481" t="str">
            <v>BRI 2015N</v>
          </cell>
        </row>
        <row r="9482">
          <cell r="A9482" t="str">
            <v>ESHP005-13</v>
          </cell>
          <cell r="C9482" t="str">
            <v>opção limitada</v>
          </cell>
          <cell r="D9482" t="str">
            <v>BRI 2015N</v>
          </cell>
        </row>
        <row r="9483">
          <cell r="A9483" t="str">
            <v>ESHP016-13</v>
          </cell>
          <cell r="C9483" t="str">
            <v>Obrigatória</v>
          </cell>
          <cell r="D9483" t="str">
            <v>BRI 2015N</v>
          </cell>
        </row>
        <row r="9484">
          <cell r="A9484" t="str">
            <v>ESHP019-13</v>
          </cell>
          <cell r="C9484" t="str">
            <v>opção limitada</v>
          </cell>
          <cell r="D9484" t="str">
            <v>BRI 2015N</v>
          </cell>
        </row>
        <row r="9485">
          <cell r="A9485" t="str">
            <v>ESHP021-13</v>
          </cell>
          <cell r="C9485" t="str">
            <v>Obrigatória</v>
          </cell>
          <cell r="D9485" t="str">
            <v>BRI 2015N</v>
          </cell>
        </row>
        <row r="9486">
          <cell r="A9486" t="str">
            <v>ESHR001-13</v>
          </cell>
          <cell r="C9486" t="str">
            <v>Obrigatória</v>
          </cell>
          <cell r="D9486" t="str">
            <v>BRI 2015N</v>
          </cell>
        </row>
        <row r="9487">
          <cell r="A9487" t="str">
            <v>ESHR002-13</v>
          </cell>
          <cell r="C9487" t="str">
            <v>Obrigatória</v>
          </cell>
          <cell r="D9487" t="str">
            <v>BRI 2015N</v>
          </cell>
        </row>
        <row r="9488">
          <cell r="A9488" t="str">
            <v>ESHR003-13</v>
          </cell>
          <cell r="C9488" t="str">
            <v>Obrigatória</v>
          </cell>
          <cell r="D9488" t="str">
            <v>BRI 2015N</v>
          </cell>
        </row>
        <row r="9489">
          <cell r="A9489" t="str">
            <v>ESHR004-13</v>
          </cell>
          <cell r="C9489" t="str">
            <v>Obrigatória</v>
          </cell>
          <cell r="D9489" t="str">
            <v>BRI 2015N</v>
          </cell>
        </row>
        <row r="9490">
          <cell r="A9490" t="str">
            <v>ESHR005-13</v>
          </cell>
          <cell r="C9490" t="str">
            <v>Obrigatória</v>
          </cell>
          <cell r="D9490" t="str">
            <v>BRI 2015N</v>
          </cell>
        </row>
        <row r="9491">
          <cell r="A9491" t="str">
            <v>ESHR006-13</v>
          </cell>
          <cell r="C9491" t="str">
            <v>Obrigatória</v>
          </cell>
          <cell r="D9491" t="str">
            <v>BRI 2015N</v>
          </cell>
        </row>
        <row r="9492">
          <cell r="A9492" t="str">
            <v>ESHR007-14</v>
          </cell>
          <cell r="C9492" t="str">
            <v>Obrigatória</v>
          </cell>
          <cell r="D9492" t="str">
            <v>BRI 2015N</v>
          </cell>
        </row>
        <row r="9493">
          <cell r="A9493" t="str">
            <v>ESHR008-13</v>
          </cell>
          <cell r="C9493" t="str">
            <v>Obrigatória</v>
          </cell>
          <cell r="D9493" t="str">
            <v>BRI 2015N</v>
          </cell>
        </row>
        <row r="9494">
          <cell r="A9494" t="str">
            <v>ESHR011-13</v>
          </cell>
          <cell r="C9494" t="str">
            <v>Obrigatória</v>
          </cell>
          <cell r="D9494" t="str">
            <v>BRI 2015N</v>
          </cell>
        </row>
        <row r="9495">
          <cell r="A9495" t="str">
            <v>ESHR012-13</v>
          </cell>
          <cell r="C9495" t="str">
            <v>Obrigatória</v>
          </cell>
          <cell r="D9495" t="str">
            <v>BRI 2015N</v>
          </cell>
        </row>
        <row r="9496">
          <cell r="A9496" t="str">
            <v>ESHR014-13</v>
          </cell>
          <cell r="C9496" t="str">
            <v>Obrigatória</v>
          </cell>
          <cell r="D9496" t="str">
            <v>BRI 2015N</v>
          </cell>
        </row>
        <row r="9497">
          <cell r="A9497" t="str">
            <v>ESHR015-13</v>
          </cell>
          <cell r="C9497" t="str">
            <v>Obrigatória</v>
          </cell>
          <cell r="D9497" t="str">
            <v>BRI 2015N</v>
          </cell>
        </row>
        <row r="9498">
          <cell r="A9498" t="str">
            <v>ESHR016-13</v>
          </cell>
          <cell r="C9498" t="str">
            <v>Obrigatória</v>
          </cell>
          <cell r="D9498" t="str">
            <v>BRI 2015N</v>
          </cell>
        </row>
        <row r="9499">
          <cell r="A9499" t="str">
            <v>ESHR017-13</v>
          </cell>
          <cell r="C9499" t="str">
            <v>Obrigatória</v>
          </cell>
          <cell r="D9499" t="str">
            <v>BRI 2015N</v>
          </cell>
        </row>
        <row r="9500">
          <cell r="A9500" t="str">
            <v>ESHR018-13</v>
          </cell>
          <cell r="C9500" t="str">
            <v>Obrigatória</v>
          </cell>
          <cell r="D9500" t="str">
            <v>BRI 2015N</v>
          </cell>
        </row>
        <row r="9501">
          <cell r="A9501" t="str">
            <v>ESHR019-13</v>
          </cell>
          <cell r="C9501" t="str">
            <v>Obrigatória</v>
          </cell>
          <cell r="D9501" t="str">
            <v>BRI 2015N</v>
          </cell>
        </row>
        <row r="9502">
          <cell r="A9502" t="str">
            <v>ESHR022-14</v>
          </cell>
          <cell r="C9502" t="str">
            <v>Obrigatória</v>
          </cell>
          <cell r="D9502" t="str">
            <v>BRI 2015N</v>
          </cell>
        </row>
        <row r="9503">
          <cell r="A9503" t="str">
            <v>ESHR023-14</v>
          </cell>
          <cell r="C9503" t="str">
            <v>Obrigatória</v>
          </cell>
          <cell r="D9503" t="str">
            <v>BRI 2015N</v>
          </cell>
        </row>
        <row r="9504">
          <cell r="A9504" t="str">
            <v>ESHR024-14</v>
          </cell>
          <cell r="C9504" t="str">
            <v>Obrigatória</v>
          </cell>
          <cell r="D9504" t="str">
            <v>BRI 2015N</v>
          </cell>
        </row>
        <row r="9505">
          <cell r="A9505" t="str">
            <v>ESHR025-14</v>
          </cell>
          <cell r="C9505" t="str">
            <v>Obrigatória</v>
          </cell>
          <cell r="D9505" t="str">
            <v>BRI 2015N</v>
          </cell>
        </row>
        <row r="9506">
          <cell r="A9506" t="str">
            <v>ESHR026-14</v>
          </cell>
          <cell r="C9506" t="str">
            <v>Obrigatória</v>
          </cell>
          <cell r="D9506" t="str">
            <v>BRI 2015N</v>
          </cell>
        </row>
        <row r="9507">
          <cell r="A9507" t="str">
            <v>ESHR027-14</v>
          </cell>
          <cell r="C9507" t="str">
            <v>Obrigatória</v>
          </cell>
          <cell r="D9507" t="str">
            <v>BRI 2015N</v>
          </cell>
        </row>
        <row r="9508">
          <cell r="A9508" t="str">
            <v>ESHR028-14</v>
          </cell>
          <cell r="C9508" t="str">
            <v>Obrigatória</v>
          </cell>
          <cell r="D9508" t="str">
            <v>BRI 2015N</v>
          </cell>
        </row>
        <row r="9509">
          <cell r="A9509" t="str">
            <v>ESHR900-13</v>
          </cell>
          <cell r="C9509" t="str">
            <v>Obrigatória</v>
          </cell>
          <cell r="D9509" t="str">
            <v>BRI 2015N</v>
          </cell>
        </row>
        <row r="9510">
          <cell r="A9510" t="str">
            <v>ESHR901-13</v>
          </cell>
          <cell r="C9510" t="str">
            <v>Obrigatória</v>
          </cell>
          <cell r="D9510" t="str">
            <v>BRI 2015N</v>
          </cell>
        </row>
        <row r="9511">
          <cell r="A9511" t="str">
            <v>ESHR902-13</v>
          </cell>
          <cell r="C9511" t="str">
            <v>Obrigatória</v>
          </cell>
          <cell r="D9511" t="str">
            <v>BRI 2015N</v>
          </cell>
        </row>
        <row r="9512">
          <cell r="A9512" t="str">
            <v>ESHT008-13</v>
          </cell>
          <cell r="C9512" t="str">
            <v>opção limitada</v>
          </cell>
          <cell r="D9512" t="str">
            <v>BRI 2015N</v>
          </cell>
        </row>
        <row r="9513">
          <cell r="A9513" t="str">
            <v>ESHT012-13</v>
          </cell>
          <cell r="C9513" t="str">
            <v>opção limitada</v>
          </cell>
          <cell r="D9513" t="str">
            <v>BRI 2015N</v>
          </cell>
        </row>
        <row r="9514">
          <cell r="A9514" t="str">
            <v>ESHT020-13</v>
          </cell>
          <cell r="C9514" t="str">
            <v>opção limitada</v>
          </cell>
          <cell r="D9514" t="str">
            <v>BRI 2015N</v>
          </cell>
        </row>
        <row r="9515">
          <cell r="A9515" t="str">
            <v>ESHT023-13</v>
          </cell>
          <cell r="C9515" t="str">
            <v>opção limitada</v>
          </cell>
          <cell r="D9515" t="str">
            <v>BRI 2015N</v>
          </cell>
        </row>
        <row r="9516">
          <cell r="A9516" t="str">
            <v>ESHX001-13</v>
          </cell>
          <cell r="C9516" t="str">
            <v>opção limitada</v>
          </cell>
          <cell r="D9516" t="str">
            <v>BRI 2015N</v>
          </cell>
        </row>
        <row r="9517">
          <cell r="A9517" t="str">
            <v>ESZR001-13</v>
          </cell>
          <cell r="C9517" t="str">
            <v>opção limitada</v>
          </cell>
          <cell r="D9517" t="str">
            <v>BRI 2015N</v>
          </cell>
        </row>
        <row r="9518">
          <cell r="A9518" t="str">
            <v>ESZR002-13</v>
          </cell>
          <cell r="C9518" t="str">
            <v>opção limitada</v>
          </cell>
          <cell r="D9518" t="str">
            <v>BRI 2015N</v>
          </cell>
        </row>
        <row r="9519">
          <cell r="A9519" t="str">
            <v>ESZR003-13</v>
          </cell>
          <cell r="C9519" t="str">
            <v>opção limitada</v>
          </cell>
          <cell r="D9519" t="str">
            <v>BRI 2015N</v>
          </cell>
        </row>
        <row r="9520">
          <cell r="A9520" t="str">
            <v>ESZR004-13</v>
          </cell>
          <cell r="C9520" t="str">
            <v>opção limitada</v>
          </cell>
          <cell r="D9520" t="str">
            <v>BRI 2015N</v>
          </cell>
        </row>
        <row r="9521">
          <cell r="A9521" t="str">
            <v>ESZR005-13</v>
          </cell>
          <cell r="C9521" t="str">
            <v>opção limitada</v>
          </cell>
          <cell r="D9521" t="str">
            <v>BRI 2015N</v>
          </cell>
        </row>
        <row r="9522">
          <cell r="A9522" t="str">
            <v>ESZR006-13</v>
          </cell>
          <cell r="C9522" t="str">
            <v>opção limitada</v>
          </cell>
          <cell r="D9522" t="str">
            <v>BRI 2015N</v>
          </cell>
        </row>
        <row r="9523">
          <cell r="A9523" t="str">
            <v>ESZR007-13</v>
          </cell>
          <cell r="C9523" t="str">
            <v>opção limitada</v>
          </cell>
          <cell r="D9523" t="str">
            <v>BRI 2015N</v>
          </cell>
        </row>
        <row r="9524">
          <cell r="A9524" t="str">
            <v>ESZR008-13</v>
          </cell>
          <cell r="C9524" t="str">
            <v>opção limitada</v>
          </cell>
          <cell r="D9524" t="str">
            <v>BRI 2015N</v>
          </cell>
        </row>
        <row r="9525">
          <cell r="A9525" t="str">
            <v>ESZR009-13</v>
          </cell>
          <cell r="C9525" t="str">
            <v>opção limitada</v>
          </cell>
          <cell r="D9525" t="str">
            <v>BRI 2015N</v>
          </cell>
        </row>
        <row r="9526">
          <cell r="A9526" t="str">
            <v>ESZR013-13</v>
          </cell>
          <cell r="C9526" t="str">
            <v>opção limitada</v>
          </cell>
          <cell r="D9526" t="str">
            <v>BRI 2015N</v>
          </cell>
        </row>
        <row r="9527">
          <cell r="A9527" t="str">
            <v>ESZR014-13</v>
          </cell>
          <cell r="C9527" t="str">
            <v>opção limitada</v>
          </cell>
          <cell r="D9527" t="str">
            <v>BRI 2015N</v>
          </cell>
        </row>
        <row r="9528">
          <cell r="A9528" t="str">
            <v>ESZR015-13</v>
          </cell>
          <cell r="C9528" t="str">
            <v>opção limitada</v>
          </cell>
          <cell r="D9528" t="str">
            <v>BRI 2015N</v>
          </cell>
        </row>
        <row r="9529">
          <cell r="A9529" t="str">
            <v>ESZR016-14</v>
          </cell>
          <cell r="C9529" t="str">
            <v>opção limitada</v>
          </cell>
          <cell r="D9529" t="str">
            <v>BRI 2015N</v>
          </cell>
        </row>
        <row r="9530">
          <cell r="A9530" t="str">
            <v>ESZR017-14</v>
          </cell>
          <cell r="C9530" t="str">
            <v>opção limitada</v>
          </cell>
          <cell r="D9530" t="str">
            <v>BRI 2015N</v>
          </cell>
        </row>
        <row r="9531">
          <cell r="A9531" t="str">
            <v>ESZR018-14</v>
          </cell>
          <cell r="C9531" t="str">
            <v>opção limitada</v>
          </cell>
          <cell r="D9531" t="str">
            <v>BRI 2015N</v>
          </cell>
        </row>
        <row r="9532">
          <cell r="A9532" t="str">
            <v>ESZR019-14</v>
          </cell>
          <cell r="C9532" t="str">
            <v>opção limitada</v>
          </cell>
          <cell r="D9532" t="str">
            <v>BRI 2015N</v>
          </cell>
        </row>
        <row r="9533">
          <cell r="A9533" t="str">
            <v>NHH2026-13</v>
          </cell>
          <cell r="C9533" t="str">
            <v>opção limitada</v>
          </cell>
          <cell r="D9533" t="str">
            <v>BRI 2015N</v>
          </cell>
        </row>
        <row r="9534">
          <cell r="A9534" t="str">
            <v>NHH2028-13</v>
          </cell>
          <cell r="C9534" t="str">
            <v>opção limitada</v>
          </cell>
          <cell r="D9534" t="str">
            <v>BRI 2015N</v>
          </cell>
        </row>
        <row r="9535">
          <cell r="A9535" t="str">
            <v>NHH2034-13</v>
          </cell>
          <cell r="C9535" t="str">
            <v>opção limitada</v>
          </cell>
          <cell r="D9535" t="str">
            <v>BRI 2015N</v>
          </cell>
        </row>
        <row r="9536">
          <cell r="A9536" t="str">
            <v>NHH2035-13</v>
          </cell>
          <cell r="C9536" t="str">
            <v>opção limitada</v>
          </cell>
          <cell r="D9536" t="str">
            <v>BRI 2015N</v>
          </cell>
        </row>
        <row r="9537">
          <cell r="A9537" t="str">
            <v>BCJ0205-13</v>
          </cell>
          <cell r="C9537" t="str">
            <v>Obrigatória</v>
          </cell>
          <cell r="D9537" t="str">
            <v>EMAT 2009A</v>
          </cell>
        </row>
        <row r="9538">
          <cell r="A9538" t="str">
            <v>BCJ0208-13</v>
          </cell>
          <cell r="C9538" t="str">
            <v>Obrigatória</v>
          </cell>
          <cell r="D9538" t="str">
            <v>EMAT 2009A</v>
          </cell>
        </row>
        <row r="9539">
          <cell r="A9539" t="str">
            <v>BCJ0209-13</v>
          </cell>
          <cell r="C9539" t="str">
            <v>Obrigatória</v>
          </cell>
          <cell r="D9539" t="str">
            <v>EMAT 2009A</v>
          </cell>
        </row>
        <row r="9540">
          <cell r="A9540" t="str">
            <v>BCK0103-13</v>
          </cell>
          <cell r="C9540" t="str">
            <v>Obrigatória</v>
          </cell>
          <cell r="D9540" t="str">
            <v>EMAT 2009A</v>
          </cell>
        </row>
        <row r="9541">
          <cell r="A9541" t="str">
            <v>BCK0104-13</v>
          </cell>
          <cell r="C9541" t="str">
            <v>Opção Limitada</v>
          </cell>
          <cell r="D9541" t="str">
            <v>EMAT 2009A</v>
          </cell>
        </row>
        <row r="9542">
          <cell r="A9542" t="str">
            <v>BCL0306-13</v>
          </cell>
          <cell r="C9542" t="str">
            <v>Opção Limitada</v>
          </cell>
          <cell r="D9542" t="str">
            <v>EMAT 2009A</v>
          </cell>
        </row>
        <row r="9543">
          <cell r="A9543" t="str">
            <v>BCL0307-13</v>
          </cell>
          <cell r="C9543" t="str">
            <v>Obrigatória</v>
          </cell>
          <cell r="D9543" t="str">
            <v>EMAT 2009A</v>
          </cell>
        </row>
        <row r="9544">
          <cell r="A9544" t="str">
            <v>BCL0308-13</v>
          </cell>
          <cell r="C9544" t="str">
            <v>Obrigatória</v>
          </cell>
          <cell r="D9544" t="str">
            <v>EMAT 2009A</v>
          </cell>
        </row>
        <row r="9545">
          <cell r="A9545" t="str">
            <v>BCM0504-13</v>
          </cell>
          <cell r="C9545" t="str">
            <v>Obrigatória</v>
          </cell>
          <cell r="D9545" t="str">
            <v>EMAT 2009A</v>
          </cell>
        </row>
        <row r="9546">
          <cell r="A9546" t="str">
            <v>BCM0505-13</v>
          </cell>
          <cell r="C9546" t="str">
            <v>Obrigatória</v>
          </cell>
          <cell r="D9546" t="str">
            <v>EMAT 2009A</v>
          </cell>
        </row>
        <row r="9547">
          <cell r="A9547" t="str">
            <v>BCM0506-13</v>
          </cell>
          <cell r="C9547" t="str">
            <v>Opção Limitada</v>
          </cell>
          <cell r="D9547" t="str">
            <v>EMAT 2009A</v>
          </cell>
        </row>
        <row r="9548">
          <cell r="A9548" t="str">
            <v>BCN0402-08</v>
          </cell>
          <cell r="C9548" t="str">
            <v>Obrigatória</v>
          </cell>
          <cell r="D9548" t="str">
            <v>EMAT 2009A</v>
          </cell>
        </row>
        <row r="9549">
          <cell r="A9549" t="str">
            <v>BCN0404-13</v>
          </cell>
          <cell r="C9549" t="str">
            <v>Opção Limitada</v>
          </cell>
          <cell r="D9549" t="str">
            <v>EMAT 2009A</v>
          </cell>
        </row>
        <row r="9550">
          <cell r="A9550" t="str">
            <v>BCN0405-13</v>
          </cell>
          <cell r="C9550" t="str">
            <v>Obrigatória</v>
          </cell>
          <cell r="D9550" t="str">
            <v>EMAT 2009A</v>
          </cell>
        </row>
        <row r="9551">
          <cell r="A9551" t="str">
            <v>BCN0407-06</v>
          </cell>
          <cell r="C9551" t="str">
            <v>Obrigatória</v>
          </cell>
          <cell r="D9551" t="str">
            <v>EMAT 2009A</v>
          </cell>
        </row>
        <row r="9552">
          <cell r="A9552" t="str">
            <v>BCS0001-13</v>
          </cell>
          <cell r="C9552" t="str">
            <v>Obrigatória</v>
          </cell>
          <cell r="D9552" t="str">
            <v>EMAT 2009A</v>
          </cell>
        </row>
        <row r="9553">
          <cell r="A9553" t="str">
            <v>BIJ0207-13</v>
          </cell>
          <cell r="C9553" t="str">
            <v>Opção Limitada</v>
          </cell>
          <cell r="D9553" t="str">
            <v>EMAT 2009A</v>
          </cell>
        </row>
        <row r="9554">
          <cell r="A9554" t="str">
            <v>BIK0102-13</v>
          </cell>
          <cell r="C9554" t="str">
            <v>Opção Limitada</v>
          </cell>
          <cell r="D9554" t="str">
            <v>EMAT 2009A</v>
          </cell>
        </row>
        <row r="9555">
          <cell r="A9555" t="str">
            <v>BIL0304-13</v>
          </cell>
          <cell r="C9555" t="str">
            <v>Opção Limitada</v>
          </cell>
          <cell r="D9555" t="str">
            <v>EMAT 2009A</v>
          </cell>
        </row>
        <row r="9556">
          <cell r="A9556" t="str">
            <v>BIM0005-13</v>
          </cell>
          <cell r="C9556" t="str">
            <v>Opção Limitada</v>
          </cell>
          <cell r="D9556" t="str">
            <v>EMAT 2009A</v>
          </cell>
        </row>
        <row r="9557">
          <cell r="A9557" t="str">
            <v>BIN0003-13</v>
          </cell>
          <cell r="C9557" t="str">
            <v>Opção Limitada</v>
          </cell>
          <cell r="D9557" t="str">
            <v>EMAT 2009A</v>
          </cell>
        </row>
        <row r="9558">
          <cell r="A9558" t="str">
            <v>BIN0406-13</v>
          </cell>
          <cell r="C9558" t="str">
            <v>Obrigatória</v>
          </cell>
          <cell r="D9558" t="str">
            <v>EMAT 2009A</v>
          </cell>
        </row>
        <row r="9559">
          <cell r="A9559" t="str">
            <v>BIQ0602-13</v>
          </cell>
          <cell r="C9559" t="str">
            <v>Obrigatória</v>
          </cell>
          <cell r="D9559" t="str">
            <v>EMAT 2009A</v>
          </cell>
        </row>
        <row r="9560">
          <cell r="A9560" t="str">
            <v>BIR0004-13</v>
          </cell>
          <cell r="C9560" t="str">
            <v>Obrigatória</v>
          </cell>
          <cell r="D9560" t="str">
            <v>EMAT 2009A</v>
          </cell>
        </row>
        <row r="9561">
          <cell r="A9561" t="str">
            <v>BIR0603-13</v>
          </cell>
          <cell r="C9561" t="str">
            <v>Obrigatória</v>
          </cell>
          <cell r="D9561" t="str">
            <v>EMAT 2009A</v>
          </cell>
        </row>
        <row r="9562">
          <cell r="A9562" t="str">
            <v>BIS0002-13</v>
          </cell>
          <cell r="C9562" t="str">
            <v>Obrigatória</v>
          </cell>
          <cell r="D9562" t="str">
            <v>EMAT 2009A</v>
          </cell>
        </row>
        <row r="9563">
          <cell r="A9563" t="str">
            <v>ESTM001-13</v>
          </cell>
          <cell r="C9563" t="str">
            <v>Obrigatória</v>
          </cell>
          <cell r="D9563" t="str">
            <v>EMAT 2009A</v>
          </cell>
        </row>
        <row r="9564">
          <cell r="A9564" t="str">
            <v>ESTM003-13</v>
          </cell>
          <cell r="C9564" t="str">
            <v>Obrigatória</v>
          </cell>
          <cell r="D9564" t="str">
            <v>EMAT 2009A</v>
          </cell>
        </row>
        <row r="9565">
          <cell r="A9565" t="str">
            <v>ESTM004-13</v>
          </cell>
          <cell r="C9565" t="str">
            <v>Obrigatória</v>
          </cell>
          <cell r="D9565" t="str">
            <v>EMAT 2009A</v>
          </cell>
        </row>
        <row r="9566">
          <cell r="A9566" t="str">
            <v>ESTM005-13</v>
          </cell>
          <cell r="C9566" t="str">
            <v>Obrigatória</v>
          </cell>
          <cell r="D9566" t="str">
            <v>EMAT 2009A</v>
          </cell>
        </row>
        <row r="9567">
          <cell r="A9567" t="str">
            <v>ESTM006-13</v>
          </cell>
          <cell r="C9567" t="str">
            <v>Obrigatória</v>
          </cell>
          <cell r="D9567" t="str">
            <v>EMAT 2009A</v>
          </cell>
        </row>
        <row r="9568">
          <cell r="A9568" t="str">
            <v>ESTM007-13</v>
          </cell>
          <cell r="C9568" t="str">
            <v>Obrigatória</v>
          </cell>
          <cell r="D9568" t="str">
            <v>EMAT 2009A</v>
          </cell>
        </row>
        <row r="9569">
          <cell r="A9569" t="str">
            <v>ESTM008-13</v>
          </cell>
          <cell r="C9569" t="str">
            <v>Obrigatória</v>
          </cell>
          <cell r="D9569" t="str">
            <v>EMAT 2009A</v>
          </cell>
        </row>
        <row r="9570">
          <cell r="A9570" t="str">
            <v>ESTM009-13</v>
          </cell>
          <cell r="C9570" t="str">
            <v>Obrigatória</v>
          </cell>
          <cell r="D9570" t="str">
            <v>EMAT 2009A</v>
          </cell>
        </row>
        <row r="9571">
          <cell r="A9571" t="str">
            <v>ESTM010-13</v>
          </cell>
          <cell r="C9571" t="str">
            <v>Obrigatória</v>
          </cell>
          <cell r="D9571" t="str">
            <v>EMAT 2009A</v>
          </cell>
        </row>
        <row r="9572">
          <cell r="A9572" t="str">
            <v>ESTM011-13</v>
          </cell>
          <cell r="C9572" t="str">
            <v>Obrigatória</v>
          </cell>
          <cell r="D9572" t="str">
            <v>EMAT 2009A</v>
          </cell>
        </row>
        <row r="9573">
          <cell r="A9573" t="str">
            <v>ESTM013-13</v>
          </cell>
          <cell r="C9573" t="str">
            <v>Obrigatória</v>
          </cell>
          <cell r="D9573" t="str">
            <v>EMAT 2009A</v>
          </cell>
        </row>
        <row r="9574">
          <cell r="A9574" t="str">
            <v>ESTM014-13</v>
          </cell>
          <cell r="C9574" t="str">
            <v>Obrigatória</v>
          </cell>
          <cell r="D9574" t="str">
            <v>EMAT 2009A</v>
          </cell>
        </row>
        <row r="9575">
          <cell r="A9575" t="str">
            <v>ESTM900-13</v>
          </cell>
          <cell r="C9575" t="str">
            <v>Obrigatória</v>
          </cell>
          <cell r="D9575" t="str">
            <v>EMAT 2009A</v>
          </cell>
        </row>
        <row r="9576">
          <cell r="A9576" t="str">
            <v>ESTM901-13</v>
          </cell>
          <cell r="C9576" t="str">
            <v>Obrigatória</v>
          </cell>
          <cell r="D9576" t="str">
            <v>EMAT 2009A</v>
          </cell>
        </row>
        <row r="9577">
          <cell r="A9577" t="str">
            <v>ESTM902-13</v>
          </cell>
          <cell r="C9577" t="str">
            <v>Obrigatória</v>
          </cell>
          <cell r="D9577" t="str">
            <v>EMAT 2009A</v>
          </cell>
        </row>
        <row r="9578">
          <cell r="A9578" t="str">
            <v>ESTM903-13</v>
          </cell>
          <cell r="C9578" t="str">
            <v>Obrigatória</v>
          </cell>
          <cell r="D9578" t="str">
            <v>EMAT 2009A</v>
          </cell>
        </row>
        <row r="9579">
          <cell r="A9579" t="str">
            <v>ESTM904-13</v>
          </cell>
          <cell r="C9579" t="str">
            <v>Obrigatória</v>
          </cell>
          <cell r="D9579" t="str">
            <v>EMAT 2009A</v>
          </cell>
        </row>
        <row r="9580">
          <cell r="A9580" t="str">
            <v>ESTO001-13</v>
          </cell>
          <cell r="C9580" t="str">
            <v>Obrigatória</v>
          </cell>
          <cell r="D9580" t="str">
            <v>EMAT 2009A</v>
          </cell>
        </row>
        <row r="9581">
          <cell r="A9581" t="str">
            <v>ESTO003-13</v>
          </cell>
          <cell r="C9581" t="str">
            <v>Obrigatória</v>
          </cell>
          <cell r="D9581" t="str">
            <v>EMAT 2009A</v>
          </cell>
        </row>
        <row r="9582">
          <cell r="A9582" t="str">
            <v>ESTO004-13</v>
          </cell>
          <cell r="C9582" t="str">
            <v>Obrigatória</v>
          </cell>
          <cell r="D9582" t="str">
            <v>EMAT 2009A</v>
          </cell>
        </row>
        <row r="9583">
          <cell r="A9583" t="str">
            <v>ESTO005-13</v>
          </cell>
          <cell r="C9583" t="str">
            <v>Obrigatória</v>
          </cell>
          <cell r="D9583" t="str">
            <v>EMAT 2009A</v>
          </cell>
        </row>
        <row r="9584">
          <cell r="A9584" t="str">
            <v>ESTO006-13</v>
          </cell>
          <cell r="C9584" t="str">
            <v>Obrigatória</v>
          </cell>
          <cell r="D9584" t="str">
            <v>EMAT 2009A</v>
          </cell>
        </row>
        <row r="9585">
          <cell r="A9585" t="str">
            <v>ESTO007-13</v>
          </cell>
          <cell r="C9585" t="str">
            <v>Obrigatória</v>
          </cell>
          <cell r="D9585" t="str">
            <v>EMAT 2009A</v>
          </cell>
        </row>
        <row r="9586">
          <cell r="A9586" t="str">
            <v>ESTO008-13</v>
          </cell>
          <cell r="C9586" t="str">
            <v>Obrigatória</v>
          </cell>
          <cell r="D9586" t="str">
            <v>EMAT 2009A</v>
          </cell>
        </row>
        <row r="9587">
          <cell r="A9587" t="str">
            <v>ESTO009-13</v>
          </cell>
          <cell r="C9587" t="str">
            <v>Obrigatória</v>
          </cell>
          <cell r="D9587" t="str">
            <v>EMAT 2009A</v>
          </cell>
        </row>
        <row r="9588">
          <cell r="A9588" t="str">
            <v>ESTO010-13</v>
          </cell>
          <cell r="C9588" t="str">
            <v>Obrigatória</v>
          </cell>
          <cell r="D9588" t="str">
            <v>EMAT 2009A</v>
          </cell>
        </row>
        <row r="9589">
          <cell r="A9589" t="str">
            <v>ESTO900-13</v>
          </cell>
          <cell r="C9589" t="str">
            <v>Obrigatória</v>
          </cell>
          <cell r="D9589" t="str">
            <v>EMAT 2009A</v>
          </cell>
        </row>
        <row r="9590">
          <cell r="A9590" t="str">
            <v>ESTO901-13</v>
          </cell>
          <cell r="C9590" t="str">
            <v>Obrigatória</v>
          </cell>
          <cell r="D9590" t="str">
            <v>EMAT 2009A</v>
          </cell>
        </row>
        <row r="9591">
          <cell r="A9591" t="str">
            <v>ESTX082-13</v>
          </cell>
          <cell r="C9591" t="str">
            <v>Obrigatória</v>
          </cell>
          <cell r="D9591" t="str">
            <v>EMAT 2009A</v>
          </cell>
        </row>
        <row r="9592">
          <cell r="A9592" t="str">
            <v>ESTX083-13</v>
          </cell>
          <cell r="C9592" t="str">
            <v>Obrigatória</v>
          </cell>
          <cell r="D9592" t="str">
            <v>EMAT 2009A</v>
          </cell>
        </row>
        <row r="9593">
          <cell r="A9593" t="str">
            <v>ESTX104-13</v>
          </cell>
          <cell r="C9593" t="str">
            <v>Obrigatória</v>
          </cell>
          <cell r="D9593" t="str">
            <v>EMAT 2009A</v>
          </cell>
        </row>
        <row r="9594">
          <cell r="A9594" t="str">
            <v>ESZM001-13</v>
          </cell>
          <cell r="C9594" t="str">
            <v>Opção Limitada</v>
          </cell>
          <cell r="D9594" t="str">
            <v>EMAT 2009A</v>
          </cell>
        </row>
        <row r="9595">
          <cell r="A9595" t="str">
            <v>ESZM002-13</v>
          </cell>
          <cell r="C9595" t="str">
            <v>Opção Limitada</v>
          </cell>
          <cell r="D9595" t="str">
            <v>EMAT 2009A</v>
          </cell>
        </row>
        <row r="9596">
          <cell r="A9596" t="str">
            <v>ESZM003-13</v>
          </cell>
          <cell r="C9596" t="str">
            <v>Opção Limitada</v>
          </cell>
          <cell r="D9596" t="str">
            <v>EMAT 2009A</v>
          </cell>
        </row>
        <row r="9597">
          <cell r="A9597" t="str">
            <v>ESZM004-13</v>
          </cell>
          <cell r="C9597" t="str">
            <v>Opção Limitada</v>
          </cell>
          <cell r="D9597" t="str">
            <v>EMAT 2009A</v>
          </cell>
        </row>
        <row r="9598">
          <cell r="A9598" t="str">
            <v>ESZM005-13</v>
          </cell>
          <cell r="C9598" t="str">
            <v>Opção Limitada</v>
          </cell>
          <cell r="D9598" t="str">
            <v>EMAT 2009A</v>
          </cell>
        </row>
        <row r="9599">
          <cell r="A9599" t="str">
            <v>ESZM006-13</v>
          </cell>
          <cell r="C9599" t="str">
            <v>Opção Limitada</v>
          </cell>
          <cell r="D9599" t="str">
            <v>EMAT 2009A</v>
          </cell>
        </row>
        <row r="9600">
          <cell r="A9600" t="str">
            <v>ESZM007-13</v>
          </cell>
          <cell r="C9600" t="str">
            <v>Opção Limitada</v>
          </cell>
          <cell r="D9600" t="str">
            <v>EMAT 2009A</v>
          </cell>
        </row>
        <row r="9601">
          <cell r="A9601" t="str">
            <v>ESZM008-13</v>
          </cell>
          <cell r="C9601" t="str">
            <v>Opção Limitada</v>
          </cell>
          <cell r="D9601" t="str">
            <v>EMAT 2009A</v>
          </cell>
        </row>
        <row r="9602">
          <cell r="A9602" t="str">
            <v>ESZM009-13</v>
          </cell>
          <cell r="C9602" t="str">
            <v>Opção Limitada</v>
          </cell>
          <cell r="D9602" t="str">
            <v>EMAT 2009A</v>
          </cell>
        </row>
        <row r="9603">
          <cell r="A9603" t="str">
            <v>ESZM010-13</v>
          </cell>
          <cell r="C9603" t="str">
            <v>Opção Limitada</v>
          </cell>
          <cell r="D9603" t="str">
            <v>EMAT 2009A</v>
          </cell>
        </row>
        <row r="9604">
          <cell r="A9604" t="str">
            <v>ESZM011-13</v>
          </cell>
          <cell r="C9604" t="str">
            <v>Opção Limitada</v>
          </cell>
          <cell r="D9604" t="str">
            <v>EMAT 2009A</v>
          </cell>
        </row>
        <row r="9605">
          <cell r="A9605" t="str">
            <v>ESZM013-13</v>
          </cell>
          <cell r="C9605" t="str">
            <v>Opção Limitada</v>
          </cell>
          <cell r="D9605" t="str">
            <v>EMAT 2009A</v>
          </cell>
        </row>
        <row r="9606">
          <cell r="A9606" t="str">
            <v>ESZM014-13</v>
          </cell>
          <cell r="C9606" t="str">
            <v>Opção Limitada</v>
          </cell>
          <cell r="D9606" t="str">
            <v>EMAT 2009A</v>
          </cell>
        </row>
        <row r="9607">
          <cell r="A9607" t="str">
            <v>ESZM015-13</v>
          </cell>
          <cell r="C9607" t="str">
            <v>Opção Limitada</v>
          </cell>
          <cell r="D9607" t="str">
            <v>EMAT 2009A</v>
          </cell>
        </row>
        <row r="9608">
          <cell r="A9608" t="str">
            <v>ESZM016-13</v>
          </cell>
          <cell r="C9608" t="str">
            <v>Opção Limitada</v>
          </cell>
          <cell r="D9608" t="str">
            <v>EMAT 2009A</v>
          </cell>
        </row>
        <row r="9609">
          <cell r="A9609" t="str">
            <v>ESZM017-13</v>
          </cell>
          <cell r="C9609" t="str">
            <v>Opção Limitada</v>
          </cell>
          <cell r="D9609" t="str">
            <v>EMAT 2009A</v>
          </cell>
        </row>
        <row r="9610">
          <cell r="A9610" t="str">
            <v>ESZM019-13</v>
          </cell>
          <cell r="C9610" t="str">
            <v>Opção Limitada</v>
          </cell>
          <cell r="D9610" t="str">
            <v>EMAT 2009A</v>
          </cell>
        </row>
        <row r="9611">
          <cell r="A9611" t="str">
            <v>ESZM020-13</v>
          </cell>
          <cell r="C9611" t="str">
            <v>Opção Limitada</v>
          </cell>
          <cell r="D9611" t="str">
            <v>EMAT 2009A</v>
          </cell>
        </row>
        <row r="9612">
          <cell r="A9612" t="str">
            <v>ESZM021-13</v>
          </cell>
          <cell r="C9612" t="str">
            <v>Opção Limitada</v>
          </cell>
          <cell r="D9612" t="str">
            <v>EMAT 2009A</v>
          </cell>
        </row>
        <row r="9613">
          <cell r="A9613" t="str">
            <v>ESZM022-13</v>
          </cell>
          <cell r="C9613" t="str">
            <v>Opção Limitada</v>
          </cell>
          <cell r="D9613" t="str">
            <v>EMAT 2009A</v>
          </cell>
        </row>
        <row r="9614">
          <cell r="A9614" t="str">
            <v>ESZM023-13</v>
          </cell>
          <cell r="C9614" t="str">
            <v>Opção Limitada</v>
          </cell>
          <cell r="D9614" t="str">
            <v>EMAT 2009A</v>
          </cell>
        </row>
        <row r="9615">
          <cell r="A9615" t="str">
            <v>ESZM024-13</v>
          </cell>
          <cell r="C9615" t="str">
            <v>Opção Limitada</v>
          </cell>
          <cell r="D9615" t="str">
            <v>EMAT 2009A</v>
          </cell>
        </row>
        <row r="9616">
          <cell r="A9616" t="str">
            <v>ESZM025-13</v>
          </cell>
          <cell r="C9616" t="str">
            <v>Opção Limitada</v>
          </cell>
          <cell r="D9616" t="str">
            <v>EMAT 2009A</v>
          </cell>
        </row>
        <row r="9617">
          <cell r="A9617" t="str">
            <v>ESZM026-13</v>
          </cell>
          <cell r="C9617" t="str">
            <v>Opção Limitada</v>
          </cell>
          <cell r="D9617" t="str">
            <v>EMAT 2009A</v>
          </cell>
        </row>
        <row r="9618">
          <cell r="A9618" t="str">
            <v>ESZM027-13</v>
          </cell>
          <cell r="C9618" t="str">
            <v>Opção Limitada</v>
          </cell>
          <cell r="D9618" t="str">
            <v>EMAT 2009A</v>
          </cell>
        </row>
        <row r="9619">
          <cell r="A9619" t="str">
            <v>ESZM028-13</v>
          </cell>
          <cell r="C9619" t="str">
            <v>Opção Limitada</v>
          </cell>
          <cell r="D9619" t="str">
            <v>EMAT 2009A</v>
          </cell>
        </row>
        <row r="9620">
          <cell r="A9620" t="str">
            <v>ESZM029-13</v>
          </cell>
          <cell r="C9620" t="str">
            <v>Opção Limitada</v>
          </cell>
          <cell r="D9620" t="str">
            <v>EMAT 2009A</v>
          </cell>
        </row>
        <row r="9621">
          <cell r="A9621" t="str">
            <v>ESZM030-13</v>
          </cell>
          <cell r="C9621" t="str">
            <v>Opção Limitada</v>
          </cell>
          <cell r="D9621" t="str">
            <v>EMAT 2009A</v>
          </cell>
        </row>
        <row r="9622">
          <cell r="A9622" t="str">
            <v>ESZM031-13</v>
          </cell>
          <cell r="C9622" t="str">
            <v>Opção Limitada</v>
          </cell>
          <cell r="D9622" t="str">
            <v>EMAT 2009A</v>
          </cell>
        </row>
        <row r="9623">
          <cell r="A9623" t="str">
            <v>ESZM032-13</v>
          </cell>
          <cell r="C9623" t="str">
            <v>Opção Limitada</v>
          </cell>
          <cell r="D9623" t="str">
            <v>EMAT 2009A</v>
          </cell>
        </row>
        <row r="9624">
          <cell r="A9624" t="str">
            <v>MCTB001-13</v>
          </cell>
          <cell r="C9624" t="str">
            <v>Obrigatória</v>
          </cell>
          <cell r="D9624" t="str">
            <v>EMAT 2009A</v>
          </cell>
        </row>
        <row r="9625">
          <cell r="A9625" t="str">
            <v>MCTX033-13</v>
          </cell>
          <cell r="C9625" t="str">
            <v>Obrigatória</v>
          </cell>
          <cell r="D9625" t="str">
            <v>EMAT 2009A</v>
          </cell>
        </row>
        <row r="9626">
          <cell r="A9626" t="str">
            <v>NHT3012-13</v>
          </cell>
          <cell r="C9626" t="str">
            <v>Obrigatória</v>
          </cell>
          <cell r="D9626" t="str">
            <v>EMAT 2009A</v>
          </cell>
        </row>
        <row r="9627">
          <cell r="A9627" t="str">
            <v>NHT4017-13</v>
          </cell>
          <cell r="C9627" t="str">
            <v>Obrigatória</v>
          </cell>
          <cell r="D9627" t="str">
            <v>EMAT 2009A</v>
          </cell>
        </row>
        <row r="9628">
          <cell r="A9628" t="str">
            <v>NHT4037-13</v>
          </cell>
          <cell r="C9628" t="str">
            <v>Obrigatória</v>
          </cell>
          <cell r="D9628" t="str">
            <v>EMAT 2009A</v>
          </cell>
        </row>
        <row r="9629">
          <cell r="A9629" t="str">
            <v>BCJ0205-13</v>
          </cell>
          <cell r="C9629" t="str">
            <v>Obrigatória</v>
          </cell>
          <cell r="D9629" t="str">
            <v>EMAT 2009N</v>
          </cell>
        </row>
        <row r="9630">
          <cell r="A9630" t="str">
            <v>BCJ0208-13</v>
          </cell>
          <cell r="C9630" t="str">
            <v>Obrigatória</v>
          </cell>
          <cell r="D9630" t="str">
            <v>EMAT 2009N</v>
          </cell>
        </row>
        <row r="9631">
          <cell r="A9631" t="str">
            <v>BCJ0209-13</v>
          </cell>
          <cell r="C9631" t="str">
            <v>Obrigatória</v>
          </cell>
          <cell r="D9631" t="str">
            <v>EMAT 2009N</v>
          </cell>
        </row>
        <row r="9632">
          <cell r="A9632" t="str">
            <v>BCK0103-13</v>
          </cell>
          <cell r="C9632" t="str">
            <v>Obrigatória</v>
          </cell>
          <cell r="D9632" t="str">
            <v>EMAT 2009N</v>
          </cell>
        </row>
        <row r="9633">
          <cell r="A9633" t="str">
            <v>BCK0104-13</v>
          </cell>
          <cell r="C9633" t="str">
            <v>Obrigatória</v>
          </cell>
          <cell r="D9633" t="str">
            <v>EMAT 2009N</v>
          </cell>
        </row>
        <row r="9634">
          <cell r="A9634" t="str">
            <v>BCL0306-13</v>
          </cell>
          <cell r="C9634" t="str">
            <v>Obrigatória</v>
          </cell>
          <cell r="D9634" t="str">
            <v>EMAT 2009N</v>
          </cell>
        </row>
        <row r="9635">
          <cell r="A9635" t="str">
            <v>BCL0307-13</v>
          </cell>
          <cell r="C9635" t="str">
            <v>Obrigatória</v>
          </cell>
          <cell r="D9635" t="str">
            <v>EMAT 2009N</v>
          </cell>
        </row>
        <row r="9636">
          <cell r="A9636" t="str">
            <v>BCL0308-13</v>
          </cell>
          <cell r="C9636" t="str">
            <v>Obrigatória</v>
          </cell>
          <cell r="D9636" t="str">
            <v>EMAT 2009N</v>
          </cell>
        </row>
        <row r="9637">
          <cell r="A9637" t="str">
            <v>BCM0504-13</v>
          </cell>
          <cell r="C9637" t="str">
            <v>Obrigatória</v>
          </cell>
          <cell r="D9637" t="str">
            <v>EMAT 2009N</v>
          </cell>
        </row>
        <row r="9638">
          <cell r="A9638" t="str">
            <v>BCM0505-13</v>
          </cell>
          <cell r="C9638" t="str">
            <v>Obrigatória</v>
          </cell>
          <cell r="D9638" t="str">
            <v>EMAT 2009N</v>
          </cell>
        </row>
        <row r="9639">
          <cell r="A9639" t="str">
            <v>BCM0506-13</v>
          </cell>
          <cell r="C9639" t="str">
            <v>Obrigatória</v>
          </cell>
          <cell r="D9639" t="str">
            <v>EMAT 2009N</v>
          </cell>
        </row>
        <row r="9640">
          <cell r="A9640" t="str">
            <v>BCN0402-13</v>
          </cell>
          <cell r="C9640" t="str">
            <v>Obrigatória</v>
          </cell>
          <cell r="D9640" t="str">
            <v>EMAT 2009N</v>
          </cell>
        </row>
        <row r="9641">
          <cell r="A9641" t="str">
            <v>BCN0404-13</v>
          </cell>
          <cell r="C9641" t="str">
            <v>Obrigatória</v>
          </cell>
          <cell r="D9641" t="str">
            <v>EMAT 2009N</v>
          </cell>
        </row>
        <row r="9642">
          <cell r="A9642" t="str">
            <v>BCN0405-13</v>
          </cell>
          <cell r="C9642" t="str">
            <v>Obrigatória</v>
          </cell>
          <cell r="D9642" t="str">
            <v>EMAT 2009N</v>
          </cell>
        </row>
        <row r="9643">
          <cell r="A9643" t="str">
            <v>BCN0407-13</v>
          </cell>
          <cell r="C9643" t="str">
            <v>Obrigatória</v>
          </cell>
          <cell r="D9643" t="str">
            <v>EMAT 2009N</v>
          </cell>
        </row>
        <row r="9644">
          <cell r="A9644" t="str">
            <v>BCS0001-13</v>
          </cell>
          <cell r="C9644" t="str">
            <v>Obrigatória</v>
          </cell>
          <cell r="D9644" t="str">
            <v>EMAT 2009N</v>
          </cell>
        </row>
        <row r="9645">
          <cell r="A9645" t="str">
            <v>BIJ0207-13</v>
          </cell>
          <cell r="C9645" t="str">
            <v>Obrigatória</v>
          </cell>
          <cell r="D9645" t="str">
            <v>EMAT 2009N</v>
          </cell>
        </row>
        <row r="9646">
          <cell r="A9646" t="str">
            <v>BIK0102-13</v>
          </cell>
          <cell r="C9646" t="str">
            <v>Obrigatória</v>
          </cell>
          <cell r="D9646" t="str">
            <v>EMAT 2009N</v>
          </cell>
        </row>
        <row r="9647">
          <cell r="A9647" t="str">
            <v>BIL0304-13</v>
          </cell>
          <cell r="C9647" t="str">
            <v>Obrigatória</v>
          </cell>
          <cell r="D9647" t="str">
            <v>EMAT 2009N</v>
          </cell>
        </row>
        <row r="9648">
          <cell r="A9648" t="str">
            <v>BIM0005-13</v>
          </cell>
          <cell r="C9648" t="str">
            <v>Obrigatória</v>
          </cell>
          <cell r="D9648" t="str">
            <v>EMAT 2009N</v>
          </cell>
        </row>
        <row r="9649">
          <cell r="A9649" t="str">
            <v>BIN0003-13</v>
          </cell>
          <cell r="C9649" t="str">
            <v>Obrigatória</v>
          </cell>
          <cell r="D9649" t="str">
            <v>EMAT 2009N</v>
          </cell>
        </row>
        <row r="9650">
          <cell r="A9650" t="str">
            <v>BIN0406-13</v>
          </cell>
          <cell r="C9650" t="str">
            <v>Obrigatória</v>
          </cell>
          <cell r="D9650" t="str">
            <v>EMAT 2009N</v>
          </cell>
        </row>
        <row r="9651">
          <cell r="A9651" t="str">
            <v>BIQ0602-13</v>
          </cell>
          <cell r="C9651" t="str">
            <v>Obrigatória</v>
          </cell>
          <cell r="D9651" t="str">
            <v>EMAT 2009N</v>
          </cell>
        </row>
        <row r="9652">
          <cell r="A9652" t="str">
            <v>BIR0004-13</v>
          </cell>
          <cell r="C9652" t="str">
            <v>Obrigatória</v>
          </cell>
          <cell r="D9652" t="str">
            <v>EMAT 2009N</v>
          </cell>
        </row>
        <row r="9653">
          <cell r="A9653" t="str">
            <v>BIR0603-13</v>
          </cell>
          <cell r="C9653" t="str">
            <v>Obrigatória</v>
          </cell>
          <cell r="D9653" t="str">
            <v>EMAT 2009N</v>
          </cell>
        </row>
        <row r="9654">
          <cell r="A9654" t="str">
            <v>BIS0002-13</v>
          </cell>
          <cell r="C9654" t="str">
            <v>Obrigatória</v>
          </cell>
          <cell r="D9654" t="str">
            <v>EMAT 2009N</v>
          </cell>
        </row>
        <row r="9655">
          <cell r="A9655" t="str">
            <v>ESTM001-13</v>
          </cell>
          <cell r="C9655" t="str">
            <v>Obrigatória</v>
          </cell>
          <cell r="D9655" t="str">
            <v>EMAT 2009N</v>
          </cell>
        </row>
        <row r="9656">
          <cell r="A9656" t="str">
            <v>ESTM003-13</v>
          </cell>
          <cell r="C9656" t="str">
            <v>Obrigatória</v>
          </cell>
          <cell r="D9656" t="str">
            <v>EMAT 2009N</v>
          </cell>
        </row>
        <row r="9657">
          <cell r="A9657" t="str">
            <v>ESTM004-13</v>
          </cell>
          <cell r="C9657" t="str">
            <v>Obrigatória</v>
          </cell>
          <cell r="D9657" t="str">
            <v>EMAT 2009N</v>
          </cell>
        </row>
        <row r="9658">
          <cell r="A9658" t="str">
            <v>ESTM005-13</v>
          </cell>
          <cell r="C9658" t="str">
            <v>Obrigatória</v>
          </cell>
          <cell r="D9658" t="str">
            <v>EMAT 2009N</v>
          </cell>
        </row>
        <row r="9659">
          <cell r="A9659" t="str">
            <v>ESTM006-13</v>
          </cell>
          <cell r="C9659" t="str">
            <v>Obrigatória</v>
          </cell>
          <cell r="D9659" t="str">
            <v>EMAT 2009N</v>
          </cell>
        </row>
        <row r="9660">
          <cell r="A9660" t="str">
            <v>ESTM007-13</v>
          </cell>
          <cell r="C9660" t="str">
            <v>Obrigatória</v>
          </cell>
          <cell r="D9660" t="str">
            <v>EMAT 2009N</v>
          </cell>
        </row>
        <row r="9661">
          <cell r="A9661" t="str">
            <v>ESTM008-13</v>
          </cell>
          <cell r="C9661" t="str">
            <v>Obrigatória</v>
          </cell>
          <cell r="D9661" t="str">
            <v>EMAT 2009N</v>
          </cell>
        </row>
        <row r="9662">
          <cell r="A9662" t="str">
            <v>ESTM009-13</v>
          </cell>
          <cell r="C9662" t="str">
            <v>Obrigatória</v>
          </cell>
          <cell r="D9662" t="str">
            <v>EMAT 2009N</v>
          </cell>
        </row>
        <row r="9663">
          <cell r="A9663" t="str">
            <v>ESTM010-13</v>
          </cell>
          <cell r="C9663" t="str">
            <v>Obrigatória</v>
          </cell>
          <cell r="D9663" t="str">
            <v>EMAT 2009N</v>
          </cell>
        </row>
        <row r="9664">
          <cell r="A9664" t="str">
            <v>ESTM011-13</v>
          </cell>
          <cell r="C9664" t="str">
            <v>Obrigatória</v>
          </cell>
          <cell r="D9664" t="str">
            <v>EMAT 2009N</v>
          </cell>
        </row>
        <row r="9665">
          <cell r="A9665" t="str">
            <v>ESTM013-13</v>
          </cell>
          <cell r="C9665" t="str">
            <v>Obrigatória</v>
          </cell>
          <cell r="D9665" t="str">
            <v>EMAT 2009N</v>
          </cell>
        </row>
        <row r="9666">
          <cell r="A9666" t="str">
            <v>ESTM014-13</v>
          </cell>
          <cell r="C9666" t="str">
            <v>Obrigatória</v>
          </cell>
          <cell r="D9666" t="str">
            <v>EMAT 2009N</v>
          </cell>
        </row>
        <row r="9667">
          <cell r="A9667" t="str">
            <v>ESTM900-13</v>
          </cell>
          <cell r="C9667" t="str">
            <v>Obrigatória</v>
          </cell>
          <cell r="D9667" t="str">
            <v>EMAT 2009N</v>
          </cell>
        </row>
        <row r="9668">
          <cell r="A9668" t="str">
            <v>ESTM901-13</v>
          </cell>
          <cell r="C9668" t="str">
            <v>Obrigatória</v>
          </cell>
          <cell r="D9668" t="str">
            <v>EMAT 2009N</v>
          </cell>
        </row>
        <row r="9669">
          <cell r="A9669" t="str">
            <v>ESTM902-13</v>
          </cell>
          <cell r="C9669" t="str">
            <v>Obrigatória</v>
          </cell>
          <cell r="D9669" t="str">
            <v>EMAT 2009N</v>
          </cell>
        </row>
        <row r="9670">
          <cell r="A9670" t="str">
            <v>ESTM903-13</v>
          </cell>
          <cell r="C9670" t="str">
            <v>Obrigatória</v>
          </cell>
          <cell r="D9670" t="str">
            <v>EMAT 2009N</v>
          </cell>
        </row>
        <row r="9671">
          <cell r="A9671" t="str">
            <v>ESTM904-13</v>
          </cell>
          <cell r="C9671" t="str">
            <v>Obrigatória</v>
          </cell>
          <cell r="D9671" t="str">
            <v>EMAT 2009N</v>
          </cell>
        </row>
        <row r="9672">
          <cell r="A9672" t="str">
            <v>ESTO001-13</v>
          </cell>
          <cell r="C9672" t="str">
            <v>Obrigatória</v>
          </cell>
          <cell r="D9672" t="str">
            <v>EMAT 2009N</v>
          </cell>
        </row>
        <row r="9673">
          <cell r="A9673" t="str">
            <v>ESTO003-13</v>
          </cell>
          <cell r="C9673" t="str">
            <v>Obrigatória</v>
          </cell>
          <cell r="D9673" t="str">
            <v>EMAT 2009N</v>
          </cell>
        </row>
        <row r="9674">
          <cell r="A9674" t="str">
            <v>ESTO004-13</v>
          </cell>
          <cell r="C9674" t="str">
            <v>Obrigatória</v>
          </cell>
          <cell r="D9674" t="str">
            <v>EMAT 2009N</v>
          </cell>
        </row>
        <row r="9675">
          <cell r="A9675" t="str">
            <v>ESTO005-13</v>
          </cell>
          <cell r="C9675" t="str">
            <v>Obrigatória</v>
          </cell>
          <cell r="D9675" t="str">
            <v>EMAT 2009N</v>
          </cell>
        </row>
        <row r="9676">
          <cell r="A9676" t="str">
            <v>ESTO006-13</v>
          </cell>
          <cell r="C9676" t="str">
            <v>Obrigatória</v>
          </cell>
          <cell r="D9676" t="str">
            <v>EMAT 2009N</v>
          </cell>
        </row>
        <row r="9677">
          <cell r="A9677" t="str">
            <v>ESTO007-13</v>
          </cell>
          <cell r="C9677" t="str">
            <v>Obrigatória</v>
          </cell>
          <cell r="D9677" t="str">
            <v>EMAT 2009N</v>
          </cell>
        </row>
        <row r="9678">
          <cell r="A9678" t="str">
            <v>ESTO008-13</v>
          </cell>
          <cell r="C9678" t="str">
            <v>Obrigatória</v>
          </cell>
          <cell r="D9678" t="str">
            <v>EMAT 2009N</v>
          </cell>
        </row>
        <row r="9679">
          <cell r="A9679" t="str">
            <v>ESTO009-13</v>
          </cell>
          <cell r="C9679" t="str">
            <v>Obrigatória</v>
          </cell>
          <cell r="D9679" t="str">
            <v>EMAT 2009N</v>
          </cell>
        </row>
        <row r="9680">
          <cell r="A9680" t="str">
            <v>ESTO010-13</v>
          </cell>
          <cell r="C9680" t="str">
            <v>Obrigatória</v>
          </cell>
          <cell r="D9680" t="str">
            <v>EMAT 2009N</v>
          </cell>
        </row>
        <row r="9681">
          <cell r="A9681" t="str">
            <v>ESTO900-13</v>
          </cell>
          <cell r="C9681" t="str">
            <v>Obrigatória</v>
          </cell>
          <cell r="D9681" t="str">
            <v>EMAT 2009N</v>
          </cell>
        </row>
        <row r="9682">
          <cell r="A9682" t="str">
            <v>ESTO901-13</v>
          </cell>
          <cell r="C9682" t="str">
            <v>Obrigatória</v>
          </cell>
          <cell r="D9682" t="str">
            <v>EMAT 2009N</v>
          </cell>
        </row>
        <row r="9683">
          <cell r="A9683" t="str">
            <v>ESTX082-13</v>
          </cell>
          <cell r="C9683" t="str">
            <v>Obrigatória</v>
          </cell>
          <cell r="D9683" t="str">
            <v>EMAT 2009N</v>
          </cell>
        </row>
        <row r="9684">
          <cell r="A9684" t="str">
            <v>ESTX083-13</v>
          </cell>
          <cell r="C9684" t="str">
            <v>Obrigatória</v>
          </cell>
          <cell r="D9684" t="str">
            <v>EMAT 2009N</v>
          </cell>
        </row>
        <row r="9685">
          <cell r="A9685" t="str">
            <v>ESTX104-13</v>
          </cell>
          <cell r="C9685" t="str">
            <v>Obrigatória</v>
          </cell>
          <cell r="D9685" t="str">
            <v>EMAT 2009N</v>
          </cell>
        </row>
        <row r="9686">
          <cell r="A9686" t="str">
            <v>ESZM001-13</v>
          </cell>
          <cell r="C9686" t="str">
            <v>Opção Limitada</v>
          </cell>
          <cell r="D9686" t="str">
            <v>EMAT 2009N</v>
          </cell>
        </row>
        <row r="9687">
          <cell r="A9687" t="str">
            <v>ESZM002-13</v>
          </cell>
          <cell r="C9687" t="str">
            <v>Opção Limitada</v>
          </cell>
          <cell r="D9687" t="str">
            <v>EMAT 2009N</v>
          </cell>
        </row>
        <row r="9688">
          <cell r="A9688" t="str">
            <v>ESZM003-13</v>
          </cell>
          <cell r="C9688" t="str">
            <v>Opção Limitada</v>
          </cell>
          <cell r="D9688" t="str">
            <v>EMAT 2009N</v>
          </cell>
        </row>
        <row r="9689">
          <cell r="A9689" t="str">
            <v>ESZM004-13</v>
          </cell>
          <cell r="C9689" t="str">
            <v>Opção Limitada</v>
          </cell>
          <cell r="D9689" t="str">
            <v>EMAT 2009N</v>
          </cell>
        </row>
        <row r="9690">
          <cell r="A9690" t="str">
            <v>ESZM005-13</v>
          </cell>
          <cell r="C9690" t="str">
            <v>Opção Limitada</v>
          </cell>
          <cell r="D9690" t="str">
            <v>EMAT 2009N</v>
          </cell>
        </row>
        <row r="9691">
          <cell r="A9691" t="str">
            <v>ESZM006-13</v>
          </cell>
          <cell r="C9691" t="str">
            <v>Opção Limitada</v>
          </cell>
          <cell r="D9691" t="str">
            <v>EMAT 2009N</v>
          </cell>
        </row>
        <row r="9692">
          <cell r="A9692" t="str">
            <v>ESZM007-13</v>
          </cell>
          <cell r="C9692" t="str">
            <v>Opção Limitada</v>
          </cell>
          <cell r="D9692" t="str">
            <v>EMAT 2009N</v>
          </cell>
        </row>
        <row r="9693">
          <cell r="A9693" t="str">
            <v>ESZM008-13</v>
          </cell>
          <cell r="C9693" t="str">
            <v>Opção Limitada</v>
          </cell>
          <cell r="D9693" t="str">
            <v>EMAT 2009N</v>
          </cell>
        </row>
        <row r="9694">
          <cell r="A9694" t="str">
            <v>ESZM009-13</v>
          </cell>
          <cell r="C9694" t="str">
            <v>Opção Limitada</v>
          </cell>
          <cell r="D9694" t="str">
            <v>EMAT 2009N</v>
          </cell>
        </row>
        <row r="9695">
          <cell r="A9695" t="str">
            <v>ESZM010-13</v>
          </cell>
          <cell r="C9695" t="str">
            <v>Opção Limitada</v>
          </cell>
          <cell r="D9695" t="str">
            <v>EMAT 2009N</v>
          </cell>
        </row>
        <row r="9696">
          <cell r="A9696" t="str">
            <v>ESZM011-13</v>
          </cell>
          <cell r="C9696" t="str">
            <v>Opção Limitada</v>
          </cell>
          <cell r="D9696" t="str">
            <v>EMAT 2009N</v>
          </cell>
        </row>
        <row r="9697">
          <cell r="A9697" t="str">
            <v>ESZM013-13</v>
          </cell>
          <cell r="C9697" t="str">
            <v>Opção Limitada</v>
          </cell>
          <cell r="D9697" t="str">
            <v>EMAT 2009N</v>
          </cell>
        </row>
        <row r="9698">
          <cell r="A9698" t="str">
            <v>ESZM014-13</v>
          </cell>
          <cell r="C9698" t="str">
            <v>Opção Limitada</v>
          </cell>
          <cell r="D9698" t="str">
            <v>EMAT 2009N</v>
          </cell>
        </row>
        <row r="9699">
          <cell r="A9699" t="str">
            <v>ESZM015-13</v>
          </cell>
          <cell r="C9699" t="str">
            <v>Opção Limitada</v>
          </cell>
          <cell r="D9699" t="str">
            <v>EMAT 2009N</v>
          </cell>
        </row>
        <row r="9700">
          <cell r="A9700" t="str">
            <v>ESZM016-13</v>
          </cell>
          <cell r="C9700" t="str">
            <v>Opção Limitada</v>
          </cell>
          <cell r="D9700" t="str">
            <v>EMAT 2009N</v>
          </cell>
        </row>
        <row r="9701">
          <cell r="A9701" t="str">
            <v>ESZM017-13</v>
          </cell>
          <cell r="C9701" t="str">
            <v>Opção Limitada</v>
          </cell>
          <cell r="D9701" t="str">
            <v>EMAT 2009N</v>
          </cell>
        </row>
        <row r="9702">
          <cell r="A9702" t="str">
            <v>ESZM019-13</v>
          </cell>
          <cell r="C9702" t="str">
            <v>Opção Limitada</v>
          </cell>
          <cell r="D9702" t="str">
            <v>EMAT 2009N</v>
          </cell>
        </row>
        <row r="9703">
          <cell r="A9703" t="str">
            <v>ESZM020-13</v>
          </cell>
          <cell r="C9703" t="str">
            <v>Opção Limitada</v>
          </cell>
          <cell r="D9703" t="str">
            <v>EMAT 2009N</v>
          </cell>
        </row>
        <row r="9704">
          <cell r="A9704" t="str">
            <v>ESZM021-13</v>
          </cell>
          <cell r="C9704" t="str">
            <v>Opção Limitada</v>
          </cell>
          <cell r="D9704" t="str">
            <v>EMAT 2009N</v>
          </cell>
        </row>
        <row r="9705">
          <cell r="A9705" t="str">
            <v>ESZM022-13</v>
          </cell>
          <cell r="C9705" t="str">
            <v>Opção Limitada</v>
          </cell>
          <cell r="D9705" t="str">
            <v>EMAT 2009N</v>
          </cell>
        </row>
        <row r="9706">
          <cell r="A9706" t="str">
            <v>ESZM023-13</v>
          </cell>
          <cell r="C9706" t="str">
            <v>Opção Limitada</v>
          </cell>
          <cell r="D9706" t="str">
            <v>EMAT 2009N</v>
          </cell>
        </row>
        <row r="9707">
          <cell r="A9707" t="str">
            <v>ESZM024-13</v>
          </cell>
          <cell r="C9707" t="str">
            <v>Opção Limitada</v>
          </cell>
          <cell r="D9707" t="str">
            <v>EMAT 2009N</v>
          </cell>
        </row>
        <row r="9708">
          <cell r="A9708" t="str">
            <v>ESZM025-13</v>
          </cell>
          <cell r="C9708" t="str">
            <v>Opção Limitada</v>
          </cell>
          <cell r="D9708" t="str">
            <v>EMAT 2009N</v>
          </cell>
        </row>
        <row r="9709">
          <cell r="A9709" t="str">
            <v>ESZM026-13</v>
          </cell>
          <cell r="C9709" t="str">
            <v>Opção Limitada</v>
          </cell>
          <cell r="D9709" t="str">
            <v>EMAT 2009N</v>
          </cell>
        </row>
        <row r="9710">
          <cell r="A9710" t="str">
            <v>ESZM027-13</v>
          </cell>
          <cell r="C9710" t="str">
            <v>Opção Limitada</v>
          </cell>
          <cell r="D9710" t="str">
            <v>EMAT 2009N</v>
          </cell>
        </row>
        <row r="9711">
          <cell r="A9711" t="str">
            <v>ESZM028-13</v>
          </cell>
          <cell r="C9711" t="str">
            <v>Opção Limitada</v>
          </cell>
          <cell r="D9711" t="str">
            <v>EMAT 2009N</v>
          </cell>
        </row>
        <row r="9712">
          <cell r="A9712" t="str">
            <v>ESZM029-13</v>
          </cell>
          <cell r="C9712" t="str">
            <v>Opção Limitada</v>
          </cell>
          <cell r="D9712" t="str">
            <v>EMAT 2009N</v>
          </cell>
        </row>
        <row r="9713">
          <cell r="A9713" t="str">
            <v>ESZM030-13</v>
          </cell>
          <cell r="C9713" t="str">
            <v>Opção Limitada</v>
          </cell>
          <cell r="D9713" t="str">
            <v>EMAT 2009N</v>
          </cell>
        </row>
        <row r="9714">
          <cell r="A9714" t="str">
            <v>ESZM031-13</v>
          </cell>
          <cell r="C9714" t="str">
            <v>Opção Limitada</v>
          </cell>
          <cell r="D9714" t="str">
            <v>EMAT 2009N</v>
          </cell>
        </row>
        <row r="9715">
          <cell r="A9715" t="str">
            <v>ESZM032-13</v>
          </cell>
          <cell r="C9715" t="str">
            <v>Opção Limitada</v>
          </cell>
          <cell r="D9715" t="str">
            <v>EMAT 2009N</v>
          </cell>
        </row>
        <row r="9716">
          <cell r="A9716" t="str">
            <v>MCTB001-13</v>
          </cell>
          <cell r="C9716" t="str">
            <v>Obrigatória</v>
          </cell>
          <cell r="D9716" t="str">
            <v>EMAT 2009N</v>
          </cell>
        </row>
        <row r="9717">
          <cell r="A9717" t="str">
            <v>MCTX033-13</v>
          </cell>
          <cell r="C9717" t="str">
            <v>Obrigatória</v>
          </cell>
          <cell r="D9717" t="str">
            <v>EMAT 2009N</v>
          </cell>
        </row>
        <row r="9718">
          <cell r="A9718" t="str">
            <v>NHT4017-13</v>
          </cell>
          <cell r="C9718" t="str">
            <v>Obrigatória</v>
          </cell>
          <cell r="D9718" t="str">
            <v>EMAT 2009N</v>
          </cell>
        </row>
        <row r="9719">
          <cell r="A9719" t="str">
            <v>NHT4037-13</v>
          </cell>
          <cell r="C9719" t="str">
            <v>Obrigatória</v>
          </cell>
          <cell r="D9719" t="str">
            <v>EMAT 2009N</v>
          </cell>
        </row>
        <row r="9720">
          <cell r="A9720" t="str">
            <v>BCJ0205-13</v>
          </cell>
          <cell r="C9720" t="str">
            <v>Obrigatória</v>
          </cell>
          <cell r="D9720" t="str">
            <v>EMAT 2013A</v>
          </cell>
        </row>
        <row r="9721">
          <cell r="A9721" t="str">
            <v>BCJ0208-13</v>
          </cell>
          <cell r="C9721" t="str">
            <v>Obrigatória</v>
          </cell>
          <cell r="D9721" t="str">
            <v>EMAT 2013A</v>
          </cell>
        </row>
        <row r="9722">
          <cell r="A9722" t="str">
            <v>BCJ0209-13</v>
          </cell>
          <cell r="C9722" t="str">
            <v>Obrigatória</v>
          </cell>
          <cell r="D9722" t="str">
            <v>EMAT 2013A</v>
          </cell>
        </row>
        <row r="9723">
          <cell r="A9723" t="str">
            <v>BCK0103-13</v>
          </cell>
          <cell r="C9723" t="str">
            <v>Obrigatória</v>
          </cell>
          <cell r="D9723" t="str">
            <v>EMAT 2013A</v>
          </cell>
        </row>
        <row r="9724">
          <cell r="A9724" t="str">
            <v>BCK0104-13</v>
          </cell>
          <cell r="C9724" t="str">
            <v>Opção Limitada</v>
          </cell>
          <cell r="D9724" t="str">
            <v>EMAT 2013A</v>
          </cell>
        </row>
        <row r="9725">
          <cell r="A9725" t="str">
            <v>BCL0306-13</v>
          </cell>
          <cell r="C9725" t="str">
            <v>Opção Limitada</v>
          </cell>
          <cell r="D9725" t="str">
            <v>EMAT 2013A</v>
          </cell>
        </row>
        <row r="9726">
          <cell r="A9726" t="str">
            <v>BCL0307-13</v>
          </cell>
          <cell r="C9726" t="str">
            <v>Obrigatória</v>
          </cell>
          <cell r="D9726" t="str">
            <v>EMAT 2013A</v>
          </cell>
        </row>
        <row r="9727">
          <cell r="A9727" t="str">
            <v>BCL0308-13</v>
          </cell>
          <cell r="C9727" t="str">
            <v>Obrigatória</v>
          </cell>
          <cell r="D9727" t="str">
            <v>EMAT 2013A</v>
          </cell>
        </row>
        <row r="9728">
          <cell r="A9728" t="str">
            <v>BCM0504-13</v>
          </cell>
          <cell r="C9728" t="str">
            <v>Obrigatória</v>
          </cell>
          <cell r="D9728" t="str">
            <v>EMAT 2013A</v>
          </cell>
        </row>
        <row r="9729">
          <cell r="A9729" t="str">
            <v>BCM0505-13</v>
          </cell>
          <cell r="C9729" t="str">
            <v>Obrigatória</v>
          </cell>
          <cell r="D9729" t="str">
            <v>EMAT 2013A</v>
          </cell>
        </row>
        <row r="9730">
          <cell r="A9730" t="str">
            <v>BCM0506-13</v>
          </cell>
          <cell r="C9730" t="str">
            <v>Opção Limitada</v>
          </cell>
          <cell r="D9730" t="str">
            <v>EMAT 2013A</v>
          </cell>
        </row>
        <row r="9731">
          <cell r="A9731" t="str">
            <v>BCN0402-08</v>
          </cell>
          <cell r="C9731" t="str">
            <v>Obrigatória</v>
          </cell>
          <cell r="D9731" t="str">
            <v>EMAT 2013A</v>
          </cell>
        </row>
        <row r="9732">
          <cell r="A9732" t="str">
            <v>BCN0404-13</v>
          </cell>
          <cell r="C9732" t="str">
            <v>Opção Limitada</v>
          </cell>
          <cell r="D9732" t="str">
            <v>EMAT 2013A</v>
          </cell>
        </row>
        <row r="9733">
          <cell r="A9733" t="str">
            <v>BCN0405-13</v>
          </cell>
          <cell r="C9733" t="str">
            <v>Obrigatória</v>
          </cell>
          <cell r="D9733" t="str">
            <v>EMAT 2013A</v>
          </cell>
        </row>
        <row r="9734">
          <cell r="A9734" t="str">
            <v>BCN0407-06</v>
          </cell>
          <cell r="C9734" t="str">
            <v>Obrigatória</v>
          </cell>
          <cell r="D9734" t="str">
            <v>EMAT 2013A</v>
          </cell>
        </row>
        <row r="9735">
          <cell r="A9735" t="str">
            <v>BCS0001-13</v>
          </cell>
          <cell r="C9735" t="str">
            <v>Obrigatória</v>
          </cell>
          <cell r="D9735" t="str">
            <v>EMAT 2013A</v>
          </cell>
        </row>
        <row r="9736">
          <cell r="A9736" t="str">
            <v>BIJ0207-13</v>
          </cell>
          <cell r="C9736" t="str">
            <v>Opção Limitada</v>
          </cell>
          <cell r="D9736" t="str">
            <v>EMAT 2013A</v>
          </cell>
        </row>
        <row r="9737">
          <cell r="A9737" t="str">
            <v>BIK0102-13</v>
          </cell>
          <cell r="C9737" t="str">
            <v>Opção Limitada</v>
          </cell>
          <cell r="D9737" t="str">
            <v>EMAT 2013A</v>
          </cell>
        </row>
        <row r="9738">
          <cell r="A9738" t="str">
            <v>BIL0304-13</v>
          </cell>
          <cell r="C9738" t="str">
            <v>Opção Limitada</v>
          </cell>
          <cell r="D9738" t="str">
            <v>EMAT 2013A</v>
          </cell>
        </row>
        <row r="9739">
          <cell r="A9739" t="str">
            <v>BIM0005-13</v>
          </cell>
          <cell r="C9739" t="str">
            <v>Opção Limitada</v>
          </cell>
          <cell r="D9739" t="str">
            <v>EMAT 2013A</v>
          </cell>
        </row>
        <row r="9740">
          <cell r="A9740" t="str">
            <v>BIN0003-13</v>
          </cell>
          <cell r="C9740" t="str">
            <v>Opção Limitada</v>
          </cell>
          <cell r="D9740" t="str">
            <v>EMAT 2013A</v>
          </cell>
        </row>
        <row r="9741">
          <cell r="A9741" t="str">
            <v>BIN0406-13</v>
          </cell>
          <cell r="C9741" t="str">
            <v>Obrigatória</v>
          </cell>
          <cell r="D9741" t="str">
            <v>EMAT 2013A</v>
          </cell>
        </row>
        <row r="9742">
          <cell r="A9742" t="str">
            <v>BIQ0602-13</v>
          </cell>
          <cell r="C9742" t="str">
            <v>Obrigatória</v>
          </cell>
          <cell r="D9742" t="str">
            <v>EMAT 2013A</v>
          </cell>
        </row>
        <row r="9743">
          <cell r="A9743" t="str">
            <v>BIR0004-13</v>
          </cell>
          <cell r="C9743" t="str">
            <v>Obrigatória</v>
          </cell>
          <cell r="D9743" t="str">
            <v>EMAT 2013A</v>
          </cell>
        </row>
        <row r="9744">
          <cell r="A9744" t="str">
            <v>BIR0603-13</v>
          </cell>
          <cell r="C9744" t="str">
            <v>Obrigatória</v>
          </cell>
          <cell r="D9744" t="str">
            <v>EMAT 2013A</v>
          </cell>
        </row>
        <row r="9745">
          <cell r="A9745" t="str">
            <v>BIS0002-13</v>
          </cell>
          <cell r="C9745" t="str">
            <v>Obrigatória</v>
          </cell>
          <cell r="D9745" t="str">
            <v>EMAT 2013A</v>
          </cell>
        </row>
        <row r="9746">
          <cell r="A9746" t="str">
            <v>ESTM001-13</v>
          </cell>
          <cell r="C9746" t="str">
            <v>Obrigatória</v>
          </cell>
          <cell r="D9746" t="str">
            <v>EMAT 2013A</v>
          </cell>
        </row>
        <row r="9747">
          <cell r="A9747" t="str">
            <v>ESTM002-13</v>
          </cell>
          <cell r="C9747" t="str">
            <v>Obrigatória</v>
          </cell>
          <cell r="D9747" t="str">
            <v>EMAT 2013A</v>
          </cell>
        </row>
        <row r="9748">
          <cell r="A9748" t="str">
            <v>ESTM003-13</v>
          </cell>
          <cell r="C9748" t="str">
            <v>Obrigatória</v>
          </cell>
          <cell r="D9748" t="str">
            <v>EMAT 2013A</v>
          </cell>
        </row>
        <row r="9749">
          <cell r="A9749" t="str">
            <v>ESTM004-13</v>
          </cell>
          <cell r="C9749" t="str">
            <v>Obrigatória</v>
          </cell>
          <cell r="D9749" t="str">
            <v>EMAT 2013A</v>
          </cell>
        </row>
        <row r="9750">
          <cell r="A9750" t="str">
            <v>ESTM005-13</v>
          </cell>
          <cell r="C9750" t="str">
            <v>Obrigatória</v>
          </cell>
          <cell r="D9750" t="str">
            <v>EMAT 2013A</v>
          </cell>
        </row>
        <row r="9751">
          <cell r="A9751" t="str">
            <v>ESTM006-13</v>
          </cell>
          <cell r="C9751" t="str">
            <v>Obrigatória</v>
          </cell>
          <cell r="D9751" t="str">
            <v>EMAT 2013A</v>
          </cell>
        </row>
        <row r="9752">
          <cell r="A9752" t="str">
            <v>ESTM007-13</v>
          </cell>
          <cell r="C9752" t="str">
            <v>Obrigatória</v>
          </cell>
          <cell r="D9752" t="str">
            <v>EMAT 2013A</v>
          </cell>
        </row>
        <row r="9753">
          <cell r="A9753" t="str">
            <v>ESTM008-13</v>
          </cell>
          <cell r="C9753" t="str">
            <v>Obrigatória</v>
          </cell>
          <cell r="D9753" t="str">
            <v>EMAT 2013A</v>
          </cell>
        </row>
        <row r="9754">
          <cell r="A9754" t="str">
            <v>ESTM009-13</v>
          </cell>
          <cell r="C9754" t="str">
            <v>Obrigatória</v>
          </cell>
          <cell r="D9754" t="str">
            <v>EMAT 2013A</v>
          </cell>
        </row>
        <row r="9755">
          <cell r="A9755" t="str">
            <v>ESTM010-13</v>
          </cell>
          <cell r="C9755" t="str">
            <v>Obrigatória</v>
          </cell>
          <cell r="D9755" t="str">
            <v>EMAT 2013A</v>
          </cell>
        </row>
        <row r="9756">
          <cell r="A9756" t="str">
            <v>ESTM011-13</v>
          </cell>
          <cell r="C9756" t="str">
            <v>Obrigatória</v>
          </cell>
          <cell r="D9756" t="str">
            <v>EMAT 2013A</v>
          </cell>
        </row>
        <row r="9757">
          <cell r="A9757" t="str">
            <v>ESTM012-13</v>
          </cell>
          <cell r="C9757" t="str">
            <v>Obrigatória</v>
          </cell>
          <cell r="D9757" t="str">
            <v>EMAT 2013A</v>
          </cell>
        </row>
        <row r="9758">
          <cell r="A9758" t="str">
            <v>ESTM013-13</v>
          </cell>
          <cell r="C9758" t="str">
            <v>Obrigatória</v>
          </cell>
          <cell r="D9758" t="str">
            <v>EMAT 2013A</v>
          </cell>
        </row>
        <row r="9759">
          <cell r="A9759" t="str">
            <v>ESTM014-13</v>
          </cell>
          <cell r="C9759" t="str">
            <v>Obrigatória</v>
          </cell>
          <cell r="D9759" t="str">
            <v>EMAT 2013A</v>
          </cell>
        </row>
        <row r="9760">
          <cell r="A9760" t="str">
            <v>ESTM018-17</v>
          </cell>
          <cell r="C9760" t="str">
            <v>Opção Limitada</v>
          </cell>
          <cell r="D9760" t="str">
            <v>EMAT 2013A</v>
          </cell>
        </row>
        <row r="9761">
          <cell r="A9761" t="str">
            <v>ESTM900-13</v>
          </cell>
          <cell r="C9761" t="str">
            <v>Obrigatória</v>
          </cell>
          <cell r="D9761" t="str">
            <v>EMAT 2013A</v>
          </cell>
        </row>
        <row r="9762">
          <cell r="A9762" t="str">
            <v>ESTM901-13</v>
          </cell>
          <cell r="C9762" t="str">
            <v>Obrigatória</v>
          </cell>
          <cell r="D9762" t="str">
            <v>EMAT 2013A</v>
          </cell>
        </row>
        <row r="9763">
          <cell r="A9763" t="str">
            <v>ESTM902-13</v>
          </cell>
          <cell r="C9763" t="str">
            <v>Obrigatória</v>
          </cell>
          <cell r="D9763" t="str">
            <v>EMAT 2013A</v>
          </cell>
        </row>
        <row r="9764">
          <cell r="A9764" t="str">
            <v>ESTM903-13</v>
          </cell>
          <cell r="C9764" t="str">
            <v>Obrigatória</v>
          </cell>
          <cell r="D9764" t="str">
            <v>EMAT 2013A</v>
          </cell>
        </row>
        <row r="9765">
          <cell r="A9765" t="str">
            <v>ESTM904-13</v>
          </cell>
          <cell r="C9765" t="str">
            <v>Obrigatória</v>
          </cell>
          <cell r="D9765" t="str">
            <v>EMAT 2013A</v>
          </cell>
        </row>
        <row r="9766">
          <cell r="A9766" t="str">
            <v>ESTO001-13</v>
          </cell>
          <cell r="C9766" t="str">
            <v>Obrigatória</v>
          </cell>
          <cell r="D9766" t="str">
            <v>EMAT 2013A</v>
          </cell>
        </row>
        <row r="9767">
          <cell r="A9767" t="str">
            <v>ESTO002-13</v>
          </cell>
          <cell r="C9767" t="str">
            <v>Obrigatória</v>
          </cell>
          <cell r="D9767" t="str">
            <v>EMAT 2013A</v>
          </cell>
        </row>
        <row r="9768">
          <cell r="A9768" t="str">
            <v>ESTO003-13</v>
          </cell>
          <cell r="C9768" t="str">
            <v>Obrigatória</v>
          </cell>
          <cell r="D9768" t="str">
            <v>EMAT 2013A</v>
          </cell>
        </row>
        <row r="9769">
          <cell r="A9769" t="str">
            <v>ESTO004-13</v>
          </cell>
          <cell r="C9769" t="str">
            <v>Obrigatória</v>
          </cell>
          <cell r="D9769" t="str">
            <v>EMAT 2013A</v>
          </cell>
        </row>
        <row r="9770">
          <cell r="A9770" t="str">
            <v>ESTO005-13</v>
          </cell>
          <cell r="C9770" t="str">
            <v>Obrigatória</v>
          </cell>
          <cell r="D9770" t="str">
            <v>EMAT 2013A</v>
          </cell>
        </row>
        <row r="9771">
          <cell r="A9771" t="str">
            <v>ESTO006-13</v>
          </cell>
          <cell r="C9771" t="str">
            <v>Obrigatória</v>
          </cell>
          <cell r="D9771" t="str">
            <v>EMAT 2013A</v>
          </cell>
        </row>
        <row r="9772">
          <cell r="A9772" t="str">
            <v>ESTO007-13</v>
          </cell>
          <cell r="C9772" t="str">
            <v>Obrigatória</v>
          </cell>
          <cell r="D9772" t="str">
            <v>EMAT 2013A</v>
          </cell>
        </row>
        <row r="9773">
          <cell r="A9773" t="str">
            <v>ESTO008-13</v>
          </cell>
          <cell r="C9773" t="str">
            <v>Obrigatória</v>
          </cell>
          <cell r="D9773" t="str">
            <v>EMAT 2013A</v>
          </cell>
        </row>
        <row r="9774">
          <cell r="A9774" t="str">
            <v>ESTO009-13</v>
          </cell>
          <cell r="C9774" t="str">
            <v>Obrigatória</v>
          </cell>
          <cell r="D9774" t="str">
            <v>EMAT 2013A</v>
          </cell>
        </row>
        <row r="9775">
          <cell r="A9775" t="str">
            <v>ESTO010-13</v>
          </cell>
          <cell r="C9775" t="str">
            <v>Obrigatória</v>
          </cell>
          <cell r="D9775" t="str">
            <v>EMAT 2013A</v>
          </cell>
        </row>
        <row r="9776">
          <cell r="A9776" t="str">
            <v>ESTO012-17</v>
          </cell>
          <cell r="C9776" t="str">
            <v>Opção Limitada</v>
          </cell>
          <cell r="D9776" t="str">
            <v>EMAT 2013A</v>
          </cell>
        </row>
        <row r="9777">
          <cell r="A9777" t="str">
            <v>ESTO900-13</v>
          </cell>
          <cell r="C9777" t="str">
            <v>Obrigatória</v>
          </cell>
          <cell r="D9777" t="str">
            <v>EMAT 2013A</v>
          </cell>
        </row>
        <row r="9778">
          <cell r="A9778" t="str">
            <v>ESTO901-13</v>
          </cell>
          <cell r="C9778" t="str">
            <v>Obrigatória</v>
          </cell>
          <cell r="D9778" t="str">
            <v>EMAT 2013A</v>
          </cell>
        </row>
        <row r="9779">
          <cell r="A9779" t="str">
            <v>ESZM001-13</v>
          </cell>
          <cell r="C9779" t="str">
            <v>Opção Limitada</v>
          </cell>
          <cell r="D9779" t="str">
            <v>EMAT 2013A</v>
          </cell>
        </row>
        <row r="9780">
          <cell r="A9780" t="str">
            <v>ESZM002-13</v>
          </cell>
          <cell r="C9780" t="str">
            <v>Opção Limitada</v>
          </cell>
          <cell r="D9780" t="str">
            <v>EMAT 2013A</v>
          </cell>
        </row>
        <row r="9781">
          <cell r="A9781" t="str">
            <v>ESZM003-13</v>
          </cell>
          <cell r="C9781" t="str">
            <v>Opção Limitada</v>
          </cell>
          <cell r="D9781" t="str">
            <v>EMAT 2013A</v>
          </cell>
        </row>
        <row r="9782">
          <cell r="A9782" t="str">
            <v>ESZM004-13</v>
          </cell>
          <cell r="C9782" t="str">
            <v>Opção Limitada</v>
          </cell>
          <cell r="D9782" t="str">
            <v>EMAT 2013A</v>
          </cell>
        </row>
        <row r="9783">
          <cell r="A9783" t="str">
            <v>ESZM005-13</v>
          </cell>
          <cell r="C9783" t="str">
            <v>Opção Limitada</v>
          </cell>
          <cell r="D9783" t="str">
            <v>EMAT 2013A</v>
          </cell>
        </row>
        <row r="9784">
          <cell r="A9784" t="str">
            <v>ESZM006-13</v>
          </cell>
          <cell r="C9784" t="str">
            <v>Opção Limitada</v>
          </cell>
          <cell r="D9784" t="str">
            <v>EMAT 2013A</v>
          </cell>
        </row>
        <row r="9785">
          <cell r="A9785" t="str">
            <v>ESZM007-13</v>
          </cell>
          <cell r="C9785" t="str">
            <v>Opção Limitada</v>
          </cell>
          <cell r="D9785" t="str">
            <v>EMAT 2013A</v>
          </cell>
        </row>
        <row r="9786">
          <cell r="A9786" t="str">
            <v>ESZM008-13</v>
          </cell>
          <cell r="C9786" t="str">
            <v>Opção Limitada</v>
          </cell>
          <cell r="D9786" t="str">
            <v>EMAT 2013A</v>
          </cell>
        </row>
        <row r="9787">
          <cell r="A9787" t="str">
            <v>ESZM009-13</v>
          </cell>
          <cell r="C9787" t="str">
            <v>Opção Limitada</v>
          </cell>
          <cell r="D9787" t="str">
            <v>EMAT 2013A</v>
          </cell>
        </row>
        <row r="9788">
          <cell r="A9788" t="str">
            <v>ESZM010-13</v>
          </cell>
          <cell r="C9788" t="str">
            <v>Opção Limitada</v>
          </cell>
          <cell r="D9788" t="str">
            <v>EMAT 2013A</v>
          </cell>
        </row>
        <row r="9789">
          <cell r="A9789" t="str">
            <v>ESZM011-13</v>
          </cell>
          <cell r="C9789" t="str">
            <v>Opção Limitada</v>
          </cell>
          <cell r="D9789" t="str">
            <v>EMAT 2013A</v>
          </cell>
        </row>
        <row r="9790">
          <cell r="A9790" t="str">
            <v>ESZM012-13</v>
          </cell>
          <cell r="C9790" t="str">
            <v>Opção Limitada</v>
          </cell>
          <cell r="D9790" t="str">
            <v>EMAT 2013A</v>
          </cell>
        </row>
        <row r="9791">
          <cell r="A9791" t="str">
            <v>ESZM013-13</v>
          </cell>
          <cell r="C9791" t="str">
            <v>Opção Limitada</v>
          </cell>
          <cell r="D9791" t="str">
            <v>EMAT 2013A</v>
          </cell>
        </row>
        <row r="9792">
          <cell r="A9792" t="str">
            <v>ESZM014-13</v>
          </cell>
          <cell r="C9792" t="str">
            <v>Opção Limitada</v>
          </cell>
          <cell r="D9792" t="str">
            <v>EMAT 2013A</v>
          </cell>
        </row>
        <row r="9793">
          <cell r="A9793" t="str">
            <v>ESZM015-13</v>
          </cell>
          <cell r="C9793" t="str">
            <v>Opção Limitada</v>
          </cell>
          <cell r="D9793" t="str">
            <v>EMAT 2013A</v>
          </cell>
        </row>
        <row r="9794">
          <cell r="A9794" t="str">
            <v>ESZM016-13</v>
          </cell>
          <cell r="C9794" t="str">
            <v>Opção Limitada</v>
          </cell>
          <cell r="D9794" t="str">
            <v>EMAT 2013A</v>
          </cell>
        </row>
        <row r="9795">
          <cell r="A9795" t="str">
            <v>ESZM017-13</v>
          </cell>
          <cell r="C9795" t="str">
            <v>Opção Limitada</v>
          </cell>
          <cell r="D9795" t="str">
            <v>EMAT 2013A</v>
          </cell>
        </row>
        <row r="9796">
          <cell r="A9796" t="str">
            <v>ESZM018-13</v>
          </cell>
          <cell r="C9796" t="str">
            <v>Opção Limitada</v>
          </cell>
          <cell r="D9796" t="str">
            <v>EMAT 2013A</v>
          </cell>
        </row>
        <row r="9797">
          <cell r="A9797" t="str">
            <v>ESZM019-13</v>
          </cell>
          <cell r="C9797" t="str">
            <v>Opção Limitada</v>
          </cell>
          <cell r="D9797" t="str">
            <v>EMAT 2013A</v>
          </cell>
        </row>
        <row r="9798">
          <cell r="A9798" t="str">
            <v>ESZM020-13</v>
          </cell>
          <cell r="C9798" t="str">
            <v>Opção Limitada</v>
          </cell>
          <cell r="D9798" t="str">
            <v>EMAT 2013A</v>
          </cell>
        </row>
        <row r="9799">
          <cell r="A9799" t="str">
            <v>ESZM021-13</v>
          </cell>
          <cell r="C9799" t="str">
            <v>Opção Limitada</v>
          </cell>
          <cell r="D9799" t="str">
            <v>EMAT 2013A</v>
          </cell>
        </row>
        <row r="9800">
          <cell r="A9800" t="str">
            <v>ESZM022-13</v>
          </cell>
          <cell r="C9800" t="str">
            <v>Opção Limitada</v>
          </cell>
          <cell r="D9800" t="str">
            <v>EMAT 2013A</v>
          </cell>
        </row>
        <row r="9801">
          <cell r="A9801" t="str">
            <v>ESZM023-13</v>
          </cell>
          <cell r="C9801" t="str">
            <v>Opção Limitada</v>
          </cell>
          <cell r="D9801" t="str">
            <v>EMAT 2013A</v>
          </cell>
        </row>
        <row r="9802">
          <cell r="A9802" t="str">
            <v>ESZM024-13</v>
          </cell>
          <cell r="C9802" t="str">
            <v>Opção Limitada</v>
          </cell>
          <cell r="D9802" t="str">
            <v>EMAT 2013A</v>
          </cell>
        </row>
        <row r="9803">
          <cell r="A9803" t="str">
            <v>ESZM025-13</v>
          </cell>
          <cell r="C9803" t="str">
            <v>Opção Limitada</v>
          </cell>
          <cell r="D9803" t="str">
            <v>EMAT 2013A</v>
          </cell>
        </row>
        <row r="9804">
          <cell r="A9804" t="str">
            <v>ESZM026-13</v>
          </cell>
          <cell r="C9804" t="str">
            <v>Opção Limitada</v>
          </cell>
          <cell r="D9804" t="str">
            <v>EMAT 2013A</v>
          </cell>
        </row>
        <row r="9805">
          <cell r="A9805" t="str">
            <v>ESZM027-13</v>
          </cell>
          <cell r="C9805" t="str">
            <v>Opção Limitada</v>
          </cell>
          <cell r="D9805" t="str">
            <v>EMAT 2013A</v>
          </cell>
        </row>
        <row r="9806">
          <cell r="A9806" t="str">
            <v>ESZM028-13</v>
          </cell>
          <cell r="C9806" t="str">
            <v>Opção Limitada</v>
          </cell>
          <cell r="D9806" t="str">
            <v>EMAT 2013A</v>
          </cell>
        </row>
        <row r="9807">
          <cell r="A9807" t="str">
            <v>ESZM029-13</v>
          </cell>
          <cell r="C9807" t="str">
            <v>Opção Limitada</v>
          </cell>
          <cell r="D9807" t="str">
            <v>EMAT 2013A</v>
          </cell>
        </row>
        <row r="9808">
          <cell r="A9808" t="str">
            <v>ESZM030-13</v>
          </cell>
          <cell r="C9808" t="str">
            <v>Opção Limitada</v>
          </cell>
          <cell r="D9808" t="str">
            <v>EMAT 2013A</v>
          </cell>
        </row>
        <row r="9809">
          <cell r="A9809" t="str">
            <v>ESZM031-13</v>
          </cell>
          <cell r="C9809" t="str">
            <v>Opção Limitada</v>
          </cell>
          <cell r="D9809" t="str">
            <v>EMAT 2013A</v>
          </cell>
        </row>
        <row r="9810">
          <cell r="A9810" t="str">
            <v>ESZM032-13</v>
          </cell>
          <cell r="C9810" t="str">
            <v>Opção Limitada</v>
          </cell>
          <cell r="D9810" t="str">
            <v>EMAT 2013A</v>
          </cell>
        </row>
        <row r="9811">
          <cell r="A9811" t="str">
            <v>ESZM035-17</v>
          </cell>
          <cell r="C9811" t="str">
            <v>Opção Limitada</v>
          </cell>
          <cell r="D9811" t="str">
            <v>EMAT 2013A</v>
          </cell>
        </row>
        <row r="9812">
          <cell r="A9812" t="str">
            <v>ESZM036-17</v>
          </cell>
          <cell r="C9812" t="str">
            <v>Opção Limitada</v>
          </cell>
          <cell r="D9812" t="str">
            <v>EMAT 2013A</v>
          </cell>
        </row>
        <row r="9813">
          <cell r="A9813" t="str">
            <v>ESZM040-17</v>
          </cell>
          <cell r="C9813" t="str">
            <v>Opção Limitada</v>
          </cell>
          <cell r="D9813" t="str">
            <v>EMAT 2013A</v>
          </cell>
        </row>
        <row r="9814">
          <cell r="A9814" t="str">
            <v>ESZM041-17</v>
          </cell>
          <cell r="C9814" t="str">
            <v>Opção Limitada</v>
          </cell>
          <cell r="D9814" t="str">
            <v>EMAT 2013A</v>
          </cell>
        </row>
        <row r="9815">
          <cell r="A9815" t="str">
            <v>MCTB001-13</v>
          </cell>
          <cell r="C9815" t="str">
            <v>Obrigatória</v>
          </cell>
          <cell r="D9815" t="str">
            <v>EMAT 2013A</v>
          </cell>
        </row>
        <row r="9816">
          <cell r="A9816" t="str">
            <v>MCTB009-13</v>
          </cell>
          <cell r="C9816" t="str">
            <v>Obrigatória</v>
          </cell>
          <cell r="D9816" t="str">
            <v>EMAT 2013A</v>
          </cell>
        </row>
        <row r="9817">
          <cell r="A9817" t="str">
            <v>MCTB010-13</v>
          </cell>
          <cell r="C9817" t="str">
            <v>Opção Limitada</v>
          </cell>
          <cell r="D9817" t="str">
            <v>EMAT 2013A</v>
          </cell>
        </row>
        <row r="9818">
          <cell r="A9818" t="str">
            <v>NHT3012-13</v>
          </cell>
          <cell r="C9818" t="str">
            <v>Obrigatória</v>
          </cell>
          <cell r="D9818" t="str">
            <v>EMAT 2013A</v>
          </cell>
        </row>
        <row r="9819">
          <cell r="A9819" t="str">
            <v>NHT4017-13</v>
          </cell>
          <cell r="C9819" t="str">
            <v>Obrigatória</v>
          </cell>
          <cell r="D9819" t="str">
            <v>EMAT 2013A</v>
          </cell>
        </row>
        <row r="9820">
          <cell r="A9820" t="str">
            <v>NHT4037-13</v>
          </cell>
          <cell r="C9820" t="str">
            <v>Obrigatória</v>
          </cell>
          <cell r="D9820" t="str">
            <v>EMAT 2013A</v>
          </cell>
        </row>
        <row r="9821">
          <cell r="A9821" t="str">
            <v>BCJ0205-13</v>
          </cell>
          <cell r="C9821" t="str">
            <v>Obrigatória</v>
          </cell>
          <cell r="D9821" t="str">
            <v>EMAT 2013N</v>
          </cell>
        </row>
        <row r="9822">
          <cell r="A9822" t="str">
            <v>BCJ0208-13</v>
          </cell>
          <cell r="C9822" t="str">
            <v>Obrigatória</v>
          </cell>
          <cell r="D9822" t="str">
            <v>EMAT 2013N</v>
          </cell>
        </row>
        <row r="9823">
          <cell r="A9823" t="str">
            <v>BCJ0209-13</v>
          </cell>
          <cell r="C9823" t="str">
            <v>Obrigatória</v>
          </cell>
          <cell r="D9823" t="str">
            <v>EMAT 2013N</v>
          </cell>
        </row>
        <row r="9824">
          <cell r="A9824" t="str">
            <v>BCK0103-13</v>
          </cell>
          <cell r="C9824" t="str">
            <v>Obrigatória</v>
          </cell>
          <cell r="D9824" t="str">
            <v>EMAT 2013N</v>
          </cell>
        </row>
        <row r="9825">
          <cell r="A9825" t="str">
            <v>BCK0104-13</v>
          </cell>
          <cell r="C9825" t="str">
            <v>Obrigatória</v>
          </cell>
          <cell r="D9825" t="str">
            <v>EMAT 2013N</v>
          </cell>
        </row>
        <row r="9826">
          <cell r="A9826" t="str">
            <v>BCL0306-13</v>
          </cell>
          <cell r="C9826" t="str">
            <v>Obrigatória</v>
          </cell>
          <cell r="D9826" t="str">
            <v>EMAT 2013N</v>
          </cell>
        </row>
        <row r="9827">
          <cell r="A9827" t="str">
            <v>BCL0307-13</v>
          </cell>
          <cell r="C9827" t="str">
            <v>Obrigatória</v>
          </cell>
          <cell r="D9827" t="str">
            <v>EMAT 2013N</v>
          </cell>
        </row>
        <row r="9828">
          <cell r="A9828" t="str">
            <v>BCL0308-13</v>
          </cell>
          <cell r="C9828" t="str">
            <v>Obrigatória</v>
          </cell>
          <cell r="D9828" t="str">
            <v>EMAT 2013N</v>
          </cell>
        </row>
        <row r="9829">
          <cell r="A9829" t="str">
            <v>BCM0504-13</v>
          </cell>
          <cell r="C9829" t="str">
            <v>Obrigatória</v>
          </cell>
          <cell r="D9829" t="str">
            <v>EMAT 2013N</v>
          </cell>
        </row>
        <row r="9830">
          <cell r="A9830" t="str">
            <v>BCM0505-13</v>
          </cell>
          <cell r="C9830" t="str">
            <v>Obrigatória</v>
          </cell>
          <cell r="D9830" t="str">
            <v>EMAT 2013N</v>
          </cell>
        </row>
        <row r="9831">
          <cell r="A9831" t="str">
            <v>BCM0506-13</v>
          </cell>
          <cell r="C9831" t="str">
            <v>Obrigatória</v>
          </cell>
          <cell r="D9831" t="str">
            <v>EMAT 2013N</v>
          </cell>
        </row>
        <row r="9832">
          <cell r="A9832" t="str">
            <v>BCN0402-13</v>
          </cell>
          <cell r="C9832" t="str">
            <v>Obrigatória</v>
          </cell>
          <cell r="D9832" t="str">
            <v>EMAT 2013N</v>
          </cell>
        </row>
        <row r="9833">
          <cell r="A9833" t="str">
            <v>BCN0404-13</v>
          </cell>
          <cell r="C9833" t="str">
            <v>Obrigatória</v>
          </cell>
          <cell r="D9833" t="str">
            <v>EMAT 2013N</v>
          </cell>
        </row>
        <row r="9834">
          <cell r="A9834" t="str">
            <v>BCN0405-13</v>
          </cell>
          <cell r="C9834" t="str">
            <v>Obrigatória</v>
          </cell>
          <cell r="D9834" t="str">
            <v>EMAT 2013N</v>
          </cell>
        </row>
        <row r="9835">
          <cell r="A9835" t="str">
            <v>BCN0407-13</v>
          </cell>
          <cell r="C9835" t="str">
            <v>Obrigatória</v>
          </cell>
          <cell r="D9835" t="str">
            <v>EMAT 2013N</v>
          </cell>
        </row>
        <row r="9836">
          <cell r="A9836" t="str">
            <v>BCS0001-13</v>
          </cell>
          <cell r="C9836" t="str">
            <v>Obrigatória</v>
          </cell>
          <cell r="D9836" t="str">
            <v>EMAT 2013N</v>
          </cell>
        </row>
        <row r="9837">
          <cell r="A9837" t="str">
            <v>BIJ0207-13</v>
          </cell>
          <cell r="C9837" t="str">
            <v>Obrigatória</v>
          </cell>
          <cell r="D9837" t="str">
            <v>EMAT 2013N</v>
          </cell>
        </row>
        <row r="9838">
          <cell r="A9838" t="str">
            <v>BIK0102-13</v>
          </cell>
          <cell r="C9838" t="str">
            <v>Obrigatória</v>
          </cell>
          <cell r="D9838" t="str">
            <v>EMAT 2013N</v>
          </cell>
        </row>
        <row r="9839">
          <cell r="A9839" t="str">
            <v>BIL0304-13</v>
          </cell>
          <cell r="C9839" t="str">
            <v>Obrigatória</v>
          </cell>
          <cell r="D9839" t="str">
            <v>EMAT 2013N</v>
          </cell>
        </row>
        <row r="9840">
          <cell r="A9840" t="str">
            <v>BIM0005-13</v>
          </cell>
          <cell r="C9840" t="str">
            <v>Obrigatória</v>
          </cell>
          <cell r="D9840" t="str">
            <v>EMAT 2013N</v>
          </cell>
        </row>
        <row r="9841">
          <cell r="A9841" t="str">
            <v>BIN0003-13</v>
          </cell>
          <cell r="C9841" t="str">
            <v>Obrigatória</v>
          </cell>
          <cell r="D9841" t="str">
            <v>EMAT 2013N</v>
          </cell>
        </row>
        <row r="9842">
          <cell r="A9842" t="str">
            <v>BIN0406-13</v>
          </cell>
          <cell r="C9842" t="str">
            <v>Obrigatória</v>
          </cell>
          <cell r="D9842" t="str">
            <v>EMAT 2013N</v>
          </cell>
        </row>
        <row r="9843">
          <cell r="A9843" t="str">
            <v>BIQ0602-13</v>
          </cell>
          <cell r="C9843" t="str">
            <v>Obrigatória</v>
          </cell>
          <cell r="D9843" t="str">
            <v>EMAT 2013N</v>
          </cell>
        </row>
        <row r="9844">
          <cell r="A9844" t="str">
            <v>BIR0004-13</v>
          </cell>
          <cell r="C9844" t="str">
            <v>Obrigatória</v>
          </cell>
          <cell r="D9844" t="str">
            <v>EMAT 2013N</v>
          </cell>
        </row>
        <row r="9845">
          <cell r="A9845" t="str">
            <v>BIR0603-13</v>
          </cell>
          <cell r="C9845" t="str">
            <v>Obrigatória</v>
          </cell>
          <cell r="D9845" t="str">
            <v>EMAT 2013N</v>
          </cell>
        </row>
        <row r="9846">
          <cell r="A9846" t="str">
            <v>BIS0002-13</v>
          </cell>
          <cell r="C9846" t="str">
            <v>Obrigatória</v>
          </cell>
          <cell r="D9846" t="str">
            <v>EMAT 2013N</v>
          </cell>
        </row>
        <row r="9847">
          <cell r="A9847" t="str">
            <v>ESTM001-13</v>
          </cell>
          <cell r="C9847" t="str">
            <v>Obrigatória</v>
          </cell>
          <cell r="D9847" t="str">
            <v>EMAT 2013N</v>
          </cell>
        </row>
        <row r="9848">
          <cell r="A9848" t="str">
            <v>ESTM002-13</v>
          </cell>
          <cell r="C9848" t="str">
            <v>Obrigatória</v>
          </cell>
          <cell r="D9848" t="str">
            <v>EMAT 2013N</v>
          </cell>
        </row>
        <row r="9849">
          <cell r="A9849" t="str">
            <v>ESTM003-13</v>
          </cell>
          <cell r="C9849" t="str">
            <v>Obrigatória</v>
          </cell>
          <cell r="D9849" t="str">
            <v>EMAT 2013N</v>
          </cell>
        </row>
        <row r="9850">
          <cell r="A9850" t="str">
            <v>ESTM004-13</v>
          </cell>
          <cell r="C9850" t="str">
            <v>Obrigatória</v>
          </cell>
          <cell r="D9850" t="str">
            <v>EMAT 2013N</v>
          </cell>
        </row>
        <row r="9851">
          <cell r="A9851" t="str">
            <v>ESTM005-13</v>
          </cell>
          <cell r="C9851" t="str">
            <v>Obrigatória</v>
          </cell>
          <cell r="D9851" t="str">
            <v>EMAT 2013N</v>
          </cell>
        </row>
        <row r="9852">
          <cell r="A9852" t="str">
            <v>ESTM006-13</v>
          </cell>
          <cell r="C9852" t="str">
            <v>Obrigatória</v>
          </cell>
          <cell r="D9852" t="str">
            <v>EMAT 2013N</v>
          </cell>
        </row>
        <row r="9853">
          <cell r="A9853" t="str">
            <v>ESTM007-13</v>
          </cell>
          <cell r="C9853" t="str">
            <v>Obrigatória</v>
          </cell>
          <cell r="D9853" t="str">
            <v>EMAT 2013N</v>
          </cell>
        </row>
        <row r="9854">
          <cell r="A9854" t="str">
            <v>ESTM008-13</v>
          </cell>
          <cell r="C9854" t="str">
            <v>Obrigatória</v>
          </cell>
          <cell r="D9854" t="str">
            <v>EMAT 2013N</v>
          </cell>
        </row>
        <row r="9855">
          <cell r="A9855" t="str">
            <v>ESTM009-13</v>
          </cell>
          <cell r="C9855" t="str">
            <v>Obrigatória</v>
          </cell>
          <cell r="D9855" t="str">
            <v>EMAT 2013N</v>
          </cell>
        </row>
        <row r="9856">
          <cell r="A9856" t="str">
            <v>ESTM010-13</v>
          </cell>
          <cell r="C9856" t="str">
            <v>Obrigatória</v>
          </cell>
          <cell r="D9856" t="str">
            <v>EMAT 2013N</v>
          </cell>
        </row>
        <row r="9857">
          <cell r="A9857" t="str">
            <v>ESTM011-13</v>
          </cell>
          <cell r="C9857" t="str">
            <v>Obrigatória</v>
          </cell>
          <cell r="D9857" t="str">
            <v>EMAT 2013N</v>
          </cell>
        </row>
        <row r="9858">
          <cell r="A9858" t="str">
            <v>ESTM012-13</v>
          </cell>
          <cell r="C9858" t="str">
            <v>Obrigatória</v>
          </cell>
          <cell r="D9858" t="str">
            <v>EMAT 2013N</v>
          </cell>
        </row>
        <row r="9859">
          <cell r="A9859" t="str">
            <v>ESTM013-13</v>
          </cell>
          <cell r="C9859" t="str">
            <v>Obrigatória</v>
          </cell>
          <cell r="D9859" t="str">
            <v>EMAT 2013N</v>
          </cell>
        </row>
        <row r="9860">
          <cell r="A9860" t="str">
            <v>ESTM014-13</v>
          </cell>
          <cell r="C9860" t="str">
            <v>Obrigatória</v>
          </cell>
          <cell r="D9860" t="str">
            <v>EMAT 2013N</v>
          </cell>
        </row>
        <row r="9861">
          <cell r="A9861" t="str">
            <v>ESTM018-17</v>
          </cell>
          <cell r="C9861" t="str">
            <v>Opção Limitada</v>
          </cell>
          <cell r="D9861" t="str">
            <v>EMAT 2013N</v>
          </cell>
        </row>
        <row r="9862">
          <cell r="A9862" t="str">
            <v>ESTM900-13</v>
          </cell>
          <cell r="C9862" t="str">
            <v>Obrigatória</v>
          </cell>
          <cell r="D9862" t="str">
            <v>EMAT 2013N</v>
          </cell>
        </row>
        <row r="9863">
          <cell r="A9863" t="str">
            <v>ESTM901-13</v>
          </cell>
          <cell r="C9863" t="str">
            <v>Obrigatória</v>
          </cell>
          <cell r="D9863" t="str">
            <v>EMAT 2013N</v>
          </cell>
        </row>
        <row r="9864">
          <cell r="A9864" t="str">
            <v>ESTM902-13</v>
          </cell>
          <cell r="C9864" t="str">
            <v>Obrigatória</v>
          </cell>
          <cell r="D9864" t="str">
            <v>EMAT 2013N</v>
          </cell>
        </row>
        <row r="9865">
          <cell r="A9865" t="str">
            <v>ESTM903-13</v>
          </cell>
          <cell r="C9865" t="str">
            <v>Obrigatória</v>
          </cell>
          <cell r="D9865" t="str">
            <v>EMAT 2013N</v>
          </cell>
        </row>
        <row r="9866">
          <cell r="A9866" t="str">
            <v>ESTM904-13</v>
          </cell>
          <cell r="C9866" t="str">
            <v>Obrigatória</v>
          </cell>
          <cell r="D9866" t="str">
            <v>EMAT 2013N</v>
          </cell>
        </row>
        <row r="9867">
          <cell r="A9867" t="str">
            <v>ESTO001-13</v>
          </cell>
          <cell r="C9867" t="str">
            <v>Obrigatória</v>
          </cell>
          <cell r="D9867" t="str">
            <v>EMAT 2013N</v>
          </cell>
        </row>
        <row r="9868">
          <cell r="A9868" t="str">
            <v>ESTO002-13</v>
          </cell>
          <cell r="C9868" t="str">
            <v>Obrigatória</v>
          </cell>
          <cell r="D9868" t="str">
            <v>EMAT 2013N</v>
          </cell>
        </row>
        <row r="9869">
          <cell r="A9869" t="str">
            <v>ESTO003-13</v>
          </cell>
          <cell r="C9869" t="str">
            <v>Obrigatória</v>
          </cell>
          <cell r="D9869" t="str">
            <v>EMAT 2013N</v>
          </cell>
        </row>
        <row r="9870">
          <cell r="A9870" t="str">
            <v>ESTO004-13</v>
          </cell>
          <cell r="C9870" t="str">
            <v>Obrigatória</v>
          </cell>
          <cell r="D9870" t="str">
            <v>EMAT 2013N</v>
          </cell>
        </row>
        <row r="9871">
          <cell r="A9871" t="str">
            <v>ESTO005-13</v>
          </cell>
          <cell r="C9871" t="str">
            <v>Obrigatória</v>
          </cell>
          <cell r="D9871" t="str">
            <v>EMAT 2013N</v>
          </cell>
        </row>
        <row r="9872">
          <cell r="A9872" t="str">
            <v>ESTO006-13</v>
          </cell>
          <cell r="C9872" t="str">
            <v>Obrigatória</v>
          </cell>
          <cell r="D9872" t="str">
            <v>EMAT 2013N</v>
          </cell>
        </row>
        <row r="9873">
          <cell r="A9873" t="str">
            <v>ESTO007-13</v>
          </cell>
          <cell r="C9873" t="str">
            <v>Obrigatória</v>
          </cell>
          <cell r="D9873" t="str">
            <v>EMAT 2013N</v>
          </cell>
        </row>
        <row r="9874">
          <cell r="A9874" t="str">
            <v>ESTO008-13</v>
          </cell>
          <cell r="C9874" t="str">
            <v>Obrigatória</v>
          </cell>
          <cell r="D9874" t="str">
            <v>EMAT 2013N</v>
          </cell>
        </row>
        <row r="9875">
          <cell r="A9875" t="str">
            <v>ESTO009-13</v>
          </cell>
          <cell r="C9875" t="str">
            <v>Obrigatória</v>
          </cell>
          <cell r="D9875" t="str">
            <v>EMAT 2013N</v>
          </cell>
        </row>
        <row r="9876">
          <cell r="A9876" t="str">
            <v>ESTO010-13</v>
          </cell>
          <cell r="C9876" t="str">
            <v>Obrigatória</v>
          </cell>
          <cell r="D9876" t="str">
            <v>EMAT 2013N</v>
          </cell>
        </row>
        <row r="9877">
          <cell r="A9877" t="str">
            <v>ESTO012-17</v>
          </cell>
          <cell r="C9877" t="str">
            <v>Opção Limitada</v>
          </cell>
          <cell r="D9877" t="str">
            <v>EMAT 2013N</v>
          </cell>
        </row>
        <row r="9878">
          <cell r="A9878" t="str">
            <v>ESTO900-13</v>
          </cell>
          <cell r="C9878" t="str">
            <v>Obrigatória</v>
          </cell>
          <cell r="D9878" t="str">
            <v>EMAT 2013N</v>
          </cell>
        </row>
        <row r="9879">
          <cell r="A9879" t="str">
            <v>ESTO901-13</v>
          </cell>
          <cell r="C9879" t="str">
            <v>Obrigatória</v>
          </cell>
          <cell r="D9879" t="str">
            <v>EMAT 2013N</v>
          </cell>
        </row>
        <row r="9880">
          <cell r="A9880" t="str">
            <v>ESZM001-13</v>
          </cell>
          <cell r="C9880" t="str">
            <v>Opção Limitada</v>
          </cell>
          <cell r="D9880" t="str">
            <v>EMAT 2013N</v>
          </cell>
        </row>
        <row r="9881">
          <cell r="A9881" t="str">
            <v>ESZM002-13</v>
          </cell>
          <cell r="C9881" t="str">
            <v>Opção Limitada</v>
          </cell>
          <cell r="D9881" t="str">
            <v>EMAT 2013N</v>
          </cell>
        </row>
        <row r="9882">
          <cell r="A9882" t="str">
            <v>ESZM003-13</v>
          </cell>
          <cell r="C9882" t="str">
            <v>Opção Limitada</v>
          </cell>
          <cell r="D9882" t="str">
            <v>EMAT 2013N</v>
          </cell>
        </row>
        <row r="9883">
          <cell r="A9883" t="str">
            <v>ESZM004-13</v>
          </cell>
          <cell r="C9883" t="str">
            <v>Opção Limitada</v>
          </cell>
          <cell r="D9883" t="str">
            <v>EMAT 2013N</v>
          </cell>
        </row>
        <row r="9884">
          <cell r="A9884" t="str">
            <v>ESZM005-13</v>
          </cell>
          <cell r="C9884" t="str">
            <v>Opção Limitada</v>
          </cell>
          <cell r="D9884" t="str">
            <v>EMAT 2013N</v>
          </cell>
        </row>
        <row r="9885">
          <cell r="A9885" t="str">
            <v>ESZM006-13</v>
          </cell>
          <cell r="C9885" t="str">
            <v>Opção Limitada</v>
          </cell>
          <cell r="D9885" t="str">
            <v>EMAT 2013N</v>
          </cell>
        </row>
        <row r="9886">
          <cell r="A9886" t="str">
            <v>ESZM007-13</v>
          </cell>
          <cell r="C9886" t="str">
            <v>Opção Limitada</v>
          </cell>
          <cell r="D9886" t="str">
            <v>EMAT 2013N</v>
          </cell>
        </row>
        <row r="9887">
          <cell r="A9887" t="str">
            <v>ESZM008-13</v>
          </cell>
          <cell r="C9887" t="str">
            <v>Opção Limitada</v>
          </cell>
          <cell r="D9887" t="str">
            <v>EMAT 2013N</v>
          </cell>
        </row>
        <row r="9888">
          <cell r="A9888" t="str">
            <v>ESZM009-13</v>
          </cell>
          <cell r="C9888" t="str">
            <v>Opção Limitada</v>
          </cell>
          <cell r="D9888" t="str">
            <v>EMAT 2013N</v>
          </cell>
        </row>
        <row r="9889">
          <cell r="A9889" t="str">
            <v>ESZM010-13</v>
          </cell>
          <cell r="C9889" t="str">
            <v>Opção Limitada</v>
          </cell>
          <cell r="D9889" t="str">
            <v>EMAT 2013N</v>
          </cell>
        </row>
        <row r="9890">
          <cell r="A9890" t="str">
            <v>ESZM011-13</v>
          </cell>
          <cell r="C9890" t="str">
            <v>Opção Limitada</v>
          </cell>
          <cell r="D9890" t="str">
            <v>EMAT 2013N</v>
          </cell>
        </row>
        <row r="9891">
          <cell r="A9891" t="str">
            <v>ESZM012-13</v>
          </cell>
          <cell r="C9891" t="str">
            <v>Opção Limitada</v>
          </cell>
          <cell r="D9891" t="str">
            <v>EMAT 2013N</v>
          </cell>
        </row>
        <row r="9892">
          <cell r="A9892" t="str">
            <v>ESZM013-13</v>
          </cell>
          <cell r="C9892" t="str">
            <v>Opção Limitada</v>
          </cell>
          <cell r="D9892" t="str">
            <v>EMAT 2013N</v>
          </cell>
        </row>
        <row r="9893">
          <cell r="A9893" t="str">
            <v>ESZM014-13</v>
          </cell>
          <cell r="C9893" t="str">
            <v>Opção Limitada</v>
          </cell>
          <cell r="D9893" t="str">
            <v>EMAT 2013N</v>
          </cell>
        </row>
        <row r="9894">
          <cell r="A9894" t="str">
            <v>ESZM015-13</v>
          </cell>
          <cell r="C9894" t="str">
            <v>Opção Limitada</v>
          </cell>
          <cell r="D9894" t="str">
            <v>EMAT 2013N</v>
          </cell>
        </row>
        <row r="9895">
          <cell r="A9895" t="str">
            <v>ESZM016-13</v>
          </cell>
          <cell r="C9895" t="str">
            <v>Opção Limitada</v>
          </cell>
          <cell r="D9895" t="str">
            <v>EMAT 2013N</v>
          </cell>
        </row>
        <row r="9896">
          <cell r="A9896" t="str">
            <v>ESZM017-13</v>
          </cell>
          <cell r="C9896" t="str">
            <v>Opção Limitada</v>
          </cell>
          <cell r="D9896" t="str">
            <v>EMAT 2013N</v>
          </cell>
        </row>
        <row r="9897">
          <cell r="A9897" t="str">
            <v>ESZM018-13</v>
          </cell>
          <cell r="C9897" t="str">
            <v>Opção Limitada</v>
          </cell>
          <cell r="D9897" t="str">
            <v>EMAT 2013N</v>
          </cell>
        </row>
        <row r="9898">
          <cell r="A9898" t="str">
            <v>ESZM019-13</v>
          </cell>
          <cell r="C9898" t="str">
            <v>Opção Limitada</v>
          </cell>
          <cell r="D9898" t="str">
            <v>EMAT 2013N</v>
          </cell>
        </row>
        <row r="9899">
          <cell r="A9899" t="str">
            <v>ESZM020-13</v>
          </cell>
          <cell r="C9899" t="str">
            <v>Opção Limitada</v>
          </cell>
          <cell r="D9899" t="str">
            <v>EMAT 2013N</v>
          </cell>
        </row>
        <row r="9900">
          <cell r="A9900" t="str">
            <v>ESZM021-13</v>
          </cell>
          <cell r="C9900" t="str">
            <v>Opção Limitada</v>
          </cell>
          <cell r="D9900" t="str">
            <v>EMAT 2013N</v>
          </cell>
        </row>
        <row r="9901">
          <cell r="A9901" t="str">
            <v>ESZM022-13</v>
          </cell>
          <cell r="C9901" t="str">
            <v>Opção Limitada</v>
          </cell>
          <cell r="D9901" t="str">
            <v>EMAT 2013N</v>
          </cell>
        </row>
        <row r="9902">
          <cell r="A9902" t="str">
            <v>ESZM023-13</v>
          </cell>
          <cell r="C9902" t="str">
            <v>Opção Limitada</v>
          </cell>
          <cell r="D9902" t="str">
            <v>EMAT 2013N</v>
          </cell>
        </row>
        <row r="9903">
          <cell r="A9903" t="str">
            <v>ESZM024-13</v>
          </cell>
          <cell r="C9903" t="str">
            <v>Opção Limitada</v>
          </cell>
          <cell r="D9903" t="str">
            <v>EMAT 2013N</v>
          </cell>
        </row>
        <row r="9904">
          <cell r="A9904" t="str">
            <v>ESZM025-13</v>
          </cell>
          <cell r="C9904" t="str">
            <v>Opção Limitada</v>
          </cell>
          <cell r="D9904" t="str">
            <v>EMAT 2013N</v>
          </cell>
        </row>
        <row r="9905">
          <cell r="A9905" t="str">
            <v>ESZM026-13</v>
          </cell>
          <cell r="C9905" t="str">
            <v>Opção Limitada</v>
          </cell>
          <cell r="D9905" t="str">
            <v>EMAT 2013N</v>
          </cell>
        </row>
        <row r="9906">
          <cell r="A9906" t="str">
            <v>ESZM027-13</v>
          </cell>
          <cell r="C9906" t="str">
            <v>Opção Limitada</v>
          </cell>
          <cell r="D9906" t="str">
            <v>EMAT 2013N</v>
          </cell>
        </row>
        <row r="9907">
          <cell r="A9907" t="str">
            <v>ESZM028-13</v>
          </cell>
          <cell r="C9907" t="str">
            <v>Opção Limitada</v>
          </cell>
          <cell r="D9907" t="str">
            <v>EMAT 2013N</v>
          </cell>
        </row>
        <row r="9908">
          <cell r="A9908" t="str">
            <v>ESZM029-13</v>
          </cell>
          <cell r="C9908" t="str">
            <v>Opção Limitada</v>
          </cell>
          <cell r="D9908" t="str">
            <v>EMAT 2013N</v>
          </cell>
        </row>
        <row r="9909">
          <cell r="A9909" t="str">
            <v>ESZM030-13</v>
          </cell>
          <cell r="C9909" t="str">
            <v>Opção Limitada</v>
          </cell>
          <cell r="D9909" t="str">
            <v>EMAT 2013N</v>
          </cell>
        </row>
        <row r="9910">
          <cell r="A9910" t="str">
            <v>ESZM031-13</v>
          </cell>
          <cell r="C9910" t="str">
            <v>Opção Limitada</v>
          </cell>
          <cell r="D9910" t="str">
            <v>EMAT 2013N</v>
          </cell>
        </row>
        <row r="9911">
          <cell r="A9911" t="str">
            <v>ESZM032-13</v>
          </cell>
          <cell r="C9911" t="str">
            <v>Opção Limitada</v>
          </cell>
          <cell r="D9911" t="str">
            <v>EMAT 2013N</v>
          </cell>
        </row>
        <row r="9912">
          <cell r="A9912" t="str">
            <v>ESZM035-17</v>
          </cell>
          <cell r="C9912" t="str">
            <v>Opção Limitada</v>
          </cell>
          <cell r="D9912" t="str">
            <v>EMAT 2013N</v>
          </cell>
        </row>
        <row r="9913">
          <cell r="A9913" t="str">
            <v>ESZM036-17</v>
          </cell>
          <cell r="C9913" t="str">
            <v>Opção Limitada</v>
          </cell>
          <cell r="D9913" t="str">
            <v>EMAT 2013N</v>
          </cell>
        </row>
        <row r="9914">
          <cell r="A9914" t="str">
            <v>ESZM040-17</v>
          </cell>
          <cell r="C9914" t="str">
            <v>Opção Limitada</v>
          </cell>
          <cell r="D9914" t="str">
            <v>EMAT 2013N</v>
          </cell>
        </row>
        <row r="9915">
          <cell r="A9915" t="str">
            <v>ESZM041-17</v>
          </cell>
          <cell r="C9915" t="str">
            <v>Opção Limitada</v>
          </cell>
          <cell r="D9915" t="str">
            <v>EMAT 2013N</v>
          </cell>
        </row>
        <row r="9916">
          <cell r="A9916" t="str">
            <v>MCTB001-13</v>
          </cell>
          <cell r="C9916" t="str">
            <v>Obrigatória</v>
          </cell>
          <cell r="D9916" t="str">
            <v>EMAT 2013N</v>
          </cell>
        </row>
        <row r="9917">
          <cell r="A9917" t="str">
            <v>MCTB009-13</v>
          </cell>
          <cell r="C9917" t="str">
            <v>Obrigatória</v>
          </cell>
          <cell r="D9917" t="str">
            <v>EMAT 2013N</v>
          </cell>
        </row>
        <row r="9918">
          <cell r="A9918" t="str">
            <v>MCTB010-13</v>
          </cell>
          <cell r="C9918" t="str">
            <v>Opção Limitada</v>
          </cell>
          <cell r="D9918" t="str">
            <v>EMAT 2013N</v>
          </cell>
        </row>
        <row r="9919">
          <cell r="A9919" t="str">
            <v>NHT4017-13</v>
          </cell>
          <cell r="C9919" t="str">
            <v>Obrigatória</v>
          </cell>
          <cell r="D9919" t="str">
            <v>EMAT 2013N</v>
          </cell>
        </row>
        <row r="9920">
          <cell r="A9920" t="str">
            <v>NHT4037-13</v>
          </cell>
          <cell r="C9920" t="str">
            <v>Obrigatória</v>
          </cell>
          <cell r="D9920" t="str">
            <v>EMAT 2013N</v>
          </cell>
        </row>
        <row r="9921">
          <cell r="A9921" t="str">
            <v>BCJ0203-15</v>
          </cell>
          <cell r="C9921" t="str">
            <v>Obrigatória</v>
          </cell>
          <cell r="D9921" t="str">
            <v>EMAT 2017A</v>
          </cell>
        </row>
        <row r="9922">
          <cell r="A9922" t="str">
            <v>BCJ0204-15</v>
          </cell>
          <cell r="C9922" t="str">
            <v>Obrigatória</v>
          </cell>
          <cell r="D9922" t="str">
            <v>EMAT 2017A</v>
          </cell>
        </row>
        <row r="9923">
          <cell r="A9923" t="str">
            <v>BCJ0205-15</v>
          </cell>
          <cell r="C9923" t="str">
            <v>Obrigatória</v>
          </cell>
          <cell r="D9923" t="str">
            <v>EMAT 2017A</v>
          </cell>
        </row>
        <row r="9924">
          <cell r="A9924" t="str">
            <v>BCK0103-15</v>
          </cell>
          <cell r="C9924" t="str">
            <v>Obrigatória</v>
          </cell>
          <cell r="D9924" t="str">
            <v>EMAT 2017A</v>
          </cell>
        </row>
        <row r="9925">
          <cell r="A9925" t="str">
            <v>BCK0104-15</v>
          </cell>
          <cell r="C9925" t="str">
            <v>Opção Limitada</v>
          </cell>
          <cell r="D9925" t="str">
            <v>EMAT 2017A</v>
          </cell>
        </row>
        <row r="9926">
          <cell r="A9926" t="str">
            <v>BCL0306-15</v>
          </cell>
          <cell r="C9926" t="str">
            <v>Opção Limitada</v>
          </cell>
          <cell r="D9926" t="str">
            <v>EMAT 2017A</v>
          </cell>
        </row>
        <row r="9927">
          <cell r="A9927" t="str">
            <v>BCL0307-15</v>
          </cell>
          <cell r="C9927" t="str">
            <v>Obrigatória</v>
          </cell>
          <cell r="D9927" t="str">
            <v>EMAT 2017A</v>
          </cell>
        </row>
        <row r="9928">
          <cell r="A9928" t="str">
            <v>BCL0308-15</v>
          </cell>
          <cell r="C9928" t="str">
            <v>Obrigatória</v>
          </cell>
          <cell r="D9928" t="str">
            <v>EMAT 2017A</v>
          </cell>
        </row>
        <row r="9929">
          <cell r="A9929" t="str">
            <v>BCM0504-15</v>
          </cell>
          <cell r="C9929" t="str">
            <v>Obrigatória</v>
          </cell>
          <cell r="D9929" t="str">
            <v>EMAT 2017A</v>
          </cell>
        </row>
        <row r="9930">
          <cell r="A9930" t="str">
            <v>BCM0505-15</v>
          </cell>
          <cell r="C9930" t="str">
            <v>Obrigatória</v>
          </cell>
          <cell r="D9930" t="str">
            <v>EMAT 2017A</v>
          </cell>
        </row>
        <row r="9931">
          <cell r="A9931" t="str">
            <v>BCM0506-15</v>
          </cell>
          <cell r="C9931" t="str">
            <v>Opção Limitada</v>
          </cell>
          <cell r="D9931" t="str">
            <v>EMAT 2017A</v>
          </cell>
        </row>
        <row r="9932">
          <cell r="A9932" t="str">
            <v>BCN0402-08</v>
          </cell>
          <cell r="C9932" t="str">
            <v>Obrigatória</v>
          </cell>
          <cell r="D9932" t="str">
            <v>EMAT 2017A</v>
          </cell>
        </row>
        <row r="9933">
          <cell r="A9933" t="str">
            <v>BCN0404-15</v>
          </cell>
          <cell r="C9933" t="str">
            <v>Opção Limitada</v>
          </cell>
          <cell r="D9933" t="str">
            <v>EMAT 2017A</v>
          </cell>
        </row>
        <row r="9934">
          <cell r="A9934" t="str">
            <v>BCN0405-15</v>
          </cell>
          <cell r="C9934" t="str">
            <v>Obrigatória</v>
          </cell>
          <cell r="D9934" t="str">
            <v>EMAT 2017A</v>
          </cell>
        </row>
        <row r="9935">
          <cell r="A9935" t="str">
            <v>BCN0407-06</v>
          </cell>
          <cell r="C9935" t="str">
            <v>Obrigatória</v>
          </cell>
          <cell r="D9935" t="str">
            <v>EMAT 2017A</v>
          </cell>
        </row>
        <row r="9936">
          <cell r="A9936" t="str">
            <v>BCS0001-15</v>
          </cell>
          <cell r="C9936" t="str">
            <v>Obrigatória</v>
          </cell>
          <cell r="D9936" t="str">
            <v>EMAT 2017A</v>
          </cell>
        </row>
        <row r="9937">
          <cell r="A9937" t="str">
            <v>BCS0002-15</v>
          </cell>
          <cell r="C9937" t="str">
            <v>Obrigatória</v>
          </cell>
          <cell r="D9937" t="str">
            <v>EMAT 2017A</v>
          </cell>
        </row>
        <row r="9938">
          <cell r="A9938" t="str">
            <v>BIJ0207-15</v>
          </cell>
          <cell r="C9938" t="str">
            <v>Opção Limitada</v>
          </cell>
          <cell r="D9938" t="str">
            <v>EMAT 2017A</v>
          </cell>
        </row>
        <row r="9939">
          <cell r="A9939" t="str">
            <v>BIK0102-15</v>
          </cell>
          <cell r="C9939" t="str">
            <v>Opção Limitada</v>
          </cell>
          <cell r="D9939" t="str">
            <v>EMAT 2017A</v>
          </cell>
        </row>
        <row r="9940">
          <cell r="A9940" t="str">
            <v>BIL0304-15</v>
          </cell>
          <cell r="C9940" t="str">
            <v>Opção Limitada</v>
          </cell>
          <cell r="D9940" t="str">
            <v>EMAT 2017A</v>
          </cell>
        </row>
        <row r="9941">
          <cell r="A9941" t="str">
            <v>BIN0406-15</v>
          </cell>
          <cell r="C9941" t="str">
            <v>Obrigatória</v>
          </cell>
          <cell r="D9941" t="str">
            <v>EMAT 2017A</v>
          </cell>
        </row>
        <row r="9942">
          <cell r="A9942" t="str">
            <v>BIQ0602-15</v>
          </cell>
          <cell r="C9942" t="str">
            <v>Obrigatória</v>
          </cell>
          <cell r="D9942" t="str">
            <v>EMAT 2017A</v>
          </cell>
        </row>
        <row r="9943">
          <cell r="A9943" t="str">
            <v>BIR0004-15</v>
          </cell>
          <cell r="C9943" t="str">
            <v>Obrigatória</v>
          </cell>
          <cell r="D9943" t="str">
            <v>EMAT 2017A</v>
          </cell>
        </row>
        <row r="9944">
          <cell r="A9944" t="str">
            <v>BIR0603-15</v>
          </cell>
          <cell r="C9944" t="str">
            <v>Obrigatória</v>
          </cell>
          <cell r="D9944" t="str">
            <v>EMAT 2017A</v>
          </cell>
        </row>
        <row r="9945">
          <cell r="A9945" t="str">
            <v>BIS0003-15</v>
          </cell>
          <cell r="C9945" t="str">
            <v>Opção Limitada</v>
          </cell>
          <cell r="D9945" t="str">
            <v>EMAT 2017A</v>
          </cell>
        </row>
        <row r="9946">
          <cell r="A9946" t="str">
            <v>BIS0005-15</v>
          </cell>
          <cell r="C9946" t="str">
            <v>Opção Limitada</v>
          </cell>
          <cell r="D9946" t="str">
            <v>EMAT 2017A</v>
          </cell>
        </row>
        <row r="9947">
          <cell r="A9947" t="str">
            <v>ESTM001-17</v>
          </cell>
          <cell r="C9947" t="str">
            <v>Obrigatória</v>
          </cell>
          <cell r="D9947" t="str">
            <v>EMAT 2017A</v>
          </cell>
        </row>
        <row r="9948">
          <cell r="A9948" t="str">
            <v>ESTM002-17</v>
          </cell>
          <cell r="C9948" t="str">
            <v>Obrigatória</v>
          </cell>
          <cell r="D9948" t="str">
            <v>EMAT 2017A</v>
          </cell>
        </row>
        <row r="9949">
          <cell r="A9949" t="str">
            <v>ESTM003-17</v>
          </cell>
          <cell r="C9949" t="str">
            <v>Obrigatória</v>
          </cell>
          <cell r="D9949" t="str">
            <v>EMAT 2017A</v>
          </cell>
        </row>
        <row r="9950">
          <cell r="A9950" t="str">
            <v>ESTM004-17</v>
          </cell>
          <cell r="C9950" t="str">
            <v>Obrigatória</v>
          </cell>
          <cell r="D9950" t="str">
            <v>EMAT 2017A</v>
          </cell>
        </row>
        <row r="9951">
          <cell r="A9951" t="str">
            <v>ESTM005-17</v>
          </cell>
          <cell r="C9951" t="str">
            <v>Obrigatória</v>
          </cell>
          <cell r="D9951" t="str">
            <v>EMAT 2017A</v>
          </cell>
        </row>
        <row r="9952">
          <cell r="A9952" t="str">
            <v>ESTM006-17</v>
          </cell>
          <cell r="C9952" t="str">
            <v>Obrigatória</v>
          </cell>
          <cell r="D9952" t="str">
            <v>EMAT 2017A</v>
          </cell>
        </row>
        <row r="9953">
          <cell r="A9953" t="str">
            <v>ESTM008-17</v>
          </cell>
          <cell r="C9953" t="str">
            <v>Obrigatória</v>
          </cell>
          <cell r="D9953" t="str">
            <v>EMAT 2017A</v>
          </cell>
        </row>
        <row r="9954">
          <cell r="A9954" t="str">
            <v>ESTM009-17</v>
          </cell>
          <cell r="C9954" t="str">
            <v>Obrigatória</v>
          </cell>
          <cell r="D9954" t="str">
            <v>EMAT 2017A</v>
          </cell>
        </row>
        <row r="9955">
          <cell r="A9955" t="str">
            <v>ESTM010-17</v>
          </cell>
          <cell r="C9955" t="str">
            <v>Obrigatória</v>
          </cell>
          <cell r="D9955" t="str">
            <v>EMAT 2017A</v>
          </cell>
        </row>
        <row r="9956">
          <cell r="A9956" t="str">
            <v>ESTM013-17</v>
          </cell>
          <cell r="C9956" t="str">
            <v>Obrigatória</v>
          </cell>
          <cell r="D9956" t="str">
            <v>EMAT 2017A</v>
          </cell>
        </row>
        <row r="9957">
          <cell r="A9957" t="str">
            <v>ESTM014-17</v>
          </cell>
          <cell r="C9957" t="str">
            <v>Obrigatória</v>
          </cell>
          <cell r="D9957" t="str">
            <v>EMAT 2017A</v>
          </cell>
        </row>
        <row r="9958">
          <cell r="A9958" t="str">
            <v>ESTM015-17</v>
          </cell>
          <cell r="C9958" t="str">
            <v>Obrigatória</v>
          </cell>
          <cell r="D9958" t="str">
            <v>EMAT 2017A</v>
          </cell>
        </row>
        <row r="9959">
          <cell r="A9959" t="str">
            <v>ESTM016-17</v>
          </cell>
          <cell r="C9959" t="str">
            <v>Obrigatória</v>
          </cell>
          <cell r="D9959" t="str">
            <v>EMAT 2017A</v>
          </cell>
        </row>
        <row r="9960">
          <cell r="A9960" t="str">
            <v>ESTM017-17</v>
          </cell>
          <cell r="C9960" t="str">
            <v>Obrigatória</v>
          </cell>
          <cell r="D9960" t="str">
            <v>EMAT 2017A</v>
          </cell>
        </row>
        <row r="9961">
          <cell r="A9961" t="str">
            <v>ESTM018-17</v>
          </cell>
          <cell r="C9961" t="str">
            <v>Obrigatória</v>
          </cell>
          <cell r="D9961" t="str">
            <v>EMAT 2017A</v>
          </cell>
        </row>
        <row r="9962">
          <cell r="A9962" t="str">
            <v>ESTM019-17</v>
          </cell>
          <cell r="C9962" t="str">
            <v>Obrigatória</v>
          </cell>
          <cell r="D9962" t="str">
            <v>EMAT 2017A</v>
          </cell>
        </row>
        <row r="9963">
          <cell r="A9963" t="str">
            <v>ESTM902-17</v>
          </cell>
          <cell r="C9963" t="str">
            <v>Obrigatória</v>
          </cell>
          <cell r="D9963" t="str">
            <v>EMAT 2017A</v>
          </cell>
        </row>
        <row r="9964">
          <cell r="A9964" t="str">
            <v>ESTM903-17</v>
          </cell>
          <cell r="C9964" t="str">
            <v>Obrigatória</v>
          </cell>
          <cell r="D9964" t="str">
            <v>EMAT 2017A</v>
          </cell>
        </row>
        <row r="9965">
          <cell r="A9965" t="str">
            <v>ESTM904-17</v>
          </cell>
          <cell r="C9965" t="str">
            <v>Obrigatória</v>
          </cell>
          <cell r="D9965" t="str">
            <v>EMAT 2017A</v>
          </cell>
        </row>
        <row r="9966">
          <cell r="A9966" t="str">
            <v>ESTM905-17</v>
          </cell>
          <cell r="C9966" t="str">
            <v>Obrigatória</v>
          </cell>
          <cell r="D9966" t="str">
            <v>EMAT 2017A</v>
          </cell>
        </row>
        <row r="9967">
          <cell r="A9967" t="str">
            <v>ESTO001-17</v>
          </cell>
          <cell r="C9967" t="str">
            <v>Obrigatória</v>
          </cell>
          <cell r="D9967" t="str">
            <v>EMAT 2017A</v>
          </cell>
        </row>
        <row r="9968">
          <cell r="A9968" t="str">
            <v>ESTO004-17</v>
          </cell>
          <cell r="C9968" t="str">
            <v>Obrigatória</v>
          </cell>
          <cell r="D9968" t="str">
            <v>EMAT 2017A</v>
          </cell>
        </row>
        <row r="9969">
          <cell r="A9969" t="str">
            <v>ESTO005-17</v>
          </cell>
          <cell r="C9969" t="str">
            <v>Obrigatória</v>
          </cell>
          <cell r="D9969" t="str">
            <v>EMAT 2017A</v>
          </cell>
        </row>
        <row r="9970">
          <cell r="A9970" t="str">
            <v>ESTO006-17</v>
          </cell>
          <cell r="C9970" t="str">
            <v>Obrigatória</v>
          </cell>
          <cell r="D9970" t="str">
            <v>EMAT 2017A</v>
          </cell>
        </row>
        <row r="9971">
          <cell r="A9971" t="str">
            <v>ESTO008-17</v>
          </cell>
          <cell r="C9971" t="str">
            <v>Obrigatória</v>
          </cell>
          <cell r="D9971" t="str">
            <v>EMAT 2017A</v>
          </cell>
        </row>
        <row r="9972">
          <cell r="A9972" t="str">
            <v>ESTO011-17</v>
          </cell>
          <cell r="C9972" t="str">
            <v>Obrigatória</v>
          </cell>
          <cell r="D9972" t="str">
            <v>EMAT 2017A</v>
          </cell>
        </row>
        <row r="9973">
          <cell r="A9973" t="str">
            <v>ESTO012-17</v>
          </cell>
          <cell r="C9973" t="str">
            <v>Obrigatória</v>
          </cell>
          <cell r="D9973" t="str">
            <v>EMAT 2017A</v>
          </cell>
        </row>
        <row r="9974">
          <cell r="A9974" t="str">
            <v>ESTO013-17</v>
          </cell>
          <cell r="C9974" t="str">
            <v>Obrigatória</v>
          </cell>
          <cell r="D9974" t="str">
            <v>EMAT 2017A</v>
          </cell>
        </row>
        <row r="9975">
          <cell r="A9975" t="str">
            <v>ESTO014-17</v>
          </cell>
          <cell r="C9975" t="str">
            <v>Opção Limitada</v>
          </cell>
          <cell r="D9975" t="str">
            <v>EMAT 2017A</v>
          </cell>
        </row>
        <row r="9976">
          <cell r="A9976" t="str">
            <v>ESTO015-17</v>
          </cell>
          <cell r="C9976" t="str">
            <v>Opção Limitada</v>
          </cell>
          <cell r="D9976" t="str">
            <v>EMAT 2017A</v>
          </cell>
        </row>
        <row r="9977">
          <cell r="A9977" t="str">
            <v>ESTO016-17</v>
          </cell>
          <cell r="C9977" t="str">
            <v>Obrigatória</v>
          </cell>
          <cell r="D9977" t="str">
            <v>EMAT 2017A</v>
          </cell>
        </row>
        <row r="9978">
          <cell r="A9978" t="str">
            <v>ESTO017-17</v>
          </cell>
          <cell r="C9978" t="str">
            <v>Obrigatória</v>
          </cell>
          <cell r="D9978" t="str">
            <v>EMAT 2017A</v>
          </cell>
        </row>
        <row r="9979">
          <cell r="A9979" t="str">
            <v>ESTO902-17</v>
          </cell>
          <cell r="C9979" t="str">
            <v>Obrigatória</v>
          </cell>
          <cell r="D9979" t="str">
            <v>EMAT 2017A</v>
          </cell>
        </row>
        <row r="9980">
          <cell r="A9980" t="str">
            <v>ESTO903-17</v>
          </cell>
          <cell r="C9980" t="str">
            <v>Obrigatória</v>
          </cell>
          <cell r="D9980" t="str">
            <v>EMAT 2017A</v>
          </cell>
        </row>
        <row r="9981">
          <cell r="A9981" t="str">
            <v>ESZM001-17</v>
          </cell>
          <cell r="C9981" t="str">
            <v>Opção Limitada</v>
          </cell>
          <cell r="D9981" t="str">
            <v>EMAT 2017A</v>
          </cell>
        </row>
        <row r="9982">
          <cell r="A9982" t="str">
            <v>ESZM002-17</v>
          </cell>
          <cell r="C9982" t="str">
            <v>Opção Limitada</v>
          </cell>
          <cell r="D9982" t="str">
            <v>EMAT 2017A</v>
          </cell>
        </row>
        <row r="9983">
          <cell r="A9983" t="str">
            <v>ESZM007-17</v>
          </cell>
          <cell r="C9983" t="str">
            <v>Opção Limitada</v>
          </cell>
          <cell r="D9983" t="str">
            <v>EMAT 2017A</v>
          </cell>
        </row>
        <row r="9984">
          <cell r="A9984" t="str">
            <v>ESZM008-17</v>
          </cell>
          <cell r="C9984" t="str">
            <v>Opção Limitada</v>
          </cell>
          <cell r="D9984" t="str">
            <v>EMAT 2017A</v>
          </cell>
        </row>
        <row r="9985">
          <cell r="A9985" t="str">
            <v>ESZM009-17</v>
          </cell>
          <cell r="C9985" t="str">
            <v>Opção Limitada</v>
          </cell>
          <cell r="D9985" t="str">
            <v>EMAT 2017A</v>
          </cell>
        </row>
        <row r="9986">
          <cell r="A9986" t="str">
            <v>ESZM012-17</v>
          </cell>
          <cell r="C9986" t="str">
            <v>Opção Limitada</v>
          </cell>
          <cell r="D9986" t="str">
            <v>EMAT 2017A</v>
          </cell>
        </row>
        <row r="9987">
          <cell r="A9987" t="str">
            <v>ESZM013-17</v>
          </cell>
          <cell r="C9987" t="str">
            <v>Opção Limitada</v>
          </cell>
          <cell r="D9987" t="str">
            <v>EMAT 2017A</v>
          </cell>
        </row>
        <row r="9988">
          <cell r="A9988" t="str">
            <v>ESZM014-17</v>
          </cell>
          <cell r="C9988" t="str">
            <v>Opção Limitada</v>
          </cell>
          <cell r="D9988" t="str">
            <v>EMAT 2017A</v>
          </cell>
        </row>
        <row r="9989">
          <cell r="A9989" t="str">
            <v>ESZM015-13</v>
          </cell>
          <cell r="C9989" t="str">
            <v>Opção Limitada</v>
          </cell>
          <cell r="D9989" t="str">
            <v>EMAT 2017A</v>
          </cell>
        </row>
        <row r="9990">
          <cell r="A9990" t="str">
            <v>ESZM016-17</v>
          </cell>
          <cell r="C9990" t="str">
            <v>Opção Limitada</v>
          </cell>
          <cell r="D9990" t="str">
            <v>EMAT 2017A</v>
          </cell>
        </row>
        <row r="9991">
          <cell r="A9991" t="str">
            <v>ESZM021-17</v>
          </cell>
          <cell r="C9991" t="str">
            <v>Opção Limitada</v>
          </cell>
          <cell r="D9991" t="str">
            <v>EMAT 2017A</v>
          </cell>
        </row>
        <row r="9992">
          <cell r="A9992" t="str">
            <v>ESZM022-17</v>
          </cell>
          <cell r="C9992" t="str">
            <v>Opção Limitada</v>
          </cell>
          <cell r="D9992" t="str">
            <v>EMAT 2017A</v>
          </cell>
        </row>
        <row r="9993">
          <cell r="A9993" t="str">
            <v>ESZM023-17</v>
          </cell>
          <cell r="C9993" t="str">
            <v>Opção Limitada</v>
          </cell>
          <cell r="D9993" t="str">
            <v>EMAT 2017A</v>
          </cell>
        </row>
        <row r="9994">
          <cell r="A9994" t="str">
            <v>ESZM024-17</v>
          </cell>
          <cell r="C9994" t="str">
            <v>Opção Limitada</v>
          </cell>
          <cell r="D9994" t="str">
            <v>EMAT 2017A</v>
          </cell>
        </row>
        <row r="9995">
          <cell r="A9995" t="str">
            <v>ESZM025-17</v>
          </cell>
          <cell r="C9995" t="str">
            <v>Opção Limitada</v>
          </cell>
          <cell r="D9995" t="str">
            <v>EMAT 2017A</v>
          </cell>
        </row>
        <row r="9996">
          <cell r="A9996" t="str">
            <v>ESZM026-13</v>
          </cell>
          <cell r="C9996" t="str">
            <v>Opção Limitada</v>
          </cell>
          <cell r="D9996" t="str">
            <v>EMAT 2017A</v>
          </cell>
        </row>
        <row r="9997">
          <cell r="A9997" t="str">
            <v>ESZM027-17</v>
          </cell>
          <cell r="C9997" t="str">
            <v>Opção Limitada</v>
          </cell>
          <cell r="D9997" t="str">
            <v>EMAT 2017A</v>
          </cell>
        </row>
        <row r="9998">
          <cell r="A9998" t="str">
            <v>ESZM028-17</v>
          </cell>
          <cell r="C9998" t="str">
            <v>Opção Limitada</v>
          </cell>
          <cell r="D9998" t="str">
            <v>EMAT 2017A</v>
          </cell>
        </row>
        <row r="9999">
          <cell r="A9999" t="str">
            <v>ESZM029-17</v>
          </cell>
          <cell r="C9999" t="str">
            <v>Opção Limitada</v>
          </cell>
          <cell r="D9999" t="str">
            <v>EMAT 2017A</v>
          </cell>
        </row>
        <row r="10000">
          <cell r="A10000" t="str">
            <v>ESZM030-17</v>
          </cell>
          <cell r="C10000" t="str">
            <v>Opção Limitada</v>
          </cell>
          <cell r="D10000" t="str">
            <v>EMAT 2017A</v>
          </cell>
        </row>
        <row r="10001">
          <cell r="A10001" t="str">
            <v>ESZM031-17</v>
          </cell>
          <cell r="C10001" t="str">
            <v>Opção Limitada</v>
          </cell>
          <cell r="D10001" t="str">
            <v>EMAT 2017A</v>
          </cell>
        </row>
        <row r="10002">
          <cell r="A10002" t="str">
            <v>ESZM032-17</v>
          </cell>
          <cell r="C10002" t="str">
            <v>Opção Limitada</v>
          </cell>
          <cell r="D10002" t="str">
            <v>EMAT 2017A</v>
          </cell>
        </row>
        <row r="10003">
          <cell r="A10003" t="str">
            <v>ESZM033-17</v>
          </cell>
          <cell r="C10003" t="str">
            <v>Opção Limitada</v>
          </cell>
          <cell r="D10003" t="str">
            <v>EMAT 2017A</v>
          </cell>
        </row>
        <row r="10004">
          <cell r="A10004" t="str">
            <v>ESZM034-17</v>
          </cell>
          <cell r="C10004" t="str">
            <v>Opção Limitada</v>
          </cell>
          <cell r="D10004" t="str">
            <v>EMAT 2017A</v>
          </cell>
        </row>
        <row r="10005">
          <cell r="A10005" t="str">
            <v>ESZM035-17</v>
          </cell>
          <cell r="C10005" t="str">
            <v>Opção Limitada</v>
          </cell>
          <cell r="D10005" t="str">
            <v>EMAT 2017A</v>
          </cell>
        </row>
        <row r="10006">
          <cell r="A10006" t="str">
            <v>ESZM036-17</v>
          </cell>
          <cell r="C10006" t="str">
            <v>Opção Limitada</v>
          </cell>
          <cell r="D10006" t="str">
            <v>EMAT 2017A</v>
          </cell>
        </row>
        <row r="10007">
          <cell r="A10007" t="str">
            <v>ESZM037-17</v>
          </cell>
          <cell r="C10007" t="str">
            <v>Opção Limitada</v>
          </cell>
          <cell r="D10007" t="str">
            <v>EMAT 2017A</v>
          </cell>
        </row>
        <row r="10008">
          <cell r="A10008" t="str">
            <v>ESZM038-17</v>
          </cell>
          <cell r="C10008" t="str">
            <v>Opção Limitada</v>
          </cell>
          <cell r="D10008" t="str">
            <v>EMAT 2017A</v>
          </cell>
        </row>
        <row r="10009">
          <cell r="A10009" t="str">
            <v>ESZM039-17</v>
          </cell>
          <cell r="C10009" t="str">
            <v>Opção Limitada</v>
          </cell>
          <cell r="D10009" t="str">
            <v>EMAT 2017A</v>
          </cell>
        </row>
        <row r="10010">
          <cell r="A10010" t="str">
            <v>ESZM040-17</v>
          </cell>
          <cell r="C10010" t="str">
            <v>Opção Limitada</v>
          </cell>
          <cell r="D10010" t="str">
            <v>EMAT 2017A</v>
          </cell>
        </row>
        <row r="10011">
          <cell r="A10011" t="str">
            <v>ESZM041-17</v>
          </cell>
          <cell r="C10011" t="str">
            <v>Opção Limitada</v>
          </cell>
          <cell r="D10011" t="str">
            <v>EMAT 2017A</v>
          </cell>
        </row>
        <row r="10012">
          <cell r="A10012" t="str">
            <v>MCTB001-17</v>
          </cell>
          <cell r="C10012" t="str">
            <v>Obrigatória</v>
          </cell>
          <cell r="D10012" t="str">
            <v>EMAT 2017A</v>
          </cell>
        </row>
        <row r="10013">
          <cell r="A10013" t="str">
            <v>MCTB009-17</v>
          </cell>
          <cell r="C10013" t="str">
            <v>Obrigatória</v>
          </cell>
          <cell r="D10013" t="str">
            <v>EMAT 2017A</v>
          </cell>
        </row>
        <row r="10014">
          <cell r="A10014" t="str">
            <v>MCTB010-13</v>
          </cell>
          <cell r="C10014" t="str">
            <v>Obrigatória</v>
          </cell>
          <cell r="D10014" t="str">
            <v>EMAT 2017A</v>
          </cell>
        </row>
        <row r="10015">
          <cell r="A10015" t="str">
            <v>NHT3012-13</v>
          </cell>
          <cell r="C10015" t="str">
            <v>Obrigatória</v>
          </cell>
          <cell r="D10015" t="str">
            <v>EMAT 2017A</v>
          </cell>
        </row>
        <row r="10016">
          <cell r="A10016" t="str">
            <v>NHT4017-15</v>
          </cell>
          <cell r="C10016" t="str">
            <v>Obrigatória</v>
          </cell>
          <cell r="D10016" t="str">
            <v>EMAT 2017A</v>
          </cell>
        </row>
        <row r="10017">
          <cell r="A10017" t="str">
            <v>BCJ0203-15</v>
          </cell>
          <cell r="C10017" t="str">
            <v>Obrigatória</v>
          </cell>
          <cell r="D10017" t="str">
            <v>EMAT 2017N</v>
          </cell>
        </row>
        <row r="10018">
          <cell r="A10018" t="str">
            <v>BCJ0204-15</v>
          </cell>
          <cell r="C10018" t="str">
            <v>Obrigatória</v>
          </cell>
          <cell r="D10018" t="str">
            <v>EMAT 2017N</v>
          </cell>
        </row>
        <row r="10019">
          <cell r="A10019" t="str">
            <v>BCJ0205-15</v>
          </cell>
          <cell r="C10019" t="str">
            <v>Obrigatória</v>
          </cell>
          <cell r="D10019" t="str">
            <v>EMAT 2017N</v>
          </cell>
        </row>
        <row r="10020">
          <cell r="A10020" t="str">
            <v>BCK0103-15</v>
          </cell>
          <cell r="C10020" t="str">
            <v>Obrigatória</v>
          </cell>
          <cell r="D10020" t="str">
            <v>EMAT 2017N</v>
          </cell>
        </row>
        <row r="10021">
          <cell r="A10021" t="str">
            <v>BCK0104-15</v>
          </cell>
          <cell r="C10021" t="str">
            <v>Obrigatória</v>
          </cell>
          <cell r="D10021" t="str">
            <v>EMAT 2017N</v>
          </cell>
        </row>
        <row r="10022">
          <cell r="A10022" t="str">
            <v>BCL0306-15</v>
          </cell>
          <cell r="C10022" t="str">
            <v>Obrigatória</v>
          </cell>
          <cell r="D10022" t="str">
            <v>EMAT 2017N</v>
          </cell>
        </row>
        <row r="10023">
          <cell r="A10023" t="str">
            <v>BCL0307-15</v>
          </cell>
          <cell r="C10023" t="str">
            <v>Obrigatória</v>
          </cell>
          <cell r="D10023" t="str">
            <v>EMAT 2017N</v>
          </cell>
        </row>
        <row r="10024">
          <cell r="A10024" t="str">
            <v>BCL0308-15</v>
          </cell>
          <cell r="C10024" t="str">
            <v>Obrigatória</v>
          </cell>
          <cell r="D10024" t="str">
            <v>EMAT 2017N</v>
          </cell>
        </row>
        <row r="10025">
          <cell r="A10025" t="str">
            <v>BCM0504-15</v>
          </cell>
          <cell r="C10025" t="str">
            <v>Obrigatória</v>
          </cell>
          <cell r="D10025" t="str">
            <v>EMAT 2017N</v>
          </cell>
        </row>
        <row r="10026">
          <cell r="A10026" t="str">
            <v>BCM0505-15</v>
          </cell>
          <cell r="C10026" t="str">
            <v>Obrigatória</v>
          </cell>
          <cell r="D10026" t="str">
            <v>EMAT 2017N</v>
          </cell>
        </row>
        <row r="10027">
          <cell r="A10027" t="str">
            <v>BCM0506-15</v>
          </cell>
          <cell r="C10027" t="str">
            <v>Obrigatória</v>
          </cell>
          <cell r="D10027" t="str">
            <v>EMAT 2017N</v>
          </cell>
        </row>
        <row r="10028">
          <cell r="A10028" t="str">
            <v>BCN0402-15</v>
          </cell>
          <cell r="C10028" t="str">
            <v>Obrigatória</v>
          </cell>
          <cell r="D10028" t="str">
            <v>EMAT 2017N</v>
          </cell>
        </row>
        <row r="10029">
          <cell r="A10029" t="str">
            <v>BCN0404-15</v>
          </cell>
          <cell r="C10029" t="str">
            <v>Obrigatória</v>
          </cell>
          <cell r="D10029" t="str">
            <v>EMAT 2017N</v>
          </cell>
        </row>
        <row r="10030">
          <cell r="A10030" t="str">
            <v>BCN0405-15</v>
          </cell>
          <cell r="C10030" t="str">
            <v>Obrigatória</v>
          </cell>
          <cell r="D10030" t="str">
            <v>EMAT 2017N</v>
          </cell>
        </row>
        <row r="10031">
          <cell r="A10031" t="str">
            <v>BCN0407-15</v>
          </cell>
          <cell r="C10031" t="str">
            <v>Obrigatória</v>
          </cell>
          <cell r="D10031" t="str">
            <v>EMAT 2017N</v>
          </cell>
        </row>
        <row r="10032">
          <cell r="A10032" t="str">
            <v>BCS0001-15</v>
          </cell>
          <cell r="C10032" t="str">
            <v>Obrigatória</v>
          </cell>
          <cell r="D10032" t="str">
            <v>EMAT 2017N</v>
          </cell>
        </row>
        <row r="10033">
          <cell r="A10033" t="str">
            <v>BCS0002-15</v>
          </cell>
          <cell r="C10033" t="str">
            <v>Obrigatória</v>
          </cell>
          <cell r="D10033" t="str">
            <v>EMAT 2017N</v>
          </cell>
        </row>
        <row r="10034">
          <cell r="A10034" t="str">
            <v>BIJ0207-15</v>
          </cell>
          <cell r="C10034" t="str">
            <v>Obrigatória</v>
          </cell>
          <cell r="D10034" t="str">
            <v>EMAT 2017N</v>
          </cell>
        </row>
        <row r="10035">
          <cell r="A10035" t="str">
            <v>BIK0102-15</v>
          </cell>
          <cell r="C10035" t="str">
            <v>Obrigatória</v>
          </cell>
          <cell r="D10035" t="str">
            <v>EMAT 2017N</v>
          </cell>
        </row>
        <row r="10036">
          <cell r="A10036" t="str">
            <v>BIL0304-15</v>
          </cell>
          <cell r="C10036" t="str">
            <v>Obrigatória</v>
          </cell>
          <cell r="D10036" t="str">
            <v>EMAT 2017N</v>
          </cell>
        </row>
        <row r="10037">
          <cell r="A10037" t="str">
            <v>BIN0406-15</v>
          </cell>
          <cell r="C10037" t="str">
            <v>Obrigatória</v>
          </cell>
          <cell r="D10037" t="str">
            <v>EMAT 2017N</v>
          </cell>
        </row>
        <row r="10038">
          <cell r="A10038" t="str">
            <v>BIQ0602-15</v>
          </cell>
          <cell r="C10038" t="str">
            <v>Obrigatória</v>
          </cell>
          <cell r="D10038" t="str">
            <v>EMAT 2017N</v>
          </cell>
        </row>
        <row r="10039">
          <cell r="A10039" t="str">
            <v>BIR0004-15</v>
          </cell>
          <cell r="C10039" t="str">
            <v>Obrigatória</v>
          </cell>
          <cell r="D10039" t="str">
            <v>EMAT 2017N</v>
          </cell>
        </row>
        <row r="10040">
          <cell r="A10040" t="str">
            <v>BIR0603-15</v>
          </cell>
          <cell r="C10040" t="str">
            <v>Obrigatória</v>
          </cell>
          <cell r="D10040" t="str">
            <v>EMAT 2017N</v>
          </cell>
        </row>
        <row r="10041">
          <cell r="A10041" t="str">
            <v>BIS0003-15</v>
          </cell>
          <cell r="C10041" t="str">
            <v>Obrigatória</v>
          </cell>
          <cell r="D10041" t="str">
            <v>EMAT 2017N</v>
          </cell>
        </row>
        <row r="10042">
          <cell r="A10042" t="str">
            <v>BIS0005-15</v>
          </cell>
          <cell r="C10042" t="str">
            <v>Obrigatória</v>
          </cell>
          <cell r="D10042" t="str">
            <v>EMAT 2017N</v>
          </cell>
        </row>
        <row r="10043">
          <cell r="A10043" t="str">
            <v>ESTM001-17</v>
          </cell>
          <cell r="C10043" t="str">
            <v>Obrigatória</v>
          </cell>
          <cell r="D10043" t="str">
            <v>EMAT 2017N</v>
          </cell>
        </row>
        <row r="10044">
          <cell r="A10044" t="str">
            <v>ESTM002-17</v>
          </cell>
          <cell r="C10044" t="str">
            <v>Obrigatória</v>
          </cell>
          <cell r="D10044" t="str">
            <v>EMAT 2017N</v>
          </cell>
        </row>
        <row r="10045">
          <cell r="A10045" t="str">
            <v>ESTM003-17</v>
          </cell>
          <cell r="C10045" t="str">
            <v>Obrigatória</v>
          </cell>
          <cell r="D10045" t="str">
            <v>EMAT 2017N</v>
          </cell>
        </row>
        <row r="10046">
          <cell r="A10046" t="str">
            <v>ESTM004-17</v>
          </cell>
          <cell r="C10046" t="str">
            <v>Obrigatória</v>
          </cell>
          <cell r="D10046" t="str">
            <v>EMAT 2017N</v>
          </cell>
        </row>
        <row r="10047">
          <cell r="A10047" t="str">
            <v>ESTM005-17</v>
          </cell>
          <cell r="C10047" t="str">
            <v>Obrigatória</v>
          </cell>
          <cell r="D10047" t="str">
            <v>EMAT 2017N</v>
          </cell>
        </row>
        <row r="10048">
          <cell r="A10048" t="str">
            <v>ESTM006-17</v>
          </cell>
          <cell r="C10048" t="str">
            <v>Obrigatória</v>
          </cell>
          <cell r="D10048" t="str">
            <v>EMAT 2017N</v>
          </cell>
        </row>
        <row r="10049">
          <cell r="A10049" t="str">
            <v>ESTM008-17</v>
          </cell>
          <cell r="C10049" t="str">
            <v>Obrigatória</v>
          </cell>
          <cell r="D10049" t="str">
            <v>EMAT 2017N</v>
          </cell>
        </row>
        <row r="10050">
          <cell r="A10050" t="str">
            <v>ESTM009-17</v>
          </cell>
          <cell r="C10050" t="str">
            <v>Obrigatória</v>
          </cell>
          <cell r="D10050" t="str">
            <v>EMAT 2017N</v>
          </cell>
        </row>
        <row r="10051">
          <cell r="A10051" t="str">
            <v>ESTM010-17</v>
          </cell>
          <cell r="C10051" t="str">
            <v>Obrigatória</v>
          </cell>
          <cell r="D10051" t="str">
            <v>EMAT 2017N</v>
          </cell>
        </row>
        <row r="10052">
          <cell r="A10052" t="str">
            <v>ESTM013-17</v>
          </cell>
          <cell r="C10052" t="str">
            <v>Obrigatória</v>
          </cell>
          <cell r="D10052" t="str">
            <v>EMAT 2017N</v>
          </cell>
        </row>
        <row r="10053">
          <cell r="A10053" t="str">
            <v>ESTM014-17</v>
          </cell>
          <cell r="C10053" t="str">
            <v>Obrigatória</v>
          </cell>
          <cell r="D10053" t="str">
            <v>EMAT 2017N</v>
          </cell>
        </row>
        <row r="10054">
          <cell r="A10054" t="str">
            <v>ESTM015-17</v>
          </cell>
          <cell r="C10054" t="str">
            <v>Obrigatória</v>
          </cell>
          <cell r="D10054" t="str">
            <v>EMAT 2017N</v>
          </cell>
        </row>
        <row r="10055">
          <cell r="A10055" t="str">
            <v>ESTM016-17</v>
          </cell>
          <cell r="C10055" t="str">
            <v>Obrigatória</v>
          </cell>
          <cell r="D10055" t="str">
            <v>EMAT 2017N</v>
          </cell>
        </row>
        <row r="10056">
          <cell r="A10056" t="str">
            <v>ESTM017-17</v>
          </cell>
          <cell r="C10056" t="str">
            <v>Obrigatória</v>
          </cell>
          <cell r="D10056" t="str">
            <v>EMAT 2017N</v>
          </cell>
        </row>
        <row r="10057">
          <cell r="A10057" t="str">
            <v>ESTM018-17</v>
          </cell>
          <cell r="C10057" t="str">
            <v>Obrigatória</v>
          </cell>
          <cell r="D10057" t="str">
            <v>EMAT 2017N</v>
          </cell>
        </row>
        <row r="10058">
          <cell r="A10058" t="str">
            <v>ESTM019-17</v>
          </cell>
          <cell r="C10058" t="str">
            <v>Obrigatória</v>
          </cell>
          <cell r="D10058" t="str">
            <v>EMAT 2017N</v>
          </cell>
        </row>
        <row r="10059">
          <cell r="A10059" t="str">
            <v>ESTM902-17</v>
          </cell>
          <cell r="C10059" t="str">
            <v>Obrigatória</v>
          </cell>
          <cell r="D10059" t="str">
            <v>EMAT 2017N</v>
          </cell>
        </row>
        <row r="10060">
          <cell r="A10060" t="str">
            <v>ESTM903-17</v>
          </cell>
          <cell r="C10060" t="str">
            <v>Obrigatória</v>
          </cell>
          <cell r="D10060" t="str">
            <v>EMAT 2017N</v>
          </cell>
        </row>
        <row r="10061">
          <cell r="A10061" t="str">
            <v>ESTM904-17</v>
          </cell>
          <cell r="C10061" t="str">
            <v>Obrigatória</v>
          </cell>
          <cell r="D10061" t="str">
            <v>EMAT 2017N</v>
          </cell>
        </row>
        <row r="10062">
          <cell r="A10062" t="str">
            <v>ESTM905-17</v>
          </cell>
          <cell r="C10062" t="str">
            <v>Obrigatória</v>
          </cell>
          <cell r="D10062" t="str">
            <v>EMAT 2017N</v>
          </cell>
        </row>
        <row r="10063">
          <cell r="A10063" t="str">
            <v>ESTO001-17</v>
          </cell>
          <cell r="C10063" t="str">
            <v>Obrigatória</v>
          </cell>
          <cell r="D10063" t="str">
            <v>EMAT 2017N</v>
          </cell>
        </row>
        <row r="10064">
          <cell r="A10064" t="str">
            <v>ESTO004-17</v>
          </cell>
          <cell r="C10064" t="str">
            <v>Obrigatória</v>
          </cell>
          <cell r="D10064" t="str">
            <v>EMAT 2017N</v>
          </cell>
        </row>
        <row r="10065">
          <cell r="A10065" t="str">
            <v>ESTO005-17</v>
          </cell>
          <cell r="C10065" t="str">
            <v>Obrigatória</v>
          </cell>
          <cell r="D10065" t="str">
            <v>EMAT 2017N</v>
          </cell>
        </row>
        <row r="10066">
          <cell r="A10066" t="str">
            <v>ESTO006-17</v>
          </cell>
          <cell r="C10066" t="str">
            <v>Obrigatória</v>
          </cell>
          <cell r="D10066" t="str">
            <v>EMAT 2017N</v>
          </cell>
        </row>
        <row r="10067">
          <cell r="A10067" t="str">
            <v>ESTO008-17</v>
          </cell>
          <cell r="C10067" t="str">
            <v>Obrigatória</v>
          </cell>
          <cell r="D10067" t="str">
            <v>EMAT 2017N</v>
          </cell>
        </row>
        <row r="10068">
          <cell r="A10068" t="str">
            <v>ESTO011-17</v>
          </cell>
          <cell r="C10068" t="str">
            <v>Obrigatória</v>
          </cell>
          <cell r="D10068" t="str">
            <v>EMAT 2017N</v>
          </cell>
        </row>
        <row r="10069">
          <cell r="A10069" t="str">
            <v>ESTO012-17</v>
          </cell>
          <cell r="C10069" t="str">
            <v>Obrigatória</v>
          </cell>
          <cell r="D10069" t="str">
            <v>EMAT 2017N</v>
          </cell>
        </row>
        <row r="10070">
          <cell r="A10070" t="str">
            <v>ESTO013-17</v>
          </cell>
          <cell r="C10070" t="str">
            <v>Obrigatória</v>
          </cell>
          <cell r="D10070" t="str">
            <v>EMAT 2017N</v>
          </cell>
        </row>
        <row r="10071">
          <cell r="A10071" t="str">
            <v>ESTO014-17</v>
          </cell>
          <cell r="C10071" t="str">
            <v>Opção Limitada</v>
          </cell>
          <cell r="D10071" t="str">
            <v>EMAT 2017N</v>
          </cell>
        </row>
        <row r="10072">
          <cell r="A10072" t="str">
            <v>ESTO015-17</v>
          </cell>
          <cell r="C10072" t="str">
            <v>Opção Limitada</v>
          </cell>
          <cell r="D10072" t="str">
            <v>EMAT 2017N</v>
          </cell>
        </row>
        <row r="10073">
          <cell r="A10073" t="str">
            <v>ESTO016-17</v>
          </cell>
          <cell r="C10073" t="str">
            <v>Obrigatória</v>
          </cell>
          <cell r="D10073" t="str">
            <v>EMAT 2017N</v>
          </cell>
        </row>
        <row r="10074">
          <cell r="A10074" t="str">
            <v>ESTO017-17</v>
          </cell>
          <cell r="C10074" t="str">
            <v>Obrigatória</v>
          </cell>
          <cell r="D10074" t="str">
            <v>EMAT 2017N</v>
          </cell>
        </row>
        <row r="10075">
          <cell r="A10075" t="str">
            <v>ESTO902-17</v>
          </cell>
          <cell r="C10075" t="str">
            <v>Obrigatória</v>
          </cell>
          <cell r="D10075" t="str">
            <v>EMAT 2017N</v>
          </cell>
        </row>
        <row r="10076">
          <cell r="A10076" t="str">
            <v>ESTO903-17</v>
          </cell>
          <cell r="C10076" t="str">
            <v>Obrigatória</v>
          </cell>
          <cell r="D10076" t="str">
            <v>EMAT 2017N</v>
          </cell>
        </row>
        <row r="10077">
          <cell r="A10077" t="str">
            <v>ESZM001-17</v>
          </cell>
          <cell r="C10077" t="str">
            <v>Opção Limitada</v>
          </cell>
          <cell r="D10077" t="str">
            <v>EMAT 2017N</v>
          </cell>
        </row>
        <row r="10078">
          <cell r="A10078" t="str">
            <v>ESZM002-17</v>
          </cell>
          <cell r="C10078" t="str">
            <v>Opção Limitada</v>
          </cell>
          <cell r="D10078" t="str">
            <v>EMAT 2017N</v>
          </cell>
        </row>
        <row r="10079">
          <cell r="A10079" t="str">
            <v>ESZM007-17</v>
          </cell>
          <cell r="C10079" t="str">
            <v>Opção Limitada</v>
          </cell>
          <cell r="D10079" t="str">
            <v>EMAT 2017N</v>
          </cell>
        </row>
        <row r="10080">
          <cell r="A10080" t="str">
            <v>ESZM008-17</v>
          </cell>
          <cell r="C10080" t="str">
            <v>Opção Limitada</v>
          </cell>
          <cell r="D10080" t="str">
            <v>EMAT 2017N</v>
          </cell>
        </row>
        <row r="10081">
          <cell r="A10081" t="str">
            <v>ESZM009-17</v>
          </cell>
          <cell r="C10081" t="str">
            <v>Opção Limitada</v>
          </cell>
          <cell r="D10081" t="str">
            <v>EMAT 2017N</v>
          </cell>
        </row>
        <row r="10082">
          <cell r="A10082" t="str">
            <v>ESZM012-17</v>
          </cell>
          <cell r="C10082" t="str">
            <v>Opção Limitada</v>
          </cell>
          <cell r="D10082" t="str">
            <v>EMAT 2017N</v>
          </cell>
        </row>
        <row r="10083">
          <cell r="A10083" t="str">
            <v>ESZM013-17</v>
          </cell>
          <cell r="C10083" t="str">
            <v>Opção Limitada</v>
          </cell>
          <cell r="D10083" t="str">
            <v>EMAT 2017N</v>
          </cell>
        </row>
        <row r="10084">
          <cell r="A10084" t="str">
            <v>ESZM014-17</v>
          </cell>
          <cell r="C10084" t="str">
            <v>Opção Limitada</v>
          </cell>
          <cell r="D10084" t="str">
            <v>EMAT 2017N</v>
          </cell>
        </row>
        <row r="10085">
          <cell r="A10085" t="str">
            <v>ESZM015-13</v>
          </cell>
          <cell r="C10085" t="str">
            <v>Opção Limitada</v>
          </cell>
          <cell r="D10085" t="str">
            <v>EMAT 2017N</v>
          </cell>
        </row>
        <row r="10086">
          <cell r="A10086" t="str">
            <v>ESZM016-17</v>
          </cell>
          <cell r="C10086" t="str">
            <v>Opção Limitada</v>
          </cell>
          <cell r="D10086" t="str">
            <v>EMAT 2017N</v>
          </cell>
        </row>
        <row r="10087">
          <cell r="A10087" t="str">
            <v>ESZM021-17</v>
          </cell>
          <cell r="C10087" t="str">
            <v>Opção Limitada</v>
          </cell>
          <cell r="D10087" t="str">
            <v>EMAT 2017N</v>
          </cell>
        </row>
        <row r="10088">
          <cell r="A10088" t="str">
            <v>ESZM022-17</v>
          </cell>
          <cell r="C10088" t="str">
            <v>Opção Limitada</v>
          </cell>
          <cell r="D10088" t="str">
            <v>EMAT 2017N</v>
          </cell>
        </row>
        <row r="10089">
          <cell r="A10089" t="str">
            <v>ESZM023-17</v>
          </cell>
          <cell r="C10089" t="str">
            <v>Opção Limitada</v>
          </cell>
          <cell r="D10089" t="str">
            <v>EMAT 2017N</v>
          </cell>
        </row>
        <row r="10090">
          <cell r="A10090" t="str">
            <v>ESZM024-17</v>
          </cell>
          <cell r="C10090" t="str">
            <v>Opção Limitada</v>
          </cell>
          <cell r="D10090" t="str">
            <v>EMAT 2017N</v>
          </cell>
        </row>
        <row r="10091">
          <cell r="A10091" t="str">
            <v>ESZM025-17</v>
          </cell>
          <cell r="C10091" t="str">
            <v>Opção Limitada</v>
          </cell>
          <cell r="D10091" t="str">
            <v>EMAT 2017N</v>
          </cell>
        </row>
        <row r="10092">
          <cell r="A10092" t="str">
            <v>ESZM026-13</v>
          </cell>
          <cell r="C10092" t="str">
            <v>Opção Limitada</v>
          </cell>
          <cell r="D10092" t="str">
            <v>EMAT 2017N</v>
          </cell>
        </row>
        <row r="10093">
          <cell r="A10093" t="str">
            <v>ESZM027-17</v>
          </cell>
          <cell r="C10093" t="str">
            <v>Opção Limitada</v>
          </cell>
          <cell r="D10093" t="str">
            <v>EMAT 2017N</v>
          </cell>
        </row>
        <row r="10094">
          <cell r="A10094" t="str">
            <v>ESZM028-17</v>
          </cell>
          <cell r="C10094" t="str">
            <v>Opção Limitada</v>
          </cell>
          <cell r="D10094" t="str">
            <v>EMAT 2017N</v>
          </cell>
        </row>
        <row r="10095">
          <cell r="A10095" t="str">
            <v>ESZM029-17</v>
          </cell>
          <cell r="C10095" t="str">
            <v>Opção Limitada</v>
          </cell>
          <cell r="D10095" t="str">
            <v>EMAT 2017N</v>
          </cell>
        </row>
        <row r="10096">
          <cell r="A10096" t="str">
            <v>ESZM030-17</v>
          </cell>
          <cell r="C10096" t="str">
            <v>Opção Limitada</v>
          </cell>
          <cell r="D10096" t="str">
            <v>EMAT 2017N</v>
          </cell>
        </row>
        <row r="10097">
          <cell r="A10097" t="str">
            <v>ESZM031-17</v>
          </cell>
          <cell r="C10097" t="str">
            <v>Opção Limitada</v>
          </cell>
          <cell r="D10097" t="str">
            <v>EMAT 2017N</v>
          </cell>
        </row>
        <row r="10098">
          <cell r="A10098" t="str">
            <v>ESZM032-17</v>
          </cell>
          <cell r="C10098" t="str">
            <v>Opção Limitada</v>
          </cell>
          <cell r="D10098" t="str">
            <v>EMAT 2017N</v>
          </cell>
        </row>
        <row r="10099">
          <cell r="A10099" t="str">
            <v>ESZM033-17</v>
          </cell>
          <cell r="C10099" t="str">
            <v>Opção Limitada</v>
          </cell>
          <cell r="D10099" t="str">
            <v>EMAT 2017N</v>
          </cell>
        </row>
        <row r="10100">
          <cell r="A10100" t="str">
            <v>ESZM034-17</v>
          </cell>
          <cell r="C10100" t="str">
            <v>Opção Limitada</v>
          </cell>
          <cell r="D10100" t="str">
            <v>EMAT 2017N</v>
          </cell>
        </row>
        <row r="10101">
          <cell r="A10101" t="str">
            <v>ESZM035-17</v>
          </cell>
          <cell r="C10101" t="str">
            <v>Opção Limitada</v>
          </cell>
          <cell r="D10101" t="str">
            <v>EMAT 2017N</v>
          </cell>
        </row>
        <row r="10102">
          <cell r="A10102" t="str">
            <v>ESZM036-17</v>
          </cell>
          <cell r="C10102" t="str">
            <v>Opção Limitada</v>
          </cell>
          <cell r="D10102" t="str">
            <v>EMAT 2017N</v>
          </cell>
        </row>
        <row r="10103">
          <cell r="A10103" t="str">
            <v>ESZM037-17</v>
          </cell>
          <cell r="C10103" t="str">
            <v>Opção Limitada</v>
          </cell>
          <cell r="D10103" t="str">
            <v>EMAT 2017N</v>
          </cell>
        </row>
        <row r="10104">
          <cell r="A10104" t="str">
            <v>ESZM038-17</v>
          </cell>
          <cell r="C10104" t="str">
            <v>Opção Limitada</v>
          </cell>
          <cell r="D10104" t="str">
            <v>EMAT 2017N</v>
          </cell>
        </row>
        <row r="10105">
          <cell r="A10105" t="str">
            <v>ESZM039-17</v>
          </cell>
          <cell r="C10105" t="str">
            <v>Opção Limitada</v>
          </cell>
          <cell r="D10105" t="str">
            <v>EMAT 2017N</v>
          </cell>
        </row>
        <row r="10106">
          <cell r="A10106" t="str">
            <v>ESZM040-17</v>
          </cell>
          <cell r="C10106" t="str">
            <v>Opção Limitada</v>
          </cell>
          <cell r="D10106" t="str">
            <v>EMAT 2017N</v>
          </cell>
        </row>
        <row r="10107">
          <cell r="A10107" t="str">
            <v>ESZM041-17</v>
          </cell>
          <cell r="C10107" t="str">
            <v>Opção Limitada</v>
          </cell>
          <cell r="D10107" t="str">
            <v>EMAT 2017N</v>
          </cell>
        </row>
        <row r="10108">
          <cell r="A10108" t="str">
            <v>MCTB001-17</v>
          </cell>
          <cell r="C10108" t="str">
            <v>Obrigatória</v>
          </cell>
          <cell r="D10108" t="str">
            <v>EMAT 2017N</v>
          </cell>
        </row>
        <row r="10109">
          <cell r="A10109" t="str">
            <v>MCTB009-17</v>
          </cell>
          <cell r="C10109" t="str">
            <v>Obrigatória</v>
          </cell>
          <cell r="D10109" t="str">
            <v>EMAT 2017N</v>
          </cell>
        </row>
        <row r="10110">
          <cell r="A10110" t="str">
            <v>MCTB010-13</v>
          </cell>
          <cell r="C10110" t="str">
            <v>Obrigatória</v>
          </cell>
          <cell r="D10110" t="str">
            <v>EMAT 2017N</v>
          </cell>
        </row>
        <row r="10111">
          <cell r="A10111" t="str">
            <v>NHT4017-15</v>
          </cell>
          <cell r="C10111" t="str">
            <v>Obrigatória</v>
          </cell>
          <cell r="D10111" t="str">
            <v>EMAT 2017N</v>
          </cell>
        </row>
        <row r="10112">
          <cell r="A10112" t="str">
            <v>BCJ0205-13</v>
          </cell>
          <cell r="C10112" t="str">
            <v>Obrigatória</v>
          </cell>
          <cell r="D10112" t="str">
            <v>ENERG 2009A</v>
          </cell>
        </row>
        <row r="10113">
          <cell r="A10113" t="str">
            <v>BCJ0208-13</v>
          </cell>
          <cell r="C10113" t="str">
            <v>Obrigatória</v>
          </cell>
          <cell r="D10113" t="str">
            <v>ENERG 2009A</v>
          </cell>
        </row>
        <row r="10114">
          <cell r="A10114" t="str">
            <v>BCJ0209-13</v>
          </cell>
          <cell r="C10114" t="str">
            <v>Obrigatória</v>
          </cell>
          <cell r="D10114" t="str">
            <v>ENERG 2009A</v>
          </cell>
        </row>
        <row r="10115">
          <cell r="A10115" t="str">
            <v>BCK0103-13</v>
          </cell>
          <cell r="C10115" t="str">
            <v>Obrigatória</v>
          </cell>
          <cell r="D10115" t="str">
            <v>ENERG 2009A</v>
          </cell>
        </row>
        <row r="10116">
          <cell r="A10116" t="str">
            <v>BCK0104-13</v>
          </cell>
          <cell r="C10116" t="str">
            <v>Opção Limitada</v>
          </cell>
          <cell r="D10116" t="str">
            <v>ENERG 2009A</v>
          </cell>
        </row>
        <row r="10117">
          <cell r="A10117" t="str">
            <v>BCL0306-13</v>
          </cell>
          <cell r="C10117" t="str">
            <v>Opção Limitada</v>
          </cell>
          <cell r="D10117" t="str">
            <v>ENERG 2009A</v>
          </cell>
        </row>
        <row r="10118">
          <cell r="A10118" t="str">
            <v>BCL0307-13</v>
          </cell>
          <cell r="C10118" t="str">
            <v>Obrigatória</v>
          </cell>
          <cell r="D10118" t="str">
            <v>ENERG 2009A</v>
          </cell>
        </row>
        <row r="10119">
          <cell r="A10119" t="str">
            <v>BCL0308-13</v>
          </cell>
          <cell r="C10119" t="str">
            <v>Obrigatória</v>
          </cell>
          <cell r="D10119" t="str">
            <v>ENERG 2009A</v>
          </cell>
        </row>
        <row r="10120">
          <cell r="A10120" t="str">
            <v>BCM0504-13</v>
          </cell>
          <cell r="C10120" t="str">
            <v>Obrigatória</v>
          </cell>
          <cell r="D10120" t="str">
            <v>ENERG 2009A</v>
          </cell>
        </row>
        <row r="10121">
          <cell r="A10121" t="str">
            <v>BCM0505-13</v>
          </cell>
          <cell r="C10121" t="str">
            <v>Obrigatória</v>
          </cell>
          <cell r="D10121" t="str">
            <v>ENERG 2009A</v>
          </cell>
        </row>
        <row r="10122">
          <cell r="A10122" t="str">
            <v>BCM0506-13</v>
          </cell>
          <cell r="C10122" t="str">
            <v>Opção Limitada</v>
          </cell>
          <cell r="D10122" t="str">
            <v>ENERG 2009A</v>
          </cell>
        </row>
        <row r="10123">
          <cell r="A10123" t="str">
            <v>BCN0402-08</v>
          </cell>
          <cell r="C10123" t="str">
            <v>Obrigatória</v>
          </cell>
          <cell r="D10123" t="str">
            <v>ENERG 2009A</v>
          </cell>
        </row>
        <row r="10124">
          <cell r="A10124" t="str">
            <v>BCN0404-13</v>
          </cell>
          <cell r="C10124" t="str">
            <v>Opção Limitada</v>
          </cell>
          <cell r="D10124" t="str">
            <v>ENERG 2009A</v>
          </cell>
        </row>
        <row r="10125">
          <cell r="A10125" t="str">
            <v>BCN0405-13</v>
          </cell>
          <cell r="C10125" t="str">
            <v>Obrigatória</v>
          </cell>
          <cell r="D10125" t="str">
            <v>ENERG 2009A</v>
          </cell>
        </row>
        <row r="10126">
          <cell r="A10126" t="str">
            <v>BCN0407-06</v>
          </cell>
          <cell r="C10126" t="str">
            <v>Obrigatória</v>
          </cell>
          <cell r="D10126" t="str">
            <v>ENERG 2009A</v>
          </cell>
        </row>
        <row r="10127">
          <cell r="A10127" t="str">
            <v>BCS0001-13</v>
          </cell>
          <cell r="C10127" t="str">
            <v>Obrigatória</v>
          </cell>
          <cell r="D10127" t="str">
            <v>ENERG 2009A</v>
          </cell>
        </row>
        <row r="10128">
          <cell r="A10128" t="str">
            <v>BIJ0207-13</v>
          </cell>
          <cell r="C10128" t="str">
            <v>Opção Limitada</v>
          </cell>
          <cell r="D10128" t="str">
            <v>ENERG 2009A</v>
          </cell>
        </row>
        <row r="10129">
          <cell r="A10129" t="str">
            <v>BIK0102-13</v>
          </cell>
          <cell r="C10129" t="str">
            <v>Opção Limitada</v>
          </cell>
          <cell r="D10129" t="str">
            <v>ENERG 2009A</v>
          </cell>
        </row>
        <row r="10130">
          <cell r="A10130" t="str">
            <v>BIL0304-13</v>
          </cell>
          <cell r="C10130" t="str">
            <v>Opção Limitada</v>
          </cell>
          <cell r="D10130" t="str">
            <v>ENERG 2009A</v>
          </cell>
        </row>
        <row r="10131">
          <cell r="A10131" t="str">
            <v>BIM0005-13</v>
          </cell>
          <cell r="C10131" t="str">
            <v>Opção Limitada</v>
          </cell>
          <cell r="D10131" t="str">
            <v>ENERG 2009A</v>
          </cell>
        </row>
        <row r="10132">
          <cell r="A10132" t="str">
            <v>BIN0003-13</v>
          </cell>
          <cell r="C10132" t="str">
            <v>Opção Limitada</v>
          </cell>
          <cell r="D10132" t="str">
            <v>ENERG 2009A</v>
          </cell>
        </row>
        <row r="10133">
          <cell r="A10133" t="str">
            <v>BIN0406-13</v>
          </cell>
          <cell r="C10133" t="str">
            <v>Obrigatória</v>
          </cell>
          <cell r="D10133" t="str">
            <v>ENERG 2009A</v>
          </cell>
        </row>
        <row r="10134">
          <cell r="A10134" t="str">
            <v>BIQ0602-13</v>
          </cell>
          <cell r="C10134" t="str">
            <v>Obrigatória</v>
          </cell>
          <cell r="D10134" t="str">
            <v>ENERG 2009A</v>
          </cell>
        </row>
        <row r="10135">
          <cell r="A10135" t="str">
            <v>BIR0004-13</v>
          </cell>
          <cell r="C10135" t="str">
            <v>Obrigatória</v>
          </cell>
          <cell r="D10135" t="str">
            <v>ENERG 2009A</v>
          </cell>
        </row>
        <row r="10136">
          <cell r="A10136" t="str">
            <v>BIR0603-13</v>
          </cell>
          <cell r="C10136" t="str">
            <v>Obrigatória</v>
          </cell>
          <cell r="D10136" t="str">
            <v>ENERG 2009A</v>
          </cell>
        </row>
        <row r="10137">
          <cell r="A10137" t="str">
            <v>BIS0002-13</v>
          </cell>
          <cell r="C10137" t="str">
            <v>Obrigatória</v>
          </cell>
          <cell r="D10137" t="str">
            <v>ENERG 2009A</v>
          </cell>
        </row>
        <row r="10138">
          <cell r="A10138" t="str">
            <v>ESTA002-13</v>
          </cell>
          <cell r="C10138" t="str">
            <v>Obrigatória</v>
          </cell>
          <cell r="D10138" t="str">
            <v>ENERG 2009A</v>
          </cell>
        </row>
        <row r="10139">
          <cell r="A10139" t="str">
            <v>ESTA004-13</v>
          </cell>
          <cell r="C10139" t="str">
            <v>Opção Limitada</v>
          </cell>
          <cell r="D10139" t="str">
            <v>ENERG 2009A</v>
          </cell>
        </row>
        <row r="10140">
          <cell r="A10140" t="str">
            <v>ESTA009-13</v>
          </cell>
          <cell r="C10140" t="str">
            <v>Obrigatória</v>
          </cell>
          <cell r="D10140" t="str">
            <v>ENERG 2009A</v>
          </cell>
        </row>
        <row r="10141">
          <cell r="A10141" t="str">
            <v>ESTE001-13</v>
          </cell>
          <cell r="C10141" t="str">
            <v>Obrigatória</v>
          </cell>
          <cell r="D10141" t="str">
            <v>ENERG 2009A</v>
          </cell>
        </row>
        <row r="10142">
          <cell r="A10142" t="str">
            <v>ESTE002-13</v>
          </cell>
          <cell r="C10142" t="str">
            <v>Obrigatória</v>
          </cell>
          <cell r="D10142" t="str">
            <v>ENERG 2009A</v>
          </cell>
        </row>
        <row r="10143">
          <cell r="A10143" t="str">
            <v>ESTE006-13</v>
          </cell>
          <cell r="C10143" t="str">
            <v>Obrigatória</v>
          </cell>
          <cell r="D10143" t="str">
            <v>ENERG 2009A</v>
          </cell>
        </row>
        <row r="10144">
          <cell r="A10144" t="str">
            <v>ESTE008-13</v>
          </cell>
          <cell r="C10144" t="str">
            <v>Obrigatória</v>
          </cell>
          <cell r="D10144" t="str">
            <v>ENERG 2009A</v>
          </cell>
        </row>
        <row r="10145">
          <cell r="A10145" t="str">
            <v>ESTE009-13</v>
          </cell>
          <cell r="C10145" t="str">
            <v>Obrigatória</v>
          </cell>
          <cell r="D10145" t="str">
            <v>ENERG 2009A</v>
          </cell>
        </row>
        <row r="10146">
          <cell r="A10146" t="str">
            <v>ESTE011-13</v>
          </cell>
          <cell r="C10146" t="str">
            <v>Obrigatória</v>
          </cell>
          <cell r="D10146" t="str">
            <v>ENERG 2009A</v>
          </cell>
        </row>
        <row r="10147">
          <cell r="A10147" t="str">
            <v>ESTE012-13</v>
          </cell>
          <cell r="C10147" t="str">
            <v>Obrigatória</v>
          </cell>
          <cell r="D10147" t="str">
            <v>ENERG 2009A</v>
          </cell>
        </row>
        <row r="10148">
          <cell r="A10148" t="str">
            <v>ESTE013-13</v>
          </cell>
          <cell r="C10148" t="str">
            <v>Obrigatória</v>
          </cell>
          <cell r="D10148" t="str">
            <v>ENERG 2009A</v>
          </cell>
        </row>
        <row r="10149">
          <cell r="A10149" t="str">
            <v>ESTE900-13</v>
          </cell>
          <cell r="C10149" t="str">
            <v>Obrigatória</v>
          </cell>
          <cell r="D10149" t="str">
            <v>ENERG 2009A</v>
          </cell>
        </row>
        <row r="10150">
          <cell r="A10150" t="str">
            <v>ESTE901-13</v>
          </cell>
          <cell r="C10150" t="str">
            <v>Obrigatória</v>
          </cell>
          <cell r="D10150" t="str">
            <v>ENERG 2009A</v>
          </cell>
        </row>
        <row r="10151">
          <cell r="A10151" t="str">
            <v>ESTE902-13</v>
          </cell>
          <cell r="C10151" t="str">
            <v>Obrigatória</v>
          </cell>
          <cell r="D10151" t="str">
            <v>ENERG 2009A</v>
          </cell>
        </row>
        <row r="10152">
          <cell r="A10152" t="str">
            <v>ESTE903-13</v>
          </cell>
          <cell r="C10152" t="str">
            <v>Obrigatória</v>
          </cell>
          <cell r="D10152" t="str">
            <v>ENERG 2009A</v>
          </cell>
        </row>
        <row r="10153">
          <cell r="A10153" t="str">
            <v>ESTE904-13</v>
          </cell>
          <cell r="C10153" t="str">
            <v>Obrigatória</v>
          </cell>
          <cell r="D10153" t="str">
            <v>ENERG 2009A</v>
          </cell>
        </row>
        <row r="10154">
          <cell r="A10154" t="str">
            <v>ESTO001-13</v>
          </cell>
          <cell r="C10154" t="str">
            <v>Obrigatória</v>
          </cell>
          <cell r="D10154" t="str">
            <v>ENERG 2009A</v>
          </cell>
        </row>
        <row r="10155">
          <cell r="A10155" t="str">
            <v>ESTO003-13</v>
          </cell>
          <cell r="C10155" t="str">
            <v>Obrigatória</v>
          </cell>
          <cell r="D10155" t="str">
            <v>ENERG 2009A</v>
          </cell>
        </row>
        <row r="10156">
          <cell r="A10156" t="str">
            <v>ESTO004-13</v>
          </cell>
          <cell r="C10156" t="str">
            <v>Obrigatória</v>
          </cell>
          <cell r="D10156" t="str">
            <v>ENERG 2009A</v>
          </cell>
        </row>
        <row r="10157">
          <cell r="A10157" t="str">
            <v>ESTO005-13</v>
          </cell>
          <cell r="C10157" t="str">
            <v>Obrigatória</v>
          </cell>
          <cell r="D10157" t="str">
            <v>ENERG 2009A</v>
          </cell>
        </row>
        <row r="10158">
          <cell r="A10158" t="str">
            <v>ESTO006-13</v>
          </cell>
          <cell r="C10158" t="str">
            <v>Obrigatória</v>
          </cell>
          <cell r="D10158" t="str">
            <v>ENERG 2009A</v>
          </cell>
        </row>
        <row r="10159">
          <cell r="A10159" t="str">
            <v>ESTO007-13</v>
          </cell>
          <cell r="C10159" t="str">
            <v>Obrigatória</v>
          </cell>
          <cell r="D10159" t="str">
            <v>ENERG 2009A</v>
          </cell>
        </row>
        <row r="10160">
          <cell r="A10160" t="str">
            <v>ESTO008-13</v>
          </cell>
          <cell r="C10160" t="str">
            <v>Obrigatória</v>
          </cell>
          <cell r="D10160" t="str">
            <v>ENERG 2009A</v>
          </cell>
        </row>
        <row r="10161">
          <cell r="A10161" t="str">
            <v>ESTO009-13</v>
          </cell>
          <cell r="C10161" t="str">
            <v>Obrigatória</v>
          </cell>
          <cell r="D10161" t="str">
            <v>ENERG 2009A</v>
          </cell>
        </row>
        <row r="10162">
          <cell r="A10162" t="str">
            <v>ESTO010-13</v>
          </cell>
          <cell r="C10162" t="str">
            <v>Obrigatória</v>
          </cell>
          <cell r="D10162" t="str">
            <v>ENERG 2009A</v>
          </cell>
        </row>
        <row r="10163">
          <cell r="A10163" t="str">
            <v>ESTO900-13</v>
          </cell>
          <cell r="C10163" t="str">
            <v>Obrigatória</v>
          </cell>
          <cell r="D10163" t="str">
            <v>ENERG 2009A</v>
          </cell>
        </row>
        <row r="10164">
          <cell r="A10164" t="str">
            <v>ESTO901-13</v>
          </cell>
          <cell r="C10164" t="str">
            <v>Obrigatória</v>
          </cell>
          <cell r="D10164" t="str">
            <v>ENERG 2009A</v>
          </cell>
        </row>
        <row r="10165">
          <cell r="A10165" t="str">
            <v>ESTU020-13</v>
          </cell>
          <cell r="C10165" t="str">
            <v>Opção Limitada</v>
          </cell>
          <cell r="D10165" t="str">
            <v>ENERG 2009A</v>
          </cell>
        </row>
        <row r="10166">
          <cell r="A10166" t="str">
            <v>ESTX039-13</v>
          </cell>
          <cell r="C10166" t="str">
            <v>Obrigatória</v>
          </cell>
          <cell r="D10166" t="str">
            <v>ENERG 2009A</v>
          </cell>
        </row>
        <row r="10167">
          <cell r="A10167" t="str">
            <v>ESTX040-13</v>
          </cell>
          <cell r="C10167" t="str">
            <v>Obrigatória</v>
          </cell>
          <cell r="D10167" t="str">
            <v>ENERG 2009A</v>
          </cell>
        </row>
        <row r="10168">
          <cell r="A10168" t="str">
            <v>ESTX041-13</v>
          </cell>
          <cell r="C10168" t="str">
            <v>Obrigatória</v>
          </cell>
          <cell r="D10168" t="str">
            <v>ENERG 2009A</v>
          </cell>
        </row>
        <row r="10169">
          <cell r="A10169" t="str">
            <v>ESTX043-13</v>
          </cell>
          <cell r="C10169" t="str">
            <v>Obrigatória</v>
          </cell>
          <cell r="D10169" t="str">
            <v>ENERG 2009A</v>
          </cell>
        </row>
        <row r="10170">
          <cell r="A10170" t="str">
            <v>ESTX045-13</v>
          </cell>
          <cell r="C10170" t="str">
            <v>Obrigatória</v>
          </cell>
          <cell r="D10170" t="str">
            <v>ENERG 2009A</v>
          </cell>
        </row>
        <row r="10171">
          <cell r="A10171" t="str">
            <v>ESTX046-13</v>
          </cell>
          <cell r="C10171" t="str">
            <v>Obrigatória</v>
          </cell>
          <cell r="D10171" t="str">
            <v>ENERG 2009A</v>
          </cell>
        </row>
        <row r="10172">
          <cell r="A10172" t="str">
            <v>ESTX047-13</v>
          </cell>
          <cell r="C10172" t="str">
            <v>Obrigatória</v>
          </cell>
          <cell r="D10172" t="str">
            <v>ENERG 2009A</v>
          </cell>
        </row>
        <row r="10173">
          <cell r="A10173" t="str">
            <v>ESTX048-13</v>
          </cell>
          <cell r="C10173" t="str">
            <v>Obrigatória</v>
          </cell>
          <cell r="D10173" t="str">
            <v>ENERG 2009A</v>
          </cell>
        </row>
        <row r="10174">
          <cell r="A10174" t="str">
            <v>ESTX049-13</v>
          </cell>
          <cell r="C10174" t="str">
            <v>Obrigatória</v>
          </cell>
          <cell r="D10174" t="str">
            <v>ENERG 2009A</v>
          </cell>
        </row>
        <row r="10175">
          <cell r="A10175" t="str">
            <v>ESTX104-13</v>
          </cell>
          <cell r="C10175" t="str">
            <v>Obrigatória</v>
          </cell>
          <cell r="D10175" t="str">
            <v>ENERG 2009A</v>
          </cell>
        </row>
        <row r="10176">
          <cell r="A10176" t="str">
            <v>ESZA011-13</v>
          </cell>
          <cell r="C10176" t="str">
            <v>Opção Limitada</v>
          </cell>
          <cell r="D10176" t="str">
            <v>ENERG 2009A</v>
          </cell>
        </row>
        <row r="10177">
          <cell r="A10177" t="str">
            <v>ESZA012-13</v>
          </cell>
          <cell r="C10177" t="str">
            <v>Opção Limitada</v>
          </cell>
          <cell r="D10177" t="str">
            <v>ENERG 2009A</v>
          </cell>
        </row>
        <row r="10178">
          <cell r="A10178" t="str">
            <v>ESZE002-13</v>
          </cell>
          <cell r="C10178" t="str">
            <v>Opção Limitada</v>
          </cell>
          <cell r="D10178" t="str">
            <v>ENERG 2009A</v>
          </cell>
        </row>
        <row r="10179">
          <cell r="A10179" t="str">
            <v>ESZE003-13</v>
          </cell>
          <cell r="C10179" t="str">
            <v>Opção Limitada</v>
          </cell>
          <cell r="D10179" t="str">
            <v>ENERG 2009A</v>
          </cell>
        </row>
        <row r="10180">
          <cell r="A10180" t="str">
            <v>ESZE004-13</v>
          </cell>
          <cell r="C10180" t="str">
            <v>Opção Limitada</v>
          </cell>
          <cell r="D10180" t="str">
            <v>ENERG 2009A</v>
          </cell>
        </row>
        <row r="10181">
          <cell r="A10181" t="str">
            <v>ESZE005-13</v>
          </cell>
          <cell r="C10181" t="str">
            <v>Opção Limitada</v>
          </cell>
          <cell r="D10181" t="str">
            <v>ENERG 2009A</v>
          </cell>
        </row>
        <row r="10182">
          <cell r="A10182" t="str">
            <v>ESZE011-13</v>
          </cell>
          <cell r="C10182" t="str">
            <v>Opção Limitada</v>
          </cell>
          <cell r="D10182" t="str">
            <v>ENERG 2009A</v>
          </cell>
        </row>
        <row r="10183">
          <cell r="A10183" t="str">
            <v>ESZE015-13</v>
          </cell>
          <cell r="C10183" t="str">
            <v>Opção Limitada</v>
          </cell>
          <cell r="D10183" t="str">
            <v>ENERG 2009A</v>
          </cell>
        </row>
        <row r="10184">
          <cell r="A10184" t="str">
            <v>ESZE017-13</v>
          </cell>
          <cell r="C10184" t="str">
            <v>Opção Limitada</v>
          </cell>
          <cell r="D10184" t="str">
            <v>ENERG 2009A</v>
          </cell>
        </row>
        <row r="10185">
          <cell r="A10185" t="str">
            <v>ESZE018-13</v>
          </cell>
          <cell r="C10185" t="str">
            <v>Opção Limitada</v>
          </cell>
          <cell r="D10185" t="str">
            <v>ENERG 2009A</v>
          </cell>
        </row>
        <row r="10186">
          <cell r="A10186" t="str">
            <v>ESZE019-13</v>
          </cell>
          <cell r="C10186" t="str">
            <v>Opção Limitada</v>
          </cell>
          <cell r="D10186" t="str">
            <v>ENERG 2009A</v>
          </cell>
        </row>
        <row r="10187">
          <cell r="A10187" t="str">
            <v>ESZE024-13</v>
          </cell>
          <cell r="C10187" t="str">
            <v>Opção Limitada</v>
          </cell>
          <cell r="D10187" t="str">
            <v>ENERG 2009A</v>
          </cell>
        </row>
        <row r="10188">
          <cell r="A10188" t="str">
            <v>ESZE026-13</v>
          </cell>
          <cell r="C10188" t="str">
            <v>Opção Limitada</v>
          </cell>
          <cell r="D10188" t="str">
            <v>ENERG 2009A</v>
          </cell>
        </row>
        <row r="10189">
          <cell r="A10189" t="str">
            <v>ESZE027-13</v>
          </cell>
          <cell r="C10189" t="str">
            <v>Opção Limitada</v>
          </cell>
          <cell r="D10189" t="str">
            <v>ENERG 2009A</v>
          </cell>
        </row>
        <row r="10190">
          <cell r="A10190" t="str">
            <v>ESZE028-13</v>
          </cell>
          <cell r="C10190" t="str">
            <v>Opção Limitada</v>
          </cell>
          <cell r="D10190" t="str">
            <v>ENERG 2009A</v>
          </cell>
        </row>
        <row r="10191">
          <cell r="A10191" t="str">
            <v>ESZE031-13</v>
          </cell>
          <cell r="C10191" t="str">
            <v>Opção Limitada</v>
          </cell>
          <cell r="D10191" t="str">
            <v>ENERG 2009A</v>
          </cell>
        </row>
        <row r="10192">
          <cell r="A10192" t="str">
            <v>ESZE035-13</v>
          </cell>
          <cell r="C10192" t="str">
            <v>Opção Limitada</v>
          </cell>
          <cell r="D10192" t="str">
            <v>ENERG 2009A</v>
          </cell>
        </row>
        <row r="10193">
          <cell r="A10193" t="str">
            <v>ESZE036-13</v>
          </cell>
          <cell r="C10193" t="str">
            <v>Opção Limitada</v>
          </cell>
          <cell r="D10193" t="str">
            <v>ENERG 2009A</v>
          </cell>
        </row>
        <row r="10194">
          <cell r="A10194" t="str">
            <v>ESZE039-13</v>
          </cell>
          <cell r="C10194" t="str">
            <v>Opção Limitada</v>
          </cell>
          <cell r="D10194" t="str">
            <v>ENERG 2009A</v>
          </cell>
        </row>
        <row r="10195">
          <cell r="A10195" t="str">
            <v>ESZE040-13</v>
          </cell>
          <cell r="C10195" t="str">
            <v>Opção Limitada</v>
          </cell>
          <cell r="D10195" t="str">
            <v>ENERG 2009A</v>
          </cell>
        </row>
        <row r="10196">
          <cell r="A10196" t="str">
            <v>ESZE041-13</v>
          </cell>
          <cell r="C10196" t="str">
            <v>Opção Limitada</v>
          </cell>
          <cell r="D10196" t="str">
            <v>ENERG 2009A</v>
          </cell>
        </row>
        <row r="10197">
          <cell r="A10197" t="str">
            <v>ESZE042-13</v>
          </cell>
          <cell r="C10197" t="str">
            <v>Opção Limitada</v>
          </cell>
          <cell r="D10197" t="str">
            <v>ENERG 2009A</v>
          </cell>
        </row>
        <row r="10198">
          <cell r="A10198" t="str">
            <v>ESZE043-13</v>
          </cell>
          <cell r="C10198" t="str">
            <v>Opção Limitada</v>
          </cell>
          <cell r="D10198" t="str">
            <v>ENERG 2009A</v>
          </cell>
        </row>
        <row r="10199">
          <cell r="A10199" t="str">
            <v>ESZE044-13</v>
          </cell>
          <cell r="C10199" t="str">
            <v>Opção Limitada</v>
          </cell>
          <cell r="D10199" t="str">
            <v>ENERG 2009A</v>
          </cell>
        </row>
        <row r="10200">
          <cell r="A10200" t="str">
            <v>ESZE045-13</v>
          </cell>
          <cell r="C10200" t="str">
            <v>Opção Limitada</v>
          </cell>
          <cell r="D10200" t="str">
            <v>ENERG 2009A</v>
          </cell>
        </row>
        <row r="10201">
          <cell r="A10201" t="str">
            <v>ESZE046-13</v>
          </cell>
          <cell r="C10201" t="str">
            <v>Opção Limitada</v>
          </cell>
          <cell r="D10201" t="str">
            <v>ENERG 2009A</v>
          </cell>
        </row>
        <row r="10202">
          <cell r="A10202" t="str">
            <v>ESZE047-13</v>
          </cell>
          <cell r="C10202" t="str">
            <v>Opção Limitada</v>
          </cell>
          <cell r="D10202" t="str">
            <v>ENERG 2009A</v>
          </cell>
        </row>
        <row r="10203">
          <cell r="A10203" t="str">
            <v>ESZE049-13</v>
          </cell>
          <cell r="C10203" t="str">
            <v>Opção Limitada</v>
          </cell>
          <cell r="D10203" t="str">
            <v>ENERG 2009A</v>
          </cell>
        </row>
        <row r="10204">
          <cell r="A10204" t="str">
            <v>ESZE050-13</v>
          </cell>
          <cell r="C10204" t="str">
            <v>Opção Limitada</v>
          </cell>
          <cell r="D10204" t="str">
            <v>ENERG 2009A</v>
          </cell>
        </row>
        <row r="10205">
          <cell r="A10205" t="str">
            <v>ESZE051-13</v>
          </cell>
          <cell r="C10205" t="str">
            <v>Opção Limitada</v>
          </cell>
          <cell r="D10205" t="str">
            <v>ENERG 2009A</v>
          </cell>
        </row>
        <row r="10206">
          <cell r="A10206" t="str">
            <v>ESZE052-13</v>
          </cell>
          <cell r="C10206" t="str">
            <v>Opção Limitada</v>
          </cell>
          <cell r="D10206" t="str">
            <v>ENERG 2009A</v>
          </cell>
        </row>
        <row r="10207">
          <cell r="A10207" t="str">
            <v>ESZE053-13</v>
          </cell>
          <cell r="C10207" t="str">
            <v>Opção Limitada</v>
          </cell>
          <cell r="D10207" t="str">
            <v>ENERG 2009A</v>
          </cell>
        </row>
        <row r="10208">
          <cell r="A10208" t="str">
            <v>ESZE054-13</v>
          </cell>
          <cell r="C10208" t="str">
            <v>Opção Limitada</v>
          </cell>
          <cell r="D10208" t="str">
            <v>ENERG 2009A</v>
          </cell>
        </row>
        <row r="10209">
          <cell r="A10209" t="str">
            <v>ESZE055-13</v>
          </cell>
          <cell r="C10209" t="str">
            <v>Opção Limitada</v>
          </cell>
          <cell r="D10209" t="str">
            <v>ENERG 2009A</v>
          </cell>
        </row>
        <row r="10210">
          <cell r="A10210" t="str">
            <v>ESZX026-13</v>
          </cell>
          <cell r="C10210" t="str">
            <v>Opção Limitada</v>
          </cell>
          <cell r="D10210" t="str">
            <v>ENERG 2009A</v>
          </cell>
        </row>
        <row r="10211">
          <cell r="A10211" t="str">
            <v>ESZX027-13</v>
          </cell>
          <cell r="C10211" t="str">
            <v>Opção Limitada</v>
          </cell>
          <cell r="D10211" t="str">
            <v>ENERG 2009A</v>
          </cell>
        </row>
        <row r="10212">
          <cell r="A10212" t="str">
            <v>ESZX028-13</v>
          </cell>
          <cell r="C10212" t="str">
            <v>Opção Limitada</v>
          </cell>
          <cell r="D10212" t="str">
            <v>ENERG 2009A</v>
          </cell>
        </row>
        <row r="10213">
          <cell r="A10213" t="str">
            <v>ESZX029-13</v>
          </cell>
          <cell r="C10213" t="str">
            <v>Opção Limitada</v>
          </cell>
          <cell r="D10213" t="str">
            <v>ENERG 2009A</v>
          </cell>
        </row>
        <row r="10214">
          <cell r="A10214" t="str">
            <v>ESZX030-13</v>
          </cell>
          <cell r="C10214" t="str">
            <v>Opção Limitada</v>
          </cell>
          <cell r="D10214" t="str">
            <v>ENERG 2009A</v>
          </cell>
        </row>
        <row r="10215">
          <cell r="A10215" t="str">
            <v>ESZX031-13</v>
          </cell>
          <cell r="C10215" t="str">
            <v>Opção Limitada</v>
          </cell>
          <cell r="D10215" t="str">
            <v>ENERG 2009A</v>
          </cell>
        </row>
        <row r="10216">
          <cell r="A10216" t="str">
            <v>ESZX032-13</v>
          </cell>
          <cell r="C10216" t="str">
            <v>Opção Limitada</v>
          </cell>
          <cell r="D10216" t="str">
            <v>ENERG 2009A</v>
          </cell>
        </row>
        <row r="10217">
          <cell r="A10217" t="str">
            <v>ESZX033-13</v>
          </cell>
          <cell r="C10217" t="str">
            <v>Opção Limitada</v>
          </cell>
          <cell r="D10217" t="str">
            <v>ENERG 2009A</v>
          </cell>
        </row>
        <row r="10218">
          <cell r="A10218" t="str">
            <v>ESZX034-13</v>
          </cell>
          <cell r="C10218" t="str">
            <v>Opção Limitada</v>
          </cell>
          <cell r="D10218" t="str">
            <v>ENERG 2009A</v>
          </cell>
        </row>
        <row r="10219">
          <cell r="A10219" t="str">
            <v>ESZX035-13</v>
          </cell>
          <cell r="C10219" t="str">
            <v>Opção Limitada</v>
          </cell>
          <cell r="D10219" t="str">
            <v>ENERG 2009A</v>
          </cell>
        </row>
        <row r="10220">
          <cell r="A10220" t="str">
            <v>ESZX036-13</v>
          </cell>
          <cell r="C10220" t="str">
            <v>Opção Limitada</v>
          </cell>
          <cell r="D10220" t="str">
            <v>ENERG 2009A</v>
          </cell>
        </row>
        <row r="10221">
          <cell r="A10221" t="str">
            <v>ESZX039-13</v>
          </cell>
          <cell r="C10221" t="str">
            <v>Opção Limitada</v>
          </cell>
          <cell r="D10221" t="str">
            <v>ENERG 2009A</v>
          </cell>
        </row>
        <row r="10222">
          <cell r="A10222" t="str">
            <v>ESZX040-13</v>
          </cell>
          <cell r="C10222" t="str">
            <v>Opção Limitada</v>
          </cell>
          <cell r="D10222" t="str">
            <v>ENERG 2009A</v>
          </cell>
        </row>
        <row r="10223">
          <cell r="A10223" t="str">
            <v>ESZX041-13</v>
          </cell>
          <cell r="C10223" t="str">
            <v>Opção Limitada</v>
          </cell>
          <cell r="D10223" t="str">
            <v>ENERG 2009A</v>
          </cell>
        </row>
        <row r="10224">
          <cell r="A10224" t="str">
            <v>ESZX109-13</v>
          </cell>
          <cell r="C10224" t="str">
            <v>Opção Limitada</v>
          </cell>
          <cell r="D10224" t="str">
            <v>ENERG 2009A</v>
          </cell>
        </row>
        <row r="10225">
          <cell r="A10225" t="str">
            <v>ESZX137-13</v>
          </cell>
          <cell r="C10225" t="str">
            <v>Opção Limitada</v>
          </cell>
          <cell r="D10225" t="str">
            <v>ENERG 2009A</v>
          </cell>
        </row>
        <row r="10226">
          <cell r="A10226" t="str">
            <v>ESZX138-13</v>
          </cell>
          <cell r="C10226" t="str">
            <v>Opção Limitada</v>
          </cell>
          <cell r="D10226" t="str">
            <v>ENERG 2009A</v>
          </cell>
        </row>
        <row r="10227">
          <cell r="A10227" t="str">
            <v>MCTB001-13</v>
          </cell>
          <cell r="C10227" t="str">
            <v>Obrigatória</v>
          </cell>
          <cell r="D10227" t="str">
            <v>ENERG 2009A</v>
          </cell>
        </row>
        <row r="10228">
          <cell r="A10228" t="str">
            <v>MCTX033-13</v>
          </cell>
          <cell r="C10228" t="str">
            <v>Obrigatória</v>
          </cell>
          <cell r="D10228" t="str">
            <v>ENERG 2009A</v>
          </cell>
        </row>
        <row r="10229">
          <cell r="A10229" t="str">
            <v>NHT0001-10</v>
          </cell>
          <cell r="C10229" t="str">
            <v>Opção Limitada</v>
          </cell>
          <cell r="D10229" t="str">
            <v>ENERG 2009A</v>
          </cell>
        </row>
        <row r="10230">
          <cell r="A10230" t="str">
            <v>NHT3012-13</v>
          </cell>
          <cell r="C10230" t="str">
            <v>Obrigatória</v>
          </cell>
          <cell r="D10230" t="str">
            <v>ENERG 2009A</v>
          </cell>
        </row>
        <row r="10231">
          <cell r="A10231" t="str">
            <v>NHZ3026-09</v>
          </cell>
          <cell r="C10231" t="str">
            <v>Opção Limitada</v>
          </cell>
          <cell r="D10231" t="str">
            <v>ENERG 2009A</v>
          </cell>
        </row>
        <row r="10232">
          <cell r="A10232" t="str">
            <v>BCJ0205-13</v>
          </cell>
          <cell r="C10232" t="str">
            <v>Obrigatória</v>
          </cell>
          <cell r="D10232" t="str">
            <v>ENERG 2009N</v>
          </cell>
        </row>
        <row r="10233">
          <cell r="A10233" t="str">
            <v>BCJ0208-13</v>
          </cell>
          <cell r="C10233" t="str">
            <v>Obrigatória</v>
          </cell>
          <cell r="D10233" t="str">
            <v>ENERG 2009N</v>
          </cell>
        </row>
        <row r="10234">
          <cell r="A10234" t="str">
            <v>BCJ0209-13</v>
          </cell>
          <cell r="C10234" t="str">
            <v>Obrigatória</v>
          </cell>
          <cell r="D10234" t="str">
            <v>ENERG 2009N</v>
          </cell>
        </row>
        <row r="10235">
          <cell r="A10235" t="str">
            <v>BCK0103-13</v>
          </cell>
          <cell r="C10235" t="str">
            <v>Obrigatória</v>
          </cell>
          <cell r="D10235" t="str">
            <v>ENERG 2009N</v>
          </cell>
        </row>
        <row r="10236">
          <cell r="A10236" t="str">
            <v>BCK0104-13</v>
          </cell>
          <cell r="C10236" t="str">
            <v>Obrigatória</v>
          </cell>
          <cell r="D10236" t="str">
            <v>ENERG 2009N</v>
          </cell>
        </row>
        <row r="10237">
          <cell r="A10237" t="str">
            <v>BCL0306-13</v>
          </cell>
          <cell r="C10237" t="str">
            <v>Obrigatória</v>
          </cell>
          <cell r="D10237" t="str">
            <v>ENERG 2009N</v>
          </cell>
        </row>
        <row r="10238">
          <cell r="A10238" t="str">
            <v>BCL0307-13</v>
          </cell>
          <cell r="C10238" t="str">
            <v>Obrigatória</v>
          </cell>
          <cell r="D10238" t="str">
            <v>ENERG 2009N</v>
          </cell>
        </row>
        <row r="10239">
          <cell r="A10239" t="str">
            <v>BCL0308-13</v>
          </cell>
          <cell r="C10239" t="str">
            <v>Obrigatória</v>
          </cell>
          <cell r="D10239" t="str">
            <v>ENERG 2009N</v>
          </cell>
        </row>
        <row r="10240">
          <cell r="A10240" t="str">
            <v>BCM0504-13</v>
          </cell>
          <cell r="C10240" t="str">
            <v>Obrigatória</v>
          </cell>
          <cell r="D10240" t="str">
            <v>ENERG 2009N</v>
          </cell>
        </row>
        <row r="10241">
          <cell r="A10241" t="str">
            <v>BCM0505-13</v>
          </cell>
          <cell r="C10241" t="str">
            <v>Obrigatória</v>
          </cell>
          <cell r="D10241" t="str">
            <v>ENERG 2009N</v>
          </cell>
        </row>
        <row r="10242">
          <cell r="A10242" t="str">
            <v>BCM0506-13</v>
          </cell>
          <cell r="C10242" t="str">
            <v>Obrigatória</v>
          </cell>
          <cell r="D10242" t="str">
            <v>ENERG 2009N</v>
          </cell>
        </row>
        <row r="10243">
          <cell r="A10243" t="str">
            <v>BCN0402-13</v>
          </cell>
          <cell r="C10243" t="str">
            <v>Obrigatória</v>
          </cell>
          <cell r="D10243" t="str">
            <v>ENERG 2009N</v>
          </cell>
        </row>
        <row r="10244">
          <cell r="A10244" t="str">
            <v>BCN0404-13</v>
          </cell>
          <cell r="C10244" t="str">
            <v>Obrigatória</v>
          </cell>
          <cell r="D10244" t="str">
            <v>ENERG 2009N</v>
          </cell>
        </row>
        <row r="10245">
          <cell r="A10245" t="str">
            <v>BCN0405-13</v>
          </cell>
          <cell r="C10245" t="str">
            <v>Obrigatória</v>
          </cell>
          <cell r="D10245" t="str">
            <v>ENERG 2009N</v>
          </cell>
        </row>
        <row r="10246">
          <cell r="A10246" t="str">
            <v>BCN0407-13</v>
          </cell>
          <cell r="C10246" t="str">
            <v>Obrigatória</v>
          </cell>
          <cell r="D10246" t="str">
            <v>ENERG 2009N</v>
          </cell>
        </row>
        <row r="10247">
          <cell r="A10247" t="str">
            <v>BCS0001-13</v>
          </cell>
          <cell r="C10247" t="str">
            <v>Obrigatória</v>
          </cell>
          <cell r="D10247" t="str">
            <v>ENERG 2009N</v>
          </cell>
        </row>
        <row r="10248">
          <cell r="A10248" t="str">
            <v>BIJ0207-13</v>
          </cell>
          <cell r="C10248" t="str">
            <v>Obrigatória</v>
          </cell>
          <cell r="D10248" t="str">
            <v>ENERG 2009N</v>
          </cell>
        </row>
        <row r="10249">
          <cell r="A10249" t="str">
            <v>BIK0102-13</v>
          </cell>
          <cell r="C10249" t="str">
            <v>Obrigatória</v>
          </cell>
          <cell r="D10249" t="str">
            <v>ENERG 2009N</v>
          </cell>
        </row>
        <row r="10250">
          <cell r="A10250" t="str">
            <v>BIL0304-13</v>
          </cell>
          <cell r="C10250" t="str">
            <v>Obrigatória</v>
          </cell>
          <cell r="D10250" t="str">
            <v>ENERG 2009N</v>
          </cell>
        </row>
        <row r="10251">
          <cell r="A10251" t="str">
            <v>BIM0005-13</v>
          </cell>
          <cell r="C10251" t="str">
            <v>Obrigatória</v>
          </cell>
          <cell r="D10251" t="str">
            <v>ENERG 2009N</v>
          </cell>
        </row>
        <row r="10252">
          <cell r="A10252" t="str">
            <v>BIN0003-13</v>
          </cell>
          <cell r="C10252" t="str">
            <v>Obrigatória</v>
          </cell>
          <cell r="D10252" t="str">
            <v>ENERG 2009N</v>
          </cell>
        </row>
        <row r="10253">
          <cell r="A10253" t="str">
            <v>BIN0406-13</v>
          </cell>
          <cell r="C10253" t="str">
            <v>Obrigatória</v>
          </cell>
          <cell r="D10253" t="str">
            <v>ENERG 2009N</v>
          </cell>
        </row>
        <row r="10254">
          <cell r="A10254" t="str">
            <v>BIQ0602-13</v>
          </cell>
          <cell r="C10254" t="str">
            <v>Obrigatória</v>
          </cell>
          <cell r="D10254" t="str">
            <v>ENERG 2009N</v>
          </cell>
        </row>
        <row r="10255">
          <cell r="A10255" t="str">
            <v>BIR0004-13</v>
          </cell>
          <cell r="C10255" t="str">
            <v>Obrigatória</v>
          </cell>
          <cell r="D10255" t="str">
            <v>ENERG 2009N</v>
          </cell>
        </row>
        <row r="10256">
          <cell r="A10256" t="str">
            <v>BIR0603-13</v>
          </cell>
          <cell r="C10256" t="str">
            <v>Obrigatória</v>
          </cell>
          <cell r="D10256" t="str">
            <v>ENERG 2009N</v>
          </cell>
        </row>
        <row r="10257">
          <cell r="A10257" t="str">
            <v>BIS0002-13</v>
          </cell>
          <cell r="C10257" t="str">
            <v>Obrigatória</v>
          </cell>
          <cell r="D10257" t="str">
            <v>ENERG 2009N</v>
          </cell>
        </row>
        <row r="10258">
          <cell r="A10258" t="str">
            <v>ESTA002-13</v>
          </cell>
          <cell r="C10258" t="str">
            <v>Obrigatória</v>
          </cell>
          <cell r="D10258" t="str">
            <v>ENERG 2009N</v>
          </cell>
        </row>
        <row r="10259">
          <cell r="A10259" t="str">
            <v>ESTA004-13</v>
          </cell>
          <cell r="C10259" t="str">
            <v>Opção Limitada</v>
          </cell>
          <cell r="D10259" t="str">
            <v>ENERG 2009N</v>
          </cell>
        </row>
        <row r="10260">
          <cell r="A10260" t="str">
            <v>ESTA009-13</v>
          </cell>
          <cell r="C10260" t="str">
            <v>Obrigatória</v>
          </cell>
          <cell r="D10260" t="str">
            <v>ENERG 2009N</v>
          </cell>
        </row>
        <row r="10261">
          <cell r="A10261" t="str">
            <v>ESTE001-13</v>
          </cell>
          <cell r="C10261" t="str">
            <v>Obrigatória</v>
          </cell>
          <cell r="D10261" t="str">
            <v>ENERG 2009N</v>
          </cell>
        </row>
        <row r="10262">
          <cell r="A10262" t="str">
            <v>ESTE002-13</v>
          </cell>
          <cell r="C10262" t="str">
            <v>Obrigatória</v>
          </cell>
          <cell r="D10262" t="str">
            <v>ENERG 2009N</v>
          </cell>
        </row>
        <row r="10263">
          <cell r="A10263" t="str">
            <v>ESTE006-13</v>
          </cell>
          <cell r="C10263" t="str">
            <v>Obrigatória</v>
          </cell>
          <cell r="D10263" t="str">
            <v>ENERG 2009N</v>
          </cell>
        </row>
        <row r="10264">
          <cell r="A10264" t="str">
            <v>ESTE008-13</v>
          </cell>
          <cell r="C10264" t="str">
            <v>Obrigatória</v>
          </cell>
          <cell r="D10264" t="str">
            <v>ENERG 2009N</v>
          </cell>
        </row>
        <row r="10265">
          <cell r="A10265" t="str">
            <v>ESTE009-13</v>
          </cell>
          <cell r="C10265" t="str">
            <v>Obrigatória</v>
          </cell>
          <cell r="D10265" t="str">
            <v>ENERG 2009N</v>
          </cell>
        </row>
        <row r="10266">
          <cell r="A10266" t="str">
            <v>ESTE011-13</v>
          </cell>
          <cell r="C10266" t="str">
            <v>Obrigatória</v>
          </cell>
          <cell r="D10266" t="str">
            <v>ENERG 2009N</v>
          </cell>
        </row>
        <row r="10267">
          <cell r="A10267" t="str">
            <v>ESTE012-13</v>
          </cell>
          <cell r="C10267" t="str">
            <v>Obrigatória</v>
          </cell>
          <cell r="D10267" t="str">
            <v>ENERG 2009N</v>
          </cell>
        </row>
        <row r="10268">
          <cell r="A10268" t="str">
            <v>ESTE013-13</v>
          </cell>
          <cell r="C10268" t="str">
            <v>Obrigatória</v>
          </cell>
          <cell r="D10268" t="str">
            <v>ENERG 2009N</v>
          </cell>
        </row>
        <row r="10269">
          <cell r="A10269" t="str">
            <v>ESTE900-13</v>
          </cell>
          <cell r="C10269" t="str">
            <v>Obrigatória</v>
          </cell>
          <cell r="D10269" t="str">
            <v>ENERG 2009N</v>
          </cell>
        </row>
        <row r="10270">
          <cell r="A10270" t="str">
            <v>ESTE901-13</v>
          </cell>
          <cell r="C10270" t="str">
            <v>Obrigatória</v>
          </cell>
          <cell r="D10270" t="str">
            <v>ENERG 2009N</v>
          </cell>
        </row>
        <row r="10271">
          <cell r="A10271" t="str">
            <v>ESTE902-13</v>
          </cell>
          <cell r="C10271" t="str">
            <v>Obrigatória</v>
          </cell>
          <cell r="D10271" t="str">
            <v>ENERG 2009N</v>
          </cell>
        </row>
        <row r="10272">
          <cell r="A10272" t="str">
            <v>ESTE903-13</v>
          </cell>
          <cell r="C10272" t="str">
            <v>Obrigatória</v>
          </cell>
          <cell r="D10272" t="str">
            <v>ENERG 2009N</v>
          </cell>
        </row>
        <row r="10273">
          <cell r="A10273" t="str">
            <v>ESTE904-13</v>
          </cell>
          <cell r="C10273" t="str">
            <v>Obrigatória</v>
          </cell>
          <cell r="D10273" t="str">
            <v>ENERG 2009N</v>
          </cell>
        </row>
        <row r="10274">
          <cell r="A10274" t="str">
            <v>ESTO001-13</v>
          </cell>
          <cell r="C10274" t="str">
            <v>Obrigatória</v>
          </cell>
          <cell r="D10274" t="str">
            <v>ENERG 2009N</v>
          </cell>
        </row>
        <row r="10275">
          <cell r="A10275" t="str">
            <v>ESTO003-13</v>
          </cell>
          <cell r="C10275" t="str">
            <v>Obrigatória</v>
          </cell>
          <cell r="D10275" t="str">
            <v>ENERG 2009N</v>
          </cell>
        </row>
        <row r="10276">
          <cell r="A10276" t="str">
            <v>ESTO004-13</v>
          </cell>
          <cell r="C10276" t="str">
            <v>Obrigatória</v>
          </cell>
          <cell r="D10276" t="str">
            <v>ENERG 2009N</v>
          </cell>
        </row>
        <row r="10277">
          <cell r="A10277" t="str">
            <v>ESTO005-13</v>
          </cell>
          <cell r="C10277" t="str">
            <v>Obrigatória</v>
          </cell>
          <cell r="D10277" t="str">
            <v>ENERG 2009N</v>
          </cell>
        </row>
        <row r="10278">
          <cell r="A10278" t="str">
            <v>ESTO006-13</v>
          </cell>
          <cell r="C10278" t="str">
            <v>Obrigatória</v>
          </cell>
          <cell r="D10278" t="str">
            <v>ENERG 2009N</v>
          </cell>
        </row>
        <row r="10279">
          <cell r="A10279" t="str">
            <v>ESTO007-13</v>
          </cell>
          <cell r="C10279" t="str">
            <v>Obrigatória</v>
          </cell>
          <cell r="D10279" t="str">
            <v>ENERG 2009N</v>
          </cell>
        </row>
        <row r="10280">
          <cell r="A10280" t="str">
            <v>ESTO008-13</v>
          </cell>
          <cell r="C10280" t="str">
            <v>Obrigatória</v>
          </cell>
          <cell r="D10280" t="str">
            <v>ENERG 2009N</v>
          </cell>
        </row>
        <row r="10281">
          <cell r="A10281" t="str">
            <v>ESTO009-13</v>
          </cell>
          <cell r="C10281" t="str">
            <v>Obrigatória</v>
          </cell>
          <cell r="D10281" t="str">
            <v>ENERG 2009N</v>
          </cell>
        </row>
        <row r="10282">
          <cell r="A10282" t="str">
            <v>ESTO010-13</v>
          </cell>
          <cell r="C10282" t="str">
            <v>Obrigatória</v>
          </cell>
          <cell r="D10282" t="str">
            <v>ENERG 2009N</v>
          </cell>
        </row>
        <row r="10283">
          <cell r="A10283" t="str">
            <v>ESTO900-13</v>
          </cell>
          <cell r="C10283" t="str">
            <v>Obrigatória</v>
          </cell>
          <cell r="D10283" t="str">
            <v>ENERG 2009N</v>
          </cell>
        </row>
        <row r="10284">
          <cell r="A10284" t="str">
            <v>ESTO901-13</v>
          </cell>
          <cell r="C10284" t="str">
            <v>Obrigatória</v>
          </cell>
          <cell r="D10284" t="str">
            <v>ENERG 2009N</v>
          </cell>
        </row>
        <row r="10285">
          <cell r="A10285" t="str">
            <v>ESTU020-13</v>
          </cell>
          <cell r="C10285" t="str">
            <v>Opção Limitada</v>
          </cell>
          <cell r="D10285" t="str">
            <v>ENERG 2009N</v>
          </cell>
        </row>
        <row r="10286">
          <cell r="A10286" t="str">
            <v>ESTX039-13</v>
          </cell>
          <cell r="C10286" t="str">
            <v>Obrigatória</v>
          </cell>
          <cell r="D10286" t="str">
            <v>ENERG 2009N</v>
          </cell>
        </row>
        <row r="10287">
          <cell r="A10287" t="str">
            <v>ESTX040-13</v>
          </cell>
          <cell r="C10287" t="str">
            <v>Obrigatória</v>
          </cell>
          <cell r="D10287" t="str">
            <v>ENERG 2009N</v>
          </cell>
        </row>
        <row r="10288">
          <cell r="A10288" t="str">
            <v>ESTX041-13</v>
          </cell>
          <cell r="C10288" t="str">
            <v>Obrigatória</v>
          </cell>
          <cell r="D10288" t="str">
            <v>ENERG 2009N</v>
          </cell>
        </row>
        <row r="10289">
          <cell r="A10289" t="str">
            <v>ESTX043-13</v>
          </cell>
          <cell r="C10289" t="str">
            <v>Obrigatória</v>
          </cell>
          <cell r="D10289" t="str">
            <v>ENERG 2009N</v>
          </cell>
        </row>
        <row r="10290">
          <cell r="A10290" t="str">
            <v>ESTX045-13</v>
          </cell>
          <cell r="C10290" t="str">
            <v>Obrigatória</v>
          </cell>
          <cell r="D10290" t="str">
            <v>ENERG 2009N</v>
          </cell>
        </row>
        <row r="10291">
          <cell r="A10291" t="str">
            <v>ESTX046-13</v>
          </cell>
          <cell r="C10291" t="str">
            <v>Obrigatória</v>
          </cell>
          <cell r="D10291" t="str">
            <v>ENERG 2009N</v>
          </cell>
        </row>
        <row r="10292">
          <cell r="A10292" t="str">
            <v>ESTX047-13</v>
          </cell>
          <cell r="C10292" t="str">
            <v>Obrigatória</v>
          </cell>
          <cell r="D10292" t="str">
            <v>ENERG 2009N</v>
          </cell>
        </row>
        <row r="10293">
          <cell r="A10293" t="str">
            <v>ESTX048-13</v>
          </cell>
          <cell r="C10293" t="str">
            <v>Obrigatória</v>
          </cell>
          <cell r="D10293" t="str">
            <v>ENERG 2009N</v>
          </cell>
        </row>
        <row r="10294">
          <cell r="A10294" t="str">
            <v>ESTX049-13</v>
          </cell>
          <cell r="C10294" t="str">
            <v>Obrigatória</v>
          </cell>
          <cell r="D10294" t="str">
            <v>ENERG 2009N</v>
          </cell>
        </row>
        <row r="10295">
          <cell r="A10295" t="str">
            <v>ESTX104-13</v>
          </cell>
          <cell r="C10295" t="str">
            <v>Obrigatória</v>
          </cell>
          <cell r="D10295" t="str">
            <v>ENERG 2009N</v>
          </cell>
        </row>
        <row r="10296">
          <cell r="A10296" t="str">
            <v>ESZA011-13</v>
          </cell>
          <cell r="C10296" t="str">
            <v>Opção Limitada</v>
          </cell>
          <cell r="D10296" t="str">
            <v>ENERG 2009N</v>
          </cell>
        </row>
        <row r="10297">
          <cell r="A10297" t="str">
            <v>ESZA012-13</v>
          </cell>
          <cell r="C10297" t="str">
            <v>Opção Limitada</v>
          </cell>
          <cell r="D10297" t="str">
            <v>ENERG 2009N</v>
          </cell>
        </row>
        <row r="10298">
          <cell r="A10298" t="str">
            <v>ESZE002-13</v>
          </cell>
          <cell r="C10298" t="str">
            <v>Opção Limitada</v>
          </cell>
          <cell r="D10298" t="str">
            <v>ENERG 2009N</v>
          </cell>
        </row>
        <row r="10299">
          <cell r="A10299" t="str">
            <v>ESZE003-13</v>
          </cell>
          <cell r="C10299" t="str">
            <v>Opção Limitada</v>
          </cell>
          <cell r="D10299" t="str">
            <v>ENERG 2009N</v>
          </cell>
        </row>
        <row r="10300">
          <cell r="A10300" t="str">
            <v>ESZE004-13</v>
          </cell>
          <cell r="C10300" t="str">
            <v>Opção Limitada</v>
          </cell>
          <cell r="D10300" t="str">
            <v>ENERG 2009N</v>
          </cell>
        </row>
        <row r="10301">
          <cell r="A10301" t="str">
            <v>ESZE005-13</v>
          </cell>
          <cell r="C10301" t="str">
            <v>Opção Limitada</v>
          </cell>
          <cell r="D10301" t="str">
            <v>ENERG 2009N</v>
          </cell>
        </row>
        <row r="10302">
          <cell r="A10302" t="str">
            <v>ESZE011-13</v>
          </cell>
          <cell r="C10302" t="str">
            <v>Opção Limitada</v>
          </cell>
          <cell r="D10302" t="str">
            <v>ENERG 2009N</v>
          </cell>
        </row>
        <row r="10303">
          <cell r="A10303" t="str">
            <v>ESZE015-13</v>
          </cell>
          <cell r="C10303" t="str">
            <v>Opção Limitada</v>
          </cell>
          <cell r="D10303" t="str">
            <v>ENERG 2009N</v>
          </cell>
        </row>
        <row r="10304">
          <cell r="A10304" t="str">
            <v>ESZE017-13</v>
          </cell>
          <cell r="C10304" t="str">
            <v>Opção Limitada</v>
          </cell>
          <cell r="D10304" t="str">
            <v>ENERG 2009N</v>
          </cell>
        </row>
        <row r="10305">
          <cell r="A10305" t="str">
            <v>ESZE018-13</v>
          </cell>
          <cell r="C10305" t="str">
            <v>Opção Limitada</v>
          </cell>
          <cell r="D10305" t="str">
            <v>ENERG 2009N</v>
          </cell>
        </row>
        <row r="10306">
          <cell r="A10306" t="str">
            <v>ESZE019-13</v>
          </cell>
          <cell r="C10306" t="str">
            <v>Opção Limitada</v>
          </cell>
          <cell r="D10306" t="str">
            <v>ENERG 2009N</v>
          </cell>
        </row>
        <row r="10307">
          <cell r="A10307" t="str">
            <v>ESZE024-13</v>
          </cell>
          <cell r="C10307" t="str">
            <v>Opção Limitada</v>
          </cell>
          <cell r="D10307" t="str">
            <v>ENERG 2009N</v>
          </cell>
        </row>
        <row r="10308">
          <cell r="A10308" t="str">
            <v>ESZE026-13</v>
          </cell>
          <cell r="C10308" t="str">
            <v>Opção Limitada</v>
          </cell>
          <cell r="D10308" t="str">
            <v>ENERG 2009N</v>
          </cell>
        </row>
        <row r="10309">
          <cell r="A10309" t="str">
            <v>ESZE027-13</v>
          </cell>
          <cell r="C10309" t="str">
            <v>Opção Limitada</v>
          </cell>
          <cell r="D10309" t="str">
            <v>ENERG 2009N</v>
          </cell>
        </row>
        <row r="10310">
          <cell r="A10310" t="str">
            <v>ESZE028-13</v>
          </cell>
          <cell r="C10310" t="str">
            <v>Opção Limitada</v>
          </cell>
          <cell r="D10310" t="str">
            <v>ENERG 2009N</v>
          </cell>
        </row>
        <row r="10311">
          <cell r="A10311" t="str">
            <v>ESZE031-13</v>
          </cell>
          <cell r="C10311" t="str">
            <v>Opção Limitada</v>
          </cell>
          <cell r="D10311" t="str">
            <v>ENERG 2009N</v>
          </cell>
        </row>
        <row r="10312">
          <cell r="A10312" t="str">
            <v>ESZE035-13</v>
          </cell>
          <cell r="C10312" t="str">
            <v>Opção Limitada</v>
          </cell>
          <cell r="D10312" t="str">
            <v>ENERG 2009N</v>
          </cell>
        </row>
        <row r="10313">
          <cell r="A10313" t="str">
            <v>ESZE036-13</v>
          </cell>
          <cell r="C10313" t="str">
            <v>Opção Limitada</v>
          </cell>
          <cell r="D10313" t="str">
            <v>ENERG 2009N</v>
          </cell>
        </row>
        <row r="10314">
          <cell r="A10314" t="str">
            <v>ESZE039-13</v>
          </cell>
          <cell r="C10314" t="str">
            <v>Opção Limitada</v>
          </cell>
          <cell r="D10314" t="str">
            <v>ENERG 2009N</v>
          </cell>
        </row>
        <row r="10315">
          <cell r="A10315" t="str">
            <v>ESZE040-13</v>
          </cell>
          <cell r="C10315" t="str">
            <v>Opção Limitada</v>
          </cell>
          <cell r="D10315" t="str">
            <v>ENERG 2009N</v>
          </cell>
        </row>
        <row r="10316">
          <cell r="A10316" t="str">
            <v>ESZE041-13</v>
          </cell>
          <cell r="C10316" t="str">
            <v>Opção Limitada</v>
          </cell>
          <cell r="D10316" t="str">
            <v>ENERG 2009N</v>
          </cell>
        </row>
        <row r="10317">
          <cell r="A10317" t="str">
            <v>ESZE042-13</v>
          </cell>
          <cell r="C10317" t="str">
            <v>Opção Limitada</v>
          </cell>
          <cell r="D10317" t="str">
            <v>ENERG 2009N</v>
          </cell>
        </row>
        <row r="10318">
          <cell r="A10318" t="str">
            <v>ESZE043-13</v>
          </cell>
          <cell r="C10318" t="str">
            <v>Opção Limitada</v>
          </cell>
          <cell r="D10318" t="str">
            <v>ENERG 2009N</v>
          </cell>
        </row>
        <row r="10319">
          <cell r="A10319" t="str">
            <v>ESZE044-13</v>
          </cell>
          <cell r="C10319" t="str">
            <v>Opção Limitada</v>
          </cell>
          <cell r="D10319" t="str">
            <v>ENERG 2009N</v>
          </cell>
        </row>
        <row r="10320">
          <cell r="A10320" t="str">
            <v>ESZE045-13</v>
          </cell>
          <cell r="C10320" t="str">
            <v>Opção Limitada</v>
          </cell>
          <cell r="D10320" t="str">
            <v>ENERG 2009N</v>
          </cell>
        </row>
        <row r="10321">
          <cell r="A10321" t="str">
            <v>ESZE046-13</v>
          </cell>
          <cell r="C10321" t="str">
            <v>Opção Limitada</v>
          </cell>
          <cell r="D10321" t="str">
            <v>ENERG 2009N</v>
          </cell>
        </row>
        <row r="10322">
          <cell r="A10322" t="str">
            <v>ESZE047-13</v>
          </cell>
          <cell r="C10322" t="str">
            <v>Opção Limitada</v>
          </cell>
          <cell r="D10322" t="str">
            <v>ENERG 2009N</v>
          </cell>
        </row>
        <row r="10323">
          <cell r="A10323" t="str">
            <v>ESZE049-13</v>
          </cell>
          <cell r="C10323" t="str">
            <v>Opção Limitada</v>
          </cell>
          <cell r="D10323" t="str">
            <v>ENERG 2009N</v>
          </cell>
        </row>
        <row r="10324">
          <cell r="A10324" t="str">
            <v>ESZE050-13</v>
          </cell>
          <cell r="C10324" t="str">
            <v>Opção Limitada</v>
          </cell>
          <cell r="D10324" t="str">
            <v>ENERG 2009N</v>
          </cell>
        </row>
        <row r="10325">
          <cell r="A10325" t="str">
            <v>ESZE051-13</v>
          </cell>
          <cell r="C10325" t="str">
            <v>Opção Limitada</v>
          </cell>
          <cell r="D10325" t="str">
            <v>ENERG 2009N</v>
          </cell>
        </row>
        <row r="10326">
          <cell r="A10326" t="str">
            <v>ESZE052-13</v>
          </cell>
          <cell r="C10326" t="str">
            <v>Opção Limitada</v>
          </cell>
          <cell r="D10326" t="str">
            <v>ENERG 2009N</v>
          </cell>
        </row>
        <row r="10327">
          <cell r="A10327" t="str">
            <v>ESZE053-13</v>
          </cell>
          <cell r="C10327" t="str">
            <v>Opção Limitada</v>
          </cell>
          <cell r="D10327" t="str">
            <v>ENERG 2009N</v>
          </cell>
        </row>
        <row r="10328">
          <cell r="A10328" t="str">
            <v>ESZE054-13</v>
          </cell>
          <cell r="C10328" t="str">
            <v>Opção Limitada</v>
          </cell>
          <cell r="D10328" t="str">
            <v>ENERG 2009N</v>
          </cell>
        </row>
        <row r="10329">
          <cell r="A10329" t="str">
            <v>ESZE055-13</v>
          </cell>
          <cell r="C10329" t="str">
            <v>Opção Limitada</v>
          </cell>
          <cell r="D10329" t="str">
            <v>ENERG 2009N</v>
          </cell>
        </row>
        <row r="10330">
          <cell r="A10330" t="str">
            <v>ESZX026-13</v>
          </cell>
          <cell r="C10330" t="str">
            <v>Opção Limitada</v>
          </cell>
          <cell r="D10330" t="str">
            <v>ENERG 2009N</v>
          </cell>
        </row>
        <row r="10331">
          <cell r="A10331" t="str">
            <v>ESZX027-13</v>
          </cell>
          <cell r="C10331" t="str">
            <v>Opção Limitada</v>
          </cell>
          <cell r="D10331" t="str">
            <v>ENERG 2009N</v>
          </cell>
        </row>
        <row r="10332">
          <cell r="A10332" t="str">
            <v>ESZX028-13</v>
          </cell>
          <cell r="C10332" t="str">
            <v>Opção Limitada</v>
          </cell>
          <cell r="D10332" t="str">
            <v>ENERG 2009N</v>
          </cell>
        </row>
        <row r="10333">
          <cell r="A10333" t="str">
            <v>ESZX029-13</v>
          </cell>
          <cell r="C10333" t="str">
            <v>Opção Limitada</v>
          </cell>
          <cell r="D10333" t="str">
            <v>ENERG 2009N</v>
          </cell>
        </row>
        <row r="10334">
          <cell r="A10334" t="str">
            <v>ESZX030-13</v>
          </cell>
          <cell r="C10334" t="str">
            <v>Opção Limitada</v>
          </cell>
          <cell r="D10334" t="str">
            <v>ENERG 2009N</v>
          </cell>
        </row>
        <row r="10335">
          <cell r="A10335" t="str">
            <v>ESZX031-13</v>
          </cell>
          <cell r="C10335" t="str">
            <v>Opção Limitada</v>
          </cell>
          <cell r="D10335" t="str">
            <v>ENERG 2009N</v>
          </cell>
        </row>
        <row r="10336">
          <cell r="A10336" t="str">
            <v>ESZX032-13</v>
          </cell>
          <cell r="C10336" t="str">
            <v>Opção Limitada</v>
          </cell>
          <cell r="D10336" t="str">
            <v>ENERG 2009N</v>
          </cell>
        </row>
        <row r="10337">
          <cell r="A10337" t="str">
            <v>ESZX033-13</v>
          </cell>
          <cell r="C10337" t="str">
            <v>Opção Limitada</v>
          </cell>
          <cell r="D10337" t="str">
            <v>ENERG 2009N</v>
          </cell>
        </row>
        <row r="10338">
          <cell r="A10338" t="str">
            <v>ESZX034-13</v>
          </cell>
          <cell r="C10338" t="str">
            <v>Opção Limitada</v>
          </cell>
          <cell r="D10338" t="str">
            <v>ENERG 2009N</v>
          </cell>
        </row>
        <row r="10339">
          <cell r="A10339" t="str">
            <v>ESZX035-13</v>
          </cell>
          <cell r="C10339" t="str">
            <v>Opção Limitada</v>
          </cell>
          <cell r="D10339" t="str">
            <v>ENERG 2009N</v>
          </cell>
        </row>
        <row r="10340">
          <cell r="A10340" t="str">
            <v>ESZX036-13</v>
          </cell>
          <cell r="C10340" t="str">
            <v>Opção Limitada</v>
          </cell>
          <cell r="D10340" t="str">
            <v>ENERG 2009N</v>
          </cell>
        </row>
        <row r="10341">
          <cell r="A10341" t="str">
            <v>ESZX039-13</v>
          </cell>
          <cell r="C10341" t="str">
            <v>Opção Limitada</v>
          </cell>
          <cell r="D10341" t="str">
            <v>ENERG 2009N</v>
          </cell>
        </row>
        <row r="10342">
          <cell r="A10342" t="str">
            <v>ESZX040-13</v>
          </cell>
          <cell r="C10342" t="str">
            <v>Opção Limitada</v>
          </cell>
          <cell r="D10342" t="str">
            <v>ENERG 2009N</v>
          </cell>
        </row>
        <row r="10343">
          <cell r="A10343" t="str">
            <v>ESZX041-13</v>
          </cell>
          <cell r="C10343" t="str">
            <v>Opção Limitada</v>
          </cell>
          <cell r="D10343" t="str">
            <v>ENERG 2009N</v>
          </cell>
        </row>
        <row r="10344">
          <cell r="A10344" t="str">
            <v>ESZX109-13</v>
          </cell>
          <cell r="C10344" t="str">
            <v>Opção Limitada</v>
          </cell>
          <cell r="D10344" t="str">
            <v>ENERG 2009N</v>
          </cell>
        </row>
        <row r="10345">
          <cell r="A10345" t="str">
            <v>ESZX137-13</v>
          </cell>
          <cell r="C10345" t="str">
            <v>Opção Limitada</v>
          </cell>
          <cell r="D10345" t="str">
            <v>ENERG 2009N</v>
          </cell>
        </row>
        <row r="10346">
          <cell r="A10346" t="str">
            <v>ESZX138-13</v>
          </cell>
          <cell r="C10346" t="str">
            <v>Opção Limitada</v>
          </cell>
          <cell r="D10346" t="str">
            <v>ENERG 2009N</v>
          </cell>
        </row>
        <row r="10347">
          <cell r="A10347" t="str">
            <v>MCTB001-13</v>
          </cell>
          <cell r="C10347" t="str">
            <v>Obrigatória</v>
          </cell>
          <cell r="D10347" t="str">
            <v>ENERG 2009N</v>
          </cell>
        </row>
        <row r="10348">
          <cell r="A10348" t="str">
            <v>MCTX033-13</v>
          </cell>
          <cell r="C10348" t="str">
            <v>Obrigatória</v>
          </cell>
          <cell r="D10348" t="str">
            <v>ENERG 2009N</v>
          </cell>
        </row>
        <row r="10349">
          <cell r="A10349" t="str">
            <v>NHT0001-10</v>
          </cell>
          <cell r="C10349" t="str">
            <v>Opção Limitada</v>
          </cell>
          <cell r="D10349" t="str">
            <v>ENERG 2009N</v>
          </cell>
        </row>
        <row r="10350">
          <cell r="A10350" t="str">
            <v>BCJ0205-13</v>
          </cell>
          <cell r="C10350" t="str">
            <v>Obrigatória</v>
          </cell>
          <cell r="D10350" t="str">
            <v>ENERG 2013A</v>
          </cell>
        </row>
        <row r="10351">
          <cell r="A10351" t="str">
            <v>BCJ0208-13</v>
          </cell>
          <cell r="C10351" t="str">
            <v>Obrigatória</v>
          </cell>
          <cell r="D10351" t="str">
            <v>ENERG 2013A</v>
          </cell>
        </row>
        <row r="10352">
          <cell r="A10352" t="str">
            <v>BCJ0209-13</v>
          </cell>
          <cell r="C10352" t="str">
            <v>Obrigatória</v>
          </cell>
          <cell r="D10352" t="str">
            <v>ENERG 2013A</v>
          </cell>
        </row>
        <row r="10353">
          <cell r="A10353" t="str">
            <v>BCK0103-13</v>
          </cell>
          <cell r="C10353" t="str">
            <v>Obrigatória</v>
          </cell>
          <cell r="D10353" t="str">
            <v>ENERG 2013A</v>
          </cell>
        </row>
        <row r="10354">
          <cell r="A10354" t="str">
            <v>BCK0104-13</v>
          </cell>
          <cell r="C10354" t="str">
            <v>Opção Limitada</v>
          </cell>
          <cell r="D10354" t="str">
            <v>ENERG 2013A</v>
          </cell>
        </row>
        <row r="10355">
          <cell r="A10355" t="str">
            <v>BCL0306-13</v>
          </cell>
          <cell r="C10355" t="str">
            <v>Opção Limitada</v>
          </cell>
          <cell r="D10355" t="str">
            <v>ENERG 2013A</v>
          </cell>
        </row>
        <row r="10356">
          <cell r="A10356" t="str">
            <v>BCL0307-13</v>
          </cell>
          <cell r="C10356" t="str">
            <v>Obrigatória</v>
          </cell>
          <cell r="D10356" t="str">
            <v>ENERG 2013A</v>
          </cell>
        </row>
        <row r="10357">
          <cell r="A10357" t="str">
            <v>BCL0308-13</v>
          </cell>
          <cell r="C10357" t="str">
            <v>Obrigatória</v>
          </cell>
          <cell r="D10357" t="str">
            <v>ENERG 2013A</v>
          </cell>
        </row>
        <row r="10358">
          <cell r="A10358" t="str">
            <v>BCM0504-13</v>
          </cell>
          <cell r="C10358" t="str">
            <v>Obrigatória</v>
          </cell>
          <cell r="D10358" t="str">
            <v>ENERG 2013A</v>
          </cell>
        </row>
        <row r="10359">
          <cell r="A10359" t="str">
            <v>BCM0505-13</v>
          </cell>
          <cell r="C10359" t="str">
            <v>Obrigatória</v>
          </cell>
          <cell r="D10359" t="str">
            <v>ENERG 2013A</v>
          </cell>
        </row>
        <row r="10360">
          <cell r="A10360" t="str">
            <v>BCM0506-13</v>
          </cell>
          <cell r="C10360" t="str">
            <v>Opção Limitada</v>
          </cell>
          <cell r="D10360" t="str">
            <v>ENERG 2013A</v>
          </cell>
        </row>
        <row r="10361">
          <cell r="A10361" t="str">
            <v>BCN0402-08</v>
          </cell>
          <cell r="C10361" t="str">
            <v>Obrigatória</v>
          </cell>
          <cell r="D10361" t="str">
            <v>ENERG 2013A</v>
          </cell>
        </row>
        <row r="10362">
          <cell r="A10362" t="str">
            <v>BCN0404-13</v>
          </cell>
          <cell r="C10362" t="str">
            <v>Opção Limitada</v>
          </cell>
          <cell r="D10362" t="str">
            <v>ENERG 2013A</v>
          </cell>
        </row>
        <row r="10363">
          <cell r="A10363" t="str">
            <v>BCN0405-13</v>
          </cell>
          <cell r="C10363" t="str">
            <v>Obrigatória</v>
          </cell>
          <cell r="D10363" t="str">
            <v>ENERG 2013A</v>
          </cell>
        </row>
        <row r="10364">
          <cell r="A10364" t="str">
            <v>BCN0407-06</v>
          </cell>
          <cell r="C10364" t="str">
            <v>Obrigatória</v>
          </cell>
          <cell r="D10364" t="str">
            <v>ENERG 2013A</v>
          </cell>
        </row>
        <row r="10365">
          <cell r="A10365" t="str">
            <v>BCS0001-13</v>
          </cell>
          <cell r="C10365" t="str">
            <v>Obrigatória</v>
          </cell>
          <cell r="D10365" t="str">
            <v>ENERG 2013A</v>
          </cell>
        </row>
        <row r="10366">
          <cell r="A10366" t="str">
            <v>BIJ0207-13</v>
          </cell>
          <cell r="C10366" t="str">
            <v>Opção Limitada</v>
          </cell>
          <cell r="D10366" t="str">
            <v>ENERG 2013A</v>
          </cell>
        </row>
        <row r="10367">
          <cell r="A10367" t="str">
            <v>BIK0102-13</v>
          </cell>
          <cell r="C10367" t="str">
            <v>Opção Limitada</v>
          </cell>
          <cell r="D10367" t="str">
            <v>ENERG 2013A</v>
          </cell>
        </row>
        <row r="10368">
          <cell r="A10368" t="str">
            <v>BIL0304-13</v>
          </cell>
          <cell r="C10368" t="str">
            <v>Opção Limitada</v>
          </cell>
          <cell r="D10368" t="str">
            <v>ENERG 2013A</v>
          </cell>
        </row>
        <row r="10369">
          <cell r="A10369" t="str">
            <v>BIM0005-13</v>
          </cell>
          <cell r="C10369" t="str">
            <v>Opção Limitada</v>
          </cell>
          <cell r="D10369" t="str">
            <v>ENERG 2013A</v>
          </cell>
        </row>
        <row r="10370">
          <cell r="A10370" t="str">
            <v>BIN0003-13</v>
          </cell>
          <cell r="C10370" t="str">
            <v>Opção Limitada</v>
          </cell>
          <cell r="D10370" t="str">
            <v>ENERG 2013A</v>
          </cell>
        </row>
        <row r="10371">
          <cell r="A10371" t="str">
            <v>BIN0406-13</v>
          </cell>
          <cell r="C10371" t="str">
            <v>Obrigatória</v>
          </cell>
          <cell r="D10371" t="str">
            <v>ENERG 2013A</v>
          </cell>
        </row>
        <row r="10372">
          <cell r="A10372" t="str">
            <v>BIQ0602-13</v>
          </cell>
          <cell r="C10372" t="str">
            <v>Obrigatória</v>
          </cell>
          <cell r="D10372" t="str">
            <v>ENERG 2013A</v>
          </cell>
        </row>
        <row r="10373">
          <cell r="A10373" t="str">
            <v>BIR0004-13</v>
          </cell>
          <cell r="C10373" t="str">
            <v>Obrigatória</v>
          </cell>
          <cell r="D10373" t="str">
            <v>ENERG 2013A</v>
          </cell>
        </row>
        <row r="10374">
          <cell r="A10374" t="str">
            <v>BIR0603-13</v>
          </cell>
          <cell r="C10374" t="str">
            <v>Obrigatória</v>
          </cell>
          <cell r="D10374" t="str">
            <v>ENERG 2013A</v>
          </cell>
        </row>
        <row r="10375">
          <cell r="A10375" t="str">
            <v>BIS0002-13</v>
          </cell>
          <cell r="C10375" t="str">
            <v>Obrigatória</v>
          </cell>
          <cell r="D10375" t="str">
            <v>ENERG 2013A</v>
          </cell>
        </row>
        <row r="10376">
          <cell r="A10376" t="str">
            <v>ESHR004-13</v>
          </cell>
          <cell r="C10376" t="str">
            <v>Opção Limitada</v>
          </cell>
          <cell r="D10376" t="str">
            <v>ENERG 2013A</v>
          </cell>
        </row>
        <row r="10377">
          <cell r="A10377" t="str">
            <v>ESTA002-13</v>
          </cell>
          <cell r="C10377" t="str">
            <v>Obrigatória</v>
          </cell>
          <cell r="D10377" t="str">
            <v>ENERG 2013A</v>
          </cell>
        </row>
        <row r="10378">
          <cell r="A10378" t="str">
            <v>ESTA004-13</v>
          </cell>
          <cell r="C10378" t="str">
            <v>Obrigatória</v>
          </cell>
          <cell r="D10378" t="str">
            <v>ENERG 2013A</v>
          </cell>
        </row>
        <row r="10379">
          <cell r="A10379" t="str">
            <v>ESTA009-13</v>
          </cell>
          <cell r="C10379" t="str">
            <v>Obrigatória</v>
          </cell>
          <cell r="D10379" t="str">
            <v>ENERG 2013A</v>
          </cell>
        </row>
        <row r="10380">
          <cell r="A10380" t="str">
            <v>ESTA017-17</v>
          </cell>
          <cell r="C10380" t="str">
            <v>Opção Limitada</v>
          </cell>
          <cell r="D10380" t="str">
            <v>ENERG 2013A</v>
          </cell>
        </row>
        <row r="10381">
          <cell r="A10381" t="str">
            <v>ESTE001-13</v>
          </cell>
          <cell r="C10381" t="str">
            <v>Obrigatória</v>
          </cell>
          <cell r="D10381" t="str">
            <v>ENERG 2013A</v>
          </cell>
        </row>
        <row r="10382">
          <cell r="A10382" t="str">
            <v>ESTE002-13</v>
          </cell>
          <cell r="C10382" t="str">
            <v>Obrigatória</v>
          </cell>
          <cell r="D10382" t="str">
            <v>ENERG 2013A</v>
          </cell>
        </row>
        <row r="10383">
          <cell r="A10383" t="str">
            <v>ESTE003-13</v>
          </cell>
          <cell r="C10383" t="str">
            <v>Obrigatória</v>
          </cell>
          <cell r="D10383" t="str">
            <v>ENERG 2013A</v>
          </cell>
        </row>
        <row r="10384">
          <cell r="A10384" t="str">
            <v>ESTE004-13</v>
          </cell>
          <cell r="C10384" t="str">
            <v>Obrigatória</v>
          </cell>
          <cell r="D10384" t="str">
            <v>ENERG 2013A</v>
          </cell>
        </row>
        <row r="10385">
          <cell r="A10385" t="str">
            <v>ESTE005-13</v>
          </cell>
          <cell r="C10385" t="str">
            <v>Obrigatória</v>
          </cell>
          <cell r="D10385" t="str">
            <v>ENERG 2013A</v>
          </cell>
        </row>
        <row r="10386">
          <cell r="A10386" t="str">
            <v>ESTE006-13</v>
          </cell>
          <cell r="C10386" t="str">
            <v>Obrigatória</v>
          </cell>
          <cell r="D10386" t="str">
            <v>ENERG 2013A</v>
          </cell>
        </row>
        <row r="10387">
          <cell r="A10387" t="str">
            <v>ESTE007-13</v>
          </cell>
          <cell r="C10387" t="str">
            <v>Obrigatória</v>
          </cell>
          <cell r="D10387" t="str">
            <v>ENERG 2013A</v>
          </cell>
        </row>
        <row r="10388">
          <cell r="A10388" t="str">
            <v>ESTE008-13</v>
          </cell>
          <cell r="C10388" t="str">
            <v>Obrigatória</v>
          </cell>
          <cell r="D10388" t="str">
            <v>ENERG 2013A</v>
          </cell>
        </row>
        <row r="10389">
          <cell r="A10389" t="str">
            <v>ESTE009-13</v>
          </cell>
          <cell r="C10389" t="str">
            <v>Obrigatória</v>
          </cell>
          <cell r="D10389" t="str">
            <v>ENERG 2013A</v>
          </cell>
        </row>
        <row r="10390">
          <cell r="A10390" t="str">
            <v>ESTE010-13</v>
          </cell>
          <cell r="C10390" t="str">
            <v>Obrigatória</v>
          </cell>
          <cell r="D10390" t="str">
            <v>ENERG 2013A</v>
          </cell>
        </row>
        <row r="10391">
          <cell r="A10391" t="str">
            <v>ESTE011-13</v>
          </cell>
          <cell r="C10391" t="str">
            <v>Obrigatória</v>
          </cell>
          <cell r="D10391" t="str">
            <v>ENERG 2013A</v>
          </cell>
        </row>
        <row r="10392">
          <cell r="A10392" t="str">
            <v>ESTE012-13</v>
          </cell>
          <cell r="C10392" t="str">
            <v>Obrigatória</v>
          </cell>
          <cell r="D10392" t="str">
            <v>ENERG 2013A</v>
          </cell>
        </row>
        <row r="10393">
          <cell r="A10393" t="str">
            <v>ESTE013-13</v>
          </cell>
          <cell r="C10393" t="str">
            <v>Obrigatória</v>
          </cell>
          <cell r="D10393" t="str">
            <v>ENERG 2013A</v>
          </cell>
        </row>
        <row r="10394">
          <cell r="A10394" t="str">
            <v>ESTE014-13</v>
          </cell>
          <cell r="C10394" t="str">
            <v>Obrigatória</v>
          </cell>
          <cell r="D10394" t="str">
            <v>ENERG 2013A</v>
          </cell>
        </row>
        <row r="10395">
          <cell r="A10395" t="str">
            <v>ESTE015-17</v>
          </cell>
          <cell r="C10395" t="str">
            <v>Opção Limitada</v>
          </cell>
          <cell r="D10395" t="str">
            <v>ENERG 2013A</v>
          </cell>
        </row>
        <row r="10396">
          <cell r="A10396" t="str">
            <v>ESTE018-17</v>
          </cell>
          <cell r="C10396" t="str">
            <v>Opção Limitada</v>
          </cell>
          <cell r="D10396" t="str">
            <v>ENERG 2013A</v>
          </cell>
        </row>
        <row r="10397">
          <cell r="A10397" t="str">
            <v>ESTE026-17</v>
          </cell>
          <cell r="C10397" t="str">
            <v>Opção Limitada</v>
          </cell>
          <cell r="D10397" t="str">
            <v>ENERG 2013A</v>
          </cell>
        </row>
        <row r="10398">
          <cell r="A10398" t="str">
            <v>ESTE027-17</v>
          </cell>
          <cell r="C10398" t="str">
            <v>Opção Limitada</v>
          </cell>
          <cell r="D10398" t="str">
            <v>ENERG 2013A</v>
          </cell>
        </row>
        <row r="10399">
          <cell r="A10399" t="str">
            <v>ESTE029-17</v>
          </cell>
          <cell r="C10399" t="str">
            <v>Opção Limitada</v>
          </cell>
          <cell r="D10399" t="str">
            <v>ENERG 2013A</v>
          </cell>
        </row>
        <row r="10400">
          <cell r="A10400" t="str">
            <v>ESTE031-17</v>
          </cell>
          <cell r="C10400" t="str">
            <v>Opção Limitada</v>
          </cell>
          <cell r="D10400" t="str">
            <v>ENERG 2013A</v>
          </cell>
        </row>
        <row r="10401">
          <cell r="A10401" t="str">
            <v>ESTE900-13</v>
          </cell>
          <cell r="C10401" t="str">
            <v>Obrigatória</v>
          </cell>
          <cell r="D10401" t="str">
            <v>ENERG 2013A</v>
          </cell>
        </row>
        <row r="10402">
          <cell r="A10402" t="str">
            <v>ESTE901-13</v>
          </cell>
          <cell r="C10402" t="str">
            <v>Obrigatória</v>
          </cell>
          <cell r="D10402" t="str">
            <v>ENERG 2013A</v>
          </cell>
        </row>
        <row r="10403">
          <cell r="A10403" t="str">
            <v>ESTE902-13</v>
          </cell>
          <cell r="C10403" t="str">
            <v>Obrigatória</v>
          </cell>
          <cell r="D10403" t="str">
            <v>ENERG 2013A</v>
          </cell>
        </row>
        <row r="10404">
          <cell r="A10404" t="str">
            <v>ESTE903-13</v>
          </cell>
          <cell r="C10404" t="str">
            <v>Obrigatória</v>
          </cell>
          <cell r="D10404" t="str">
            <v>ENERG 2013A</v>
          </cell>
        </row>
        <row r="10405">
          <cell r="A10405" t="str">
            <v>ESTE904-13</v>
          </cell>
          <cell r="C10405" t="str">
            <v>Obrigatória</v>
          </cell>
          <cell r="D10405" t="str">
            <v>ENERG 2013A</v>
          </cell>
        </row>
        <row r="10406">
          <cell r="A10406" t="str">
            <v>ESTO001-13</v>
          </cell>
          <cell r="C10406" t="str">
            <v>Obrigatória</v>
          </cell>
          <cell r="D10406" t="str">
            <v>ENERG 2013A</v>
          </cell>
        </row>
        <row r="10407">
          <cell r="A10407" t="str">
            <v>ESTO002-13</v>
          </cell>
          <cell r="C10407" t="str">
            <v>Obrigatória</v>
          </cell>
          <cell r="D10407" t="str">
            <v>ENERG 2013A</v>
          </cell>
        </row>
        <row r="10408">
          <cell r="A10408" t="str">
            <v>ESTO003-13</v>
          </cell>
          <cell r="C10408" t="str">
            <v>Obrigatória</v>
          </cell>
          <cell r="D10408" t="str">
            <v>ENERG 2013A</v>
          </cell>
        </row>
        <row r="10409">
          <cell r="A10409" t="str">
            <v>ESTO004-13</v>
          </cell>
          <cell r="C10409" t="str">
            <v>Obrigatória</v>
          </cell>
          <cell r="D10409" t="str">
            <v>ENERG 2013A</v>
          </cell>
        </row>
        <row r="10410">
          <cell r="A10410" t="str">
            <v>ESTO005-13</v>
          </cell>
          <cell r="C10410" t="str">
            <v>Obrigatória</v>
          </cell>
          <cell r="D10410" t="str">
            <v>ENERG 2013A</v>
          </cell>
        </row>
        <row r="10411">
          <cell r="A10411" t="str">
            <v>ESTO006-13</v>
          </cell>
          <cell r="C10411" t="str">
            <v>Obrigatória</v>
          </cell>
          <cell r="D10411" t="str">
            <v>ENERG 2013A</v>
          </cell>
        </row>
        <row r="10412">
          <cell r="A10412" t="str">
            <v>ESTO007-13</v>
          </cell>
          <cell r="C10412" t="str">
            <v>Obrigatória</v>
          </cell>
          <cell r="D10412" t="str">
            <v>ENERG 2013A</v>
          </cell>
        </row>
        <row r="10413">
          <cell r="A10413" t="str">
            <v>ESTO008-13</v>
          </cell>
          <cell r="C10413" t="str">
            <v>Obrigatória</v>
          </cell>
          <cell r="D10413" t="str">
            <v>ENERG 2013A</v>
          </cell>
        </row>
        <row r="10414">
          <cell r="A10414" t="str">
            <v>ESTO009-13</v>
          </cell>
          <cell r="C10414" t="str">
            <v>Obrigatória</v>
          </cell>
          <cell r="D10414" t="str">
            <v>ENERG 2013A</v>
          </cell>
        </row>
        <row r="10415">
          <cell r="A10415" t="str">
            <v>ESTO010-13</v>
          </cell>
          <cell r="C10415" t="str">
            <v>Obrigatória</v>
          </cell>
          <cell r="D10415" t="str">
            <v>ENERG 2013A</v>
          </cell>
        </row>
        <row r="10416">
          <cell r="A10416" t="str">
            <v>ESTO900-13</v>
          </cell>
          <cell r="C10416" t="str">
            <v>Obrigatória</v>
          </cell>
          <cell r="D10416" t="str">
            <v>ENERG 2013A</v>
          </cell>
        </row>
        <row r="10417">
          <cell r="A10417" t="str">
            <v>ESTO901-13</v>
          </cell>
          <cell r="C10417" t="str">
            <v>Obrigatória</v>
          </cell>
          <cell r="D10417" t="str">
            <v>ENERG 2013A</v>
          </cell>
        </row>
        <row r="10418">
          <cell r="A10418" t="str">
            <v>ESTU020-13</v>
          </cell>
          <cell r="C10418" t="str">
            <v>Opção Limitada</v>
          </cell>
          <cell r="D10418" t="str">
            <v>ENERG 2013A</v>
          </cell>
        </row>
        <row r="10419">
          <cell r="A10419" t="str">
            <v>ESZA011-13</v>
          </cell>
          <cell r="C10419" t="str">
            <v>Opção Limitada</v>
          </cell>
          <cell r="D10419" t="str">
            <v>ENERG 2013A</v>
          </cell>
        </row>
        <row r="10420">
          <cell r="A10420" t="str">
            <v>ESZA012-13</v>
          </cell>
          <cell r="C10420" t="str">
            <v>Opção Limitada</v>
          </cell>
          <cell r="D10420" t="str">
            <v>ENERG 2013A</v>
          </cell>
        </row>
        <row r="10421">
          <cell r="A10421" t="str">
            <v>ESZA113-17</v>
          </cell>
          <cell r="C10421" t="str">
            <v>Opção Limitada</v>
          </cell>
          <cell r="D10421" t="str">
            <v>ENERG 2013A</v>
          </cell>
        </row>
        <row r="10422">
          <cell r="A10422" t="str">
            <v>ESZE001-13</v>
          </cell>
          <cell r="C10422" t="str">
            <v>Opção Limitada</v>
          </cell>
          <cell r="D10422" t="str">
            <v>ENERG 2013A</v>
          </cell>
        </row>
        <row r="10423">
          <cell r="A10423" t="str">
            <v>ESZE002-13</v>
          </cell>
          <cell r="C10423" t="str">
            <v>Opção Limitada</v>
          </cell>
          <cell r="D10423" t="str">
            <v>ENERG 2013A</v>
          </cell>
        </row>
        <row r="10424">
          <cell r="A10424" t="str">
            <v>ESZE003-13</v>
          </cell>
          <cell r="C10424" t="str">
            <v>Opção Limitada</v>
          </cell>
          <cell r="D10424" t="str">
            <v>ENERG 2013A</v>
          </cell>
        </row>
        <row r="10425">
          <cell r="A10425" t="str">
            <v>ESZE004-13</v>
          </cell>
          <cell r="C10425" t="str">
            <v>Opção Limitada</v>
          </cell>
          <cell r="D10425" t="str">
            <v>ENERG 2013A</v>
          </cell>
        </row>
        <row r="10426">
          <cell r="A10426" t="str">
            <v>ESZE005-13</v>
          </cell>
          <cell r="C10426" t="str">
            <v>Opção Limitada</v>
          </cell>
          <cell r="D10426" t="str">
            <v>ENERG 2013A</v>
          </cell>
        </row>
        <row r="10427">
          <cell r="A10427" t="str">
            <v>ESZE006-13</v>
          </cell>
          <cell r="C10427" t="str">
            <v>Opção Limitada</v>
          </cell>
          <cell r="D10427" t="str">
            <v>ENERG 2013A</v>
          </cell>
        </row>
        <row r="10428">
          <cell r="A10428" t="str">
            <v>ESZE007-13</v>
          </cell>
          <cell r="C10428" t="str">
            <v>Opção Limitada</v>
          </cell>
          <cell r="D10428" t="str">
            <v>ENERG 2013A</v>
          </cell>
        </row>
        <row r="10429">
          <cell r="A10429" t="str">
            <v>ESZE008-13</v>
          </cell>
          <cell r="C10429" t="str">
            <v>Opção Limitada</v>
          </cell>
          <cell r="D10429" t="str">
            <v>ENERG 2013A</v>
          </cell>
        </row>
        <row r="10430">
          <cell r="A10430" t="str">
            <v>ESZE009-13</v>
          </cell>
          <cell r="C10430" t="str">
            <v>Opção Limitada</v>
          </cell>
          <cell r="D10430" t="str">
            <v>ENERG 2013A</v>
          </cell>
        </row>
        <row r="10431">
          <cell r="A10431" t="str">
            <v>ESZE010-13</v>
          </cell>
          <cell r="C10431" t="str">
            <v>Opção Limitada</v>
          </cell>
          <cell r="D10431" t="str">
            <v>ENERG 2013A</v>
          </cell>
        </row>
        <row r="10432">
          <cell r="A10432" t="str">
            <v>ESZE011-13</v>
          </cell>
          <cell r="C10432" t="str">
            <v>Opção Limitada</v>
          </cell>
          <cell r="D10432" t="str">
            <v>ENERG 2013A</v>
          </cell>
        </row>
        <row r="10433">
          <cell r="A10433" t="str">
            <v>ESZE012-13</v>
          </cell>
          <cell r="C10433" t="str">
            <v>Opção Limitada</v>
          </cell>
          <cell r="D10433" t="str">
            <v>ENERG 2013A</v>
          </cell>
        </row>
        <row r="10434">
          <cell r="A10434" t="str">
            <v>ESZE013-13</v>
          </cell>
          <cell r="C10434" t="str">
            <v>Opção Limitada</v>
          </cell>
          <cell r="D10434" t="str">
            <v>ENERG 2013A</v>
          </cell>
        </row>
        <row r="10435">
          <cell r="A10435" t="str">
            <v>ESZE014-13</v>
          </cell>
          <cell r="C10435" t="str">
            <v>Opção Limitada</v>
          </cell>
          <cell r="D10435" t="str">
            <v>ENERG 2013A</v>
          </cell>
        </row>
        <row r="10436">
          <cell r="A10436" t="str">
            <v>ESZE015-13</v>
          </cell>
          <cell r="C10436" t="str">
            <v>Opção Limitada</v>
          </cell>
          <cell r="D10436" t="str">
            <v>ENERG 2013A</v>
          </cell>
        </row>
        <row r="10437">
          <cell r="A10437" t="str">
            <v>ESZE016-13</v>
          </cell>
          <cell r="C10437" t="str">
            <v>Opção Limitada</v>
          </cell>
          <cell r="D10437" t="str">
            <v>ENERG 2013A</v>
          </cell>
        </row>
        <row r="10438">
          <cell r="A10438" t="str">
            <v>ESZE017-13</v>
          </cell>
          <cell r="C10438" t="str">
            <v>Opção Limitada</v>
          </cell>
          <cell r="D10438" t="str">
            <v>ENERG 2013A</v>
          </cell>
        </row>
        <row r="10439">
          <cell r="A10439" t="str">
            <v>ESZE018-13</v>
          </cell>
          <cell r="C10439" t="str">
            <v>Opção Limitada</v>
          </cell>
          <cell r="D10439" t="str">
            <v>ENERG 2013A</v>
          </cell>
        </row>
        <row r="10440">
          <cell r="A10440" t="str">
            <v>ESZE019-13</v>
          </cell>
          <cell r="C10440" t="str">
            <v>Opção Limitada</v>
          </cell>
          <cell r="D10440" t="str">
            <v>ENERG 2013A</v>
          </cell>
        </row>
        <row r="10441">
          <cell r="A10441" t="str">
            <v>ESZE020-13</v>
          </cell>
          <cell r="C10441" t="str">
            <v>Opção Limitada</v>
          </cell>
          <cell r="D10441" t="str">
            <v>ENERG 2013A</v>
          </cell>
        </row>
        <row r="10442">
          <cell r="A10442" t="str">
            <v>ESZE021-13</v>
          </cell>
          <cell r="C10442" t="str">
            <v>Opção Limitada</v>
          </cell>
          <cell r="D10442" t="str">
            <v>ENERG 2013A</v>
          </cell>
        </row>
        <row r="10443">
          <cell r="A10443" t="str">
            <v>ESZE022-13</v>
          </cell>
          <cell r="C10443" t="str">
            <v>Opção Limitada</v>
          </cell>
          <cell r="D10443" t="str">
            <v>ENERG 2013A</v>
          </cell>
        </row>
        <row r="10444">
          <cell r="A10444" t="str">
            <v>ESZE023-13</v>
          </cell>
          <cell r="C10444" t="str">
            <v>Opção Limitada</v>
          </cell>
          <cell r="D10444" t="str">
            <v>ENERG 2013A</v>
          </cell>
        </row>
        <row r="10445">
          <cell r="A10445" t="str">
            <v>ESZE024-13</v>
          </cell>
          <cell r="C10445" t="str">
            <v>Opção Limitada</v>
          </cell>
          <cell r="D10445" t="str">
            <v>ENERG 2013A</v>
          </cell>
        </row>
        <row r="10446">
          <cell r="A10446" t="str">
            <v>ESZE025-13</v>
          </cell>
          <cell r="C10446" t="str">
            <v>Opção Limitada</v>
          </cell>
          <cell r="D10446" t="str">
            <v>ENERG 2013A</v>
          </cell>
        </row>
        <row r="10447">
          <cell r="A10447" t="str">
            <v>ESZE026-13</v>
          </cell>
          <cell r="C10447" t="str">
            <v>Opção Limitada</v>
          </cell>
          <cell r="D10447" t="str">
            <v>ENERG 2013A</v>
          </cell>
        </row>
        <row r="10448">
          <cell r="A10448" t="str">
            <v>ESZE027-13</v>
          </cell>
          <cell r="C10448" t="str">
            <v>Opção Limitada</v>
          </cell>
          <cell r="D10448" t="str">
            <v>ENERG 2013A</v>
          </cell>
        </row>
        <row r="10449">
          <cell r="A10449" t="str">
            <v>ESZE028-13</v>
          </cell>
          <cell r="C10449" t="str">
            <v>Opção Limitada</v>
          </cell>
          <cell r="D10449" t="str">
            <v>ENERG 2013A</v>
          </cell>
        </row>
        <row r="10450">
          <cell r="A10450" t="str">
            <v>ESZE029-13</v>
          </cell>
          <cell r="C10450" t="str">
            <v>Opção Limitada</v>
          </cell>
          <cell r="D10450" t="str">
            <v>ENERG 2013A</v>
          </cell>
        </row>
        <row r="10451">
          <cell r="A10451" t="str">
            <v>ESZE030-13</v>
          </cell>
          <cell r="C10451" t="str">
            <v>Opção Limitada</v>
          </cell>
          <cell r="D10451" t="str">
            <v>ENERG 2013A</v>
          </cell>
        </row>
        <row r="10452">
          <cell r="A10452" t="str">
            <v>ESZE031-13</v>
          </cell>
          <cell r="C10452" t="str">
            <v>Opção Limitada</v>
          </cell>
          <cell r="D10452" t="str">
            <v>ENERG 2013A</v>
          </cell>
        </row>
        <row r="10453">
          <cell r="A10453" t="str">
            <v>ESZE032-13</v>
          </cell>
          <cell r="C10453" t="str">
            <v>Opção Limitada</v>
          </cell>
          <cell r="D10453" t="str">
            <v>ENERG 2013A</v>
          </cell>
        </row>
        <row r="10454">
          <cell r="A10454" t="str">
            <v>ESZE033-13</v>
          </cell>
          <cell r="C10454" t="str">
            <v>Opção Limitada</v>
          </cell>
          <cell r="D10454" t="str">
            <v>ENERG 2013A</v>
          </cell>
        </row>
        <row r="10455">
          <cell r="A10455" t="str">
            <v>ESZE034-13</v>
          </cell>
          <cell r="C10455" t="str">
            <v>Opção Limitada</v>
          </cell>
          <cell r="D10455" t="str">
            <v>ENERG 2013A</v>
          </cell>
        </row>
        <row r="10456">
          <cell r="A10456" t="str">
            <v>ESZE035-13</v>
          </cell>
          <cell r="C10456" t="str">
            <v>Opção Limitada</v>
          </cell>
          <cell r="D10456" t="str">
            <v>ENERG 2013A</v>
          </cell>
        </row>
        <row r="10457">
          <cell r="A10457" t="str">
            <v>ESZE036-13</v>
          </cell>
          <cell r="C10457" t="str">
            <v>Opção Limitada</v>
          </cell>
          <cell r="D10457" t="str">
            <v>ENERG 2013A</v>
          </cell>
        </row>
        <row r="10458">
          <cell r="A10458" t="str">
            <v>ESZE037-13</v>
          </cell>
          <cell r="C10458" t="str">
            <v>Opção Limitada</v>
          </cell>
          <cell r="D10458" t="str">
            <v>ENERG 2013A</v>
          </cell>
        </row>
        <row r="10459">
          <cell r="A10459" t="str">
            <v>ESZE038-13</v>
          </cell>
          <cell r="C10459" t="str">
            <v>Opção Limitada</v>
          </cell>
          <cell r="D10459" t="str">
            <v>ENERG 2013A</v>
          </cell>
        </row>
        <row r="10460">
          <cell r="A10460" t="str">
            <v>ESZE039-13</v>
          </cell>
          <cell r="C10460" t="str">
            <v>Opção Limitada</v>
          </cell>
          <cell r="D10460" t="str">
            <v>ENERG 2013A</v>
          </cell>
        </row>
        <row r="10461">
          <cell r="A10461" t="str">
            <v>ESZE040-13</v>
          </cell>
          <cell r="C10461" t="str">
            <v>Opção Limitada</v>
          </cell>
          <cell r="D10461" t="str">
            <v>ENERG 2013A</v>
          </cell>
        </row>
        <row r="10462">
          <cell r="A10462" t="str">
            <v>ESZE041-13</v>
          </cell>
          <cell r="C10462" t="str">
            <v>Opção Limitada</v>
          </cell>
          <cell r="D10462" t="str">
            <v>ENERG 2013A</v>
          </cell>
        </row>
        <row r="10463">
          <cell r="A10463" t="str">
            <v>ESZE042-13</v>
          </cell>
          <cell r="C10463" t="str">
            <v>Opção Limitada</v>
          </cell>
          <cell r="D10463" t="str">
            <v>ENERG 2013A</v>
          </cell>
        </row>
        <row r="10464">
          <cell r="A10464" t="str">
            <v>ESZE043-13</v>
          </cell>
          <cell r="C10464" t="str">
            <v>Opção Limitada</v>
          </cell>
          <cell r="D10464" t="str">
            <v>ENERG 2013A</v>
          </cell>
        </row>
        <row r="10465">
          <cell r="A10465" t="str">
            <v>ESZE044-13</v>
          </cell>
          <cell r="C10465" t="str">
            <v>Opção Limitada</v>
          </cell>
          <cell r="D10465" t="str">
            <v>ENERG 2013A</v>
          </cell>
        </row>
        <row r="10466">
          <cell r="A10466" t="str">
            <v>ESZE045-13</v>
          </cell>
          <cell r="C10466" t="str">
            <v>Opção Limitada</v>
          </cell>
          <cell r="D10466" t="str">
            <v>ENERG 2013A</v>
          </cell>
        </row>
        <row r="10467">
          <cell r="A10467" t="str">
            <v>ESZE046-13</v>
          </cell>
          <cell r="C10467" t="str">
            <v>Opção Limitada</v>
          </cell>
          <cell r="D10467" t="str">
            <v>ENERG 2013A</v>
          </cell>
        </row>
        <row r="10468">
          <cell r="A10468" t="str">
            <v>ESZE047-13</v>
          </cell>
          <cell r="C10468" t="str">
            <v>Opção Limitada</v>
          </cell>
          <cell r="D10468" t="str">
            <v>ENERG 2013A</v>
          </cell>
        </row>
        <row r="10469">
          <cell r="A10469" t="str">
            <v>ESZE048-13</v>
          </cell>
          <cell r="C10469" t="str">
            <v>Opção Limitada</v>
          </cell>
          <cell r="D10469" t="str">
            <v>ENERG 2013A</v>
          </cell>
        </row>
        <row r="10470">
          <cell r="A10470" t="str">
            <v>ESZE049-13</v>
          </cell>
          <cell r="C10470" t="str">
            <v>Opção Limitada</v>
          </cell>
          <cell r="D10470" t="str">
            <v>ENERG 2013A</v>
          </cell>
        </row>
        <row r="10471">
          <cell r="A10471" t="str">
            <v>ESZE050-13</v>
          </cell>
          <cell r="C10471" t="str">
            <v>Opção Limitada</v>
          </cell>
          <cell r="D10471" t="str">
            <v>ENERG 2013A</v>
          </cell>
        </row>
        <row r="10472">
          <cell r="A10472" t="str">
            <v>ESZE051-13</v>
          </cell>
          <cell r="C10472" t="str">
            <v>Opção Limitada</v>
          </cell>
          <cell r="D10472" t="str">
            <v>ENERG 2013A</v>
          </cell>
        </row>
        <row r="10473">
          <cell r="A10473" t="str">
            <v>ESZE052-13</v>
          </cell>
          <cell r="C10473" t="str">
            <v>Opção Limitada</v>
          </cell>
          <cell r="D10473" t="str">
            <v>ENERG 2013A</v>
          </cell>
        </row>
        <row r="10474">
          <cell r="A10474" t="str">
            <v>ESZE053-13</v>
          </cell>
          <cell r="C10474" t="str">
            <v>Opção Limitada</v>
          </cell>
          <cell r="D10474" t="str">
            <v>ENERG 2013A</v>
          </cell>
        </row>
        <row r="10475">
          <cell r="A10475" t="str">
            <v>ESZE054-13</v>
          </cell>
          <cell r="C10475" t="str">
            <v>Opção Limitada</v>
          </cell>
          <cell r="D10475" t="str">
            <v>ENERG 2013A</v>
          </cell>
        </row>
        <row r="10476">
          <cell r="A10476" t="str">
            <v>ESZE055-13</v>
          </cell>
          <cell r="C10476" t="str">
            <v>Opção Limitada</v>
          </cell>
          <cell r="D10476" t="str">
            <v>ENERG 2013A</v>
          </cell>
        </row>
        <row r="10477">
          <cell r="A10477" t="str">
            <v>ESZE056-13</v>
          </cell>
          <cell r="C10477" t="str">
            <v>Opção Limitada</v>
          </cell>
          <cell r="D10477" t="str">
            <v>ENERG 2013A</v>
          </cell>
        </row>
        <row r="10478">
          <cell r="A10478" t="str">
            <v>ESZE057-17</v>
          </cell>
          <cell r="C10478" t="str">
            <v>Opção Limitada</v>
          </cell>
          <cell r="D10478" t="str">
            <v>ENERG 2013A</v>
          </cell>
        </row>
        <row r="10479">
          <cell r="A10479" t="str">
            <v>ESZE058-17</v>
          </cell>
          <cell r="C10479" t="str">
            <v>Opção Limitada</v>
          </cell>
          <cell r="D10479" t="str">
            <v>ENERG 2013A</v>
          </cell>
        </row>
        <row r="10480">
          <cell r="A10480" t="str">
            <v>ESZE059-17</v>
          </cell>
          <cell r="C10480" t="str">
            <v>Opção Limitada</v>
          </cell>
          <cell r="D10480" t="str">
            <v>ENERG 2013A</v>
          </cell>
        </row>
        <row r="10481">
          <cell r="A10481" t="str">
            <v>ESZE060-17</v>
          </cell>
          <cell r="C10481" t="str">
            <v>Opção Limitada</v>
          </cell>
          <cell r="D10481" t="str">
            <v>ENERG 2013A</v>
          </cell>
        </row>
        <row r="10482">
          <cell r="A10482" t="str">
            <v>ESZE061-17</v>
          </cell>
          <cell r="C10482" t="str">
            <v>Opção Limitada</v>
          </cell>
          <cell r="D10482" t="str">
            <v>ENERG 2013A</v>
          </cell>
        </row>
        <row r="10483">
          <cell r="A10483" t="str">
            <v>ESZE063-17</v>
          </cell>
          <cell r="C10483" t="str">
            <v>Opção Limitada</v>
          </cell>
          <cell r="D10483" t="str">
            <v>ENERG 2013A</v>
          </cell>
        </row>
        <row r="10484">
          <cell r="A10484" t="str">
            <v>ESZE064-17</v>
          </cell>
          <cell r="C10484" t="str">
            <v>Opção Limitada</v>
          </cell>
          <cell r="D10484" t="str">
            <v>ENERG 2013A</v>
          </cell>
        </row>
        <row r="10485">
          <cell r="A10485" t="str">
            <v>ESZE065-17</v>
          </cell>
          <cell r="C10485" t="str">
            <v>Opção Limitada</v>
          </cell>
          <cell r="D10485" t="str">
            <v>ENERG 2013A</v>
          </cell>
        </row>
        <row r="10486">
          <cell r="A10486" t="str">
            <v>ESZE066-17</v>
          </cell>
          <cell r="C10486" t="str">
            <v>Opção Limitada</v>
          </cell>
          <cell r="D10486" t="str">
            <v>ENERG 2013A</v>
          </cell>
        </row>
        <row r="10487">
          <cell r="A10487" t="str">
            <v>ESZE072-17</v>
          </cell>
          <cell r="C10487" t="str">
            <v>Opção Limitada</v>
          </cell>
          <cell r="D10487" t="str">
            <v>ENERG 2013A</v>
          </cell>
        </row>
        <row r="10488">
          <cell r="A10488" t="str">
            <v>ESZE080-17</v>
          </cell>
          <cell r="C10488" t="str">
            <v>Opção Limitada</v>
          </cell>
          <cell r="D10488" t="str">
            <v>ENERG 2013A</v>
          </cell>
        </row>
        <row r="10489">
          <cell r="A10489" t="str">
            <v>ESZE087-17</v>
          </cell>
          <cell r="C10489" t="str">
            <v>Opção Limitada</v>
          </cell>
          <cell r="D10489" t="str">
            <v>ENERG 2013A</v>
          </cell>
        </row>
        <row r="10490">
          <cell r="A10490" t="str">
            <v>ESZE088-17</v>
          </cell>
          <cell r="C10490" t="str">
            <v>Opção Limitada</v>
          </cell>
          <cell r="D10490" t="str">
            <v>ENERG 2013A</v>
          </cell>
        </row>
        <row r="10491">
          <cell r="A10491" t="str">
            <v>ESZE101-17</v>
          </cell>
          <cell r="C10491" t="str">
            <v>Opção Limitada</v>
          </cell>
          <cell r="D10491" t="str">
            <v>ENERG 2013A</v>
          </cell>
        </row>
        <row r="10492">
          <cell r="A10492" t="str">
            <v>ESZE102-17</v>
          </cell>
          <cell r="C10492" t="str">
            <v>Opção Limitada</v>
          </cell>
          <cell r="D10492" t="str">
            <v>ENERG 2013A</v>
          </cell>
        </row>
        <row r="10493">
          <cell r="A10493" t="str">
            <v>ESZE103-17</v>
          </cell>
          <cell r="C10493" t="str">
            <v>Opção Limitada</v>
          </cell>
          <cell r="D10493" t="str">
            <v>ENERG 2013A</v>
          </cell>
        </row>
        <row r="10494">
          <cell r="A10494" t="str">
            <v>ESZE104-17</v>
          </cell>
          <cell r="C10494" t="str">
            <v>Opção Limitada</v>
          </cell>
          <cell r="D10494" t="str">
            <v>ENERG 2013A</v>
          </cell>
        </row>
        <row r="10495">
          <cell r="A10495" t="str">
            <v>ESZE105-17</v>
          </cell>
          <cell r="C10495" t="str">
            <v>Opção Limitada</v>
          </cell>
          <cell r="D10495" t="str">
            <v>ENERG 2013A</v>
          </cell>
        </row>
        <row r="10496">
          <cell r="A10496" t="str">
            <v>ESZE106-17</v>
          </cell>
          <cell r="C10496" t="str">
            <v>Opção Limitada</v>
          </cell>
          <cell r="D10496" t="str">
            <v>ENERG 2013A</v>
          </cell>
        </row>
        <row r="10497">
          <cell r="A10497" t="str">
            <v>ESZE107-17</v>
          </cell>
          <cell r="C10497" t="str">
            <v>Opção Limitada</v>
          </cell>
          <cell r="D10497" t="str">
            <v>ENERG 2013A</v>
          </cell>
        </row>
        <row r="10498">
          <cell r="A10498" t="str">
            <v>ESZE108-17</v>
          </cell>
          <cell r="C10498" t="str">
            <v>Opção Limitada</v>
          </cell>
          <cell r="D10498" t="str">
            <v>ENERG 2013A</v>
          </cell>
        </row>
        <row r="10499">
          <cell r="A10499" t="str">
            <v>ESZE109-17</v>
          </cell>
          <cell r="C10499" t="str">
            <v>Opção Limitada</v>
          </cell>
          <cell r="D10499" t="str">
            <v>ENERG 2013A</v>
          </cell>
        </row>
        <row r="10500">
          <cell r="A10500" t="str">
            <v>ESZE111-17</v>
          </cell>
          <cell r="C10500" t="str">
            <v>Opção Limitada</v>
          </cell>
          <cell r="D10500" t="str">
            <v>ENERG 2013A</v>
          </cell>
        </row>
        <row r="10501">
          <cell r="A10501" t="str">
            <v>ESZE112-17</v>
          </cell>
          <cell r="C10501" t="str">
            <v>Opção Limitada</v>
          </cell>
          <cell r="D10501" t="str">
            <v>ENERG 2013A</v>
          </cell>
        </row>
        <row r="10502">
          <cell r="A10502" t="str">
            <v>ESZR004-13</v>
          </cell>
          <cell r="C10502" t="str">
            <v>Opção Limitada</v>
          </cell>
          <cell r="D10502" t="str">
            <v>ENERG 2013A</v>
          </cell>
        </row>
        <row r="10503">
          <cell r="A10503" t="str">
            <v>ESZR007-13</v>
          </cell>
          <cell r="C10503" t="str">
            <v>Opção Limitada</v>
          </cell>
          <cell r="D10503" t="str">
            <v>ENERG 2013A</v>
          </cell>
        </row>
        <row r="10504">
          <cell r="A10504" t="str">
            <v>ESZR013-13</v>
          </cell>
          <cell r="C10504" t="str">
            <v>Opção Limitada</v>
          </cell>
          <cell r="D10504" t="str">
            <v>ENERG 2013A</v>
          </cell>
        </row>
        <row r="10505">
          <cell r="A10505" t="str">
            <v>ESZR014-13</v>
          </cell>
          <cell r="C10505" t="str">
            <v>Opção Limitada</v>
          </cell>
          <cell r="D10505" t="str">
            <v>ENERG 2013A</v>
          </cell>
        </row>
        <row r="10506">
          <cell r="A10506" t="str">
            <v>ESZU035-17</v>
          </cell>
          <cell r="C10506" t="str">
            <v>Opção Limitada</v>
          </cell>
          <cell r="D10506" t="str">
            <v>ENERG 2013A</v>
          </cell>
        </row>
        <row r="10507">
          <cell r="A10507" t="str">
            <v>MCTB001-13</v>
          </cell>
          <cell r="C10507" t="str">
            <v>Obrigatória</v>
          </cell>
          <cell r="D10507" t="str">
            <v>ENERG 2013A</v>
          </cell>
        </row>
        <row r="10508">
          <cell r="A10508" t="str">
            <v>MCTB009-13</v>
          </cell>
          <cell r="C10508" t="str">
            <v>Obrigatória</v>
          </cell>
          <cell r="D10508" t="str">
            <v>ENERG 2013A</v>
          </cell>
        </row>
        <row r="10509">
          <cell r="A10509" t="str">
            <v>MCTB010-13</v>
          </cell>
          <cell r="C10509" t="str">
            <v>Opção Limitada</v>
          </cell>
          <cell r="D10509" t="str">
            <v>ENERG 2013A</v>
          </cell>
        </row>
        <row r="10510">
          <cell r="A10510" t="str">
            <v>NHT3012-13</v>
          </cell>
          <cell r="C10510" t="str">
            <v>Obrigatória</v>
          </cell>
          <cell r="D10510" t="str">
            <v>ENERG 2013A</v>
          </cell>
        </row>
        <row r="10511">
          <cell r="A10511" t="str">
            <v>BCJ0205-13</v>
          </cell>
          <cell r="C10511" t="str">
            <v>Obrigatória</v>
          </cell>
          <cell r="D10511" t="str">
            <v>ENERG 2013N</v>
          </cell>
        </row>
        <row r="10512">
          <cell r="A10512" t="str">
            <v>BCJ0208-13</v>
          </cell>
          <cell r="C10512" t="str">
            <v>Obrigatória</v>
          </cell>
          <cell r="D10512" t="str">
            <v>ENERG 2013N</v>
          </cell>
        </row>
        <row r="10513">
          <cell r="A10513" t="str">
            <v>BCJ0209-13</v>
          </cell>
          <cell r="C10513" t="str">
            <v>Obrigatória</v>
          </cell>
          <cell r="D10513" t="str">
            <v>ENERG 2013N</v>
          </cell>
        </row>
        <row r="10514">
          <cell r="A10514" t="str">
            <v>BCK0103-13</v>
          </cell>
          <cell r="C10514" t="str">
            <v>Obrigatória</v>
          </cell>
          <cell r="D10514" t="str">
            <v>ENERG 2013N</v>
          </cell>
        </row>
        <row r="10515">
          <cell r="A10515" t="str">
            <v>BCK0104-13</v>
          </cell>
          <cell r="C10515" t="str">
            <v>Obrigatória</v>
          </cell>
          <cell r="D10515" t="str">
            <v>ENERG 2013N</v>
          </cell>
        </row>
        <row r="10516">
          <cell r="A10516" t="str">
            <v>BCL0306-13</v>
          </cell>
          <cell r="C10516" t="str">
            <v>Obrigatória</v>
          </cell>
          <cell r="D10516" t="str">
            <v>ENERG 2013N</v>
          </cell>
        </row>
        <row r="10517">
          <cell r="A10517" t="str">
            <v>BCL0307-13</v>
          </cell>
          <cell r="C10517" t="str">
            <v>Obrigatória</v>
          </cell>
          <cell r="D10517" t="str">
            <v>ENERG 2013N</v>
          </cell>
        </row>
        <row r="10518">
          <cell r="A10518" t="str">
            <v>BCL0308-13</v>
          </cell>
          <cell r="C10518" t="str">
            <v>Obrigatória</v>
          </cell>
          <cell r="D10518" t="str">
            <v>ENERG 2013N</v>
          </cell>
        </row>
        <row r="10519">
          <cell r="A10519" t="str">
            <v>BCM0504-13</v>
          </cell>
          <cell r="C10519" t="str">
            <v>Obrigatória</v>
          </cell>
          <cell r="D10519" t="str">
            <v>ENERG 2013N</v>
          </cell>
        </row>
        <row r="10520">
          <cell r="A10520" t="str">
            <v>BCM0505-13</v>
          </cell>
          <cell r="C10520" t="str">
            <v>Obrigatória</v>
          </cell>
          <cell r="D10520" t="str">
            <v>ENERG 2013N</v>
          </cell>
        </row>
        <row r="10521">
          <cell r="A10521" t="str">
            <v>BCM0506-13</v>
          </cell>
          <cell r="C10521" t="str">
            <v>Obrigatória</v>
          </cell>
          <cell r="D10521" t="str">
            <v>ENERG 2013N</v>
          </cell>
        </row>
        <row r="10522">
          <cell r="A10522" t="str">
            <v>BCN0402-13</v>
          </cell>
          <cell r="C10522" t="str">
            <v>Obrigatória</v>
          </cell>
          <cell r="D10522" t="str">
            <v>ENERG 2013N</v>
          </cell>
        </row>
        <row r="10523">
          <cell r="A10523" t="str">
            <v>BCN0404-13</v>
          </cell>
          <cell r="C10523" t="str">
            <v>Obrigatória</v>
          </cell>
          <cell r="D10523" t="str">
            <v>ENERG 2013N</v>
          </cell>
        </row>
        <row r="10524">
          <cell r="A10524" t="str">
            <v>BCN0405-13</v>
          </cell>
          <cell r="C10524" t="str">
            <v>Obrigatória</v>
          </cell>
          <cell r="D10524" t="str">
            <v>ENERG 2013N</v>
          </cell>
        </row>
        <row r="10525">
          <cell r="A10525" t="str">
            <v>BCN0407-13</v>
          </cell>
          <cell r="C10525" t="str">
            <v>Obrigatória</v>
          </cell>
          <cell r="D10525" t="str">
            <v>ENERG 2013N</v>
          </cell>
        </row>
        <row r="10526">
          <cell r="A10526" t="str">
            <v>BCS0001-13</v>
          </cell>
          <cell r="C10526" t="str">
            <v>Obrigatória</v>
          </cell>
          <cell r="D10526" t="str">
            <v>ENERG 2013N</v>
          </cell>
        </row>
        <row r="10527">
          <cell r="A10527" t="str">
            <v>BIJ0207-13</v>
          </cell>
          <cell r="C10527" t="str">
            <v>Obrigatória</v>
          </cell>
          <cell r="D10527" t="str">
            <v>ENERG 2013N</v>
          </cell>
        </row>
        <row r="10528">
          <cell r="A10528" t="str">
            <v>BIK0102-13</v>
          </cell>
          <cell r="C10528" t="str">
            <v>Obrigatória</v>
          </cell>
          <cell r="D10528" t="str">
            <v>ENERG 2013N</v>
          </cell>
        </row>
        <row r="10529">
          <cell r="A10529" t="str">
            <v>BIL0304-13</v>
          </cell>
          <cell r="C10529" t="str">
            <v>Obrigatória</v>
          </cell>
          <cell r="D10529" t="str">
            <v>ENERG 2013N</v>
          </cell>
        </row>
        <row r="10530">
          <cell r="A10530" t="str">
            <v>BIM0005-13</v>
          </cell>
          <cell r="C10530" t="str">
            <v>Obrigatória</v>
          </cell>
          <cell r="D10530" t="str">
            <v>ENERG 2013N</v>
          </cell>
        </row>
        <row r="10531">
          <cell r="A10531" t="str">
            <v>BIN0003-13</v>
          </cell>
          <cell r="C10531" t="str">
            <v>Obrigatória</v>
          </cell>
          <cell r="D10531" t="str">
            <v>ENERG 2013N</v>
          </cell>
        </row>
        <row r="10532">
          <cell r="A10532" t="str">
            <v>BIN0406-13</v>
          </cell>
          <cell r="C10532" t="str">
            <v>Obrigatória</v>
          </cell>
          <cell r="D10532" t="str">
            <v>ENERG 2013N</v>
          </cell>
        </row>
        <row r="10533">
          <cell r="A10533" t="str">
            <v>BIQ0602-13</v>
          </cell>
          <cell r="C10533" t="str">
            <v>Obrigatória</v>
          </cell>
          <cell r="D10533" t="str">
            <v>ENERG 2013N</v>
          </cell>
        </row>
        <row r="10534">
          <cell r="A10534" t="str">
            <v>BIR0004-13</v>
          </cell>
          <cell r="C10534" t="str">
            <v>Obrigatória</v>
          </cell>
          <cell r="D10534" t="str">
            <v>ENERG 2013N</v>
          </cell>
        </row>
        <row r="10535">
          <cell r="A10535" t="str">
            <v>BIR0603-13</v>
          </cell>
          <cell r="C10535" t="str">
            <v>Obrigatória</v>
          </cell>
          <cell r="D10535" t="str">
            <v>ENERG 2013N</v>
          </cell>
        </row>
        <row r="10536">
          <cell r="A10536" t="str">
            <v>BIS0002-13</v>
          </cell>
          <cell r="C10536" t="str">
            <v>Obrigatória</v>
          </cell>
          <cell r="D10536" t="str">
            <v>ENERG 2013N</v>
          </cell>
        </row>
        <row r="10537">
          <cell r="A10537" t="str">
            <v>ESHR004-13</v>
          </cell>
          <cell r="C10537" t="str">
            <v>Opção Limitada</v>
          </cell>
          <cell r="D10537" t="str">
            <v>ENERG 2013N</v>
          </cell>
        </row>
        <row r="10538">
          <cell r="A10538" t="str">
            <v>ESTA002-13</v>
          </cell>
          <cell r="C10538" t="str">
            <v>Obrigatória</v>
          </cell>
          <cell r="D10538" t="str">
            <v>ENERG 2013N</v>
          </cell>
        </row>
        <row r="10539">
          <cell r="A10539" t="str">
            <v>ESTA004-13</v>
          </cell>
          <cell r="C10539" t="str">
            <v>Obrigatória</v>
          </cell>
          <cell r="D10539" t="str">
            <v>ENERG 2013N</v>
          </cell>
        </row>
        <row r="10540">
          <cell r="A10540" t="str">
            <v>ESTA009-13</v>
          </cell>
          <cell r="C10540" t="str">
            <v>Obrigatória</v>
          </cell>
          <cell r="D10540" t="str">
            <v>ENERG 2013N</v>
          </cell>
        </row>
        <row r="10541">
          <cell r="A10541" t="str">
            <v>ESTA017-17</v>
          </cell>
          <cell r="C10541" t="str">
            <v>Opção Limitada</v>
          </cell>
          <cell r="D10541" t="str">
            <v>ENERG 2013N</v>
          </cell>
        </row>
        <row r="10542">
          <cell r="A10542" t="str">
            <v>ESTE001-13</v>
          </cell>
          <cell r="C10542" t="str">
            <v>Obrigatória</v>
          </cell>
          <cell r="D10542" t="str">
            <v>ENERG 2013N</v>
          </cell>
        </row>
        <row r="10543">
          <cell r="A10543" t="str">
            <v>ESTE002-13</v>
          </cell>
          <cell r="C10543" t="str">
            <v>Obrigatória</v>
          </cell>
          <cell r="D10543" t="str">
            <v>ENERG 2013N</v>
          </cell>
        </row>
        <row r="10544">
          <cell r="A10544" t="str">
            <v>ESTE003-13</v>
          </cell>
          <cell r="C10544" t="str">
            <v>Obrigatória</v>
          </cell>
          <cell r="D10544" t="str">
            <v>ENERG 2013N</v>
          </cell>
        </row>
        <row r="10545">
          <cell r="A10545" t="str">
            <v>ESTE004-13</v>
          </cell>
          <cell r="C10545" t="str">
            <v>Obrigatória</v>
          </cell>
          <cell r="D10545" t="str">
            <v>ENERG 2013N</v>
          </cell>
        </row>
        <row r="10546">
          <cell r="A10546" t="str">
            <v>ESTE005-13</v>
          </cell>
          <cell r="C10546" t="str">
            <v>Obrigatória</v>
          </cell>
          <cell r="D10546" t="str">
            <v>ENERG 2013N</v>
          </cell>
        </row>
        <row r="10547">
          <cell r="A10547" t="str">
            <v>ESTE006-13</v>
          </cell>
          <cell r="C10547" t="str">
            <v>Obrigatória</v>
          </cell>
          <cell r="D10547" t="str">
            <v>ENERG 2013N</v>
          </cell>
        </row>
        <row r="10548">
          <cell r="A10548" t="str">
            <v>ESTE007-13</v>
          </cell>
          <cell r="C10548" t="str">
            <v>Obrigatória</v>
          </cell>
          <cell r="D10548" t="str">
            <v>ENERG 2013N</v>
          </cell>
        </row>
        <row r="10549">
          <cell r="A10549" t="str">
            <v>ESTE008-13</v>
          </cell>
          <cell r="C10549" t="str">
            <v>Obrigatória</v>
          </cell>
          <cell r="D10549" t="str">
            <v>ENERG 2013N</v>
          </cell>
        </row>
        <row r="10550">
          <cell r="A10550" t="str">
            <v>ESTE009-13</v>
          </cell>
          <cell r="C10550" t="str">
            <v>Obrigatória</v>
          </cell>
          <cell r="D10550" t="str">
            <v>ENERG 2013N</v>
          </cell>
        </row>
        <row r="10551">
          <cell r="A10551" t="str">
            <v>ESTE010-13</v>
          </cell>
          <cell r="C10551" t="str">
            <v>Obrigatória</v>
          </cell>
          <cell r="D10551" t="str">
            <v>ENERG 2013N</v>
          </cell>
        </row>
        <row r="10552">
          <cell r="A10552" t="str">
            <v>ESTE011-13</v>
          </cell>
          <cell r="C10552" t="str">
            <v>Obrigatória</v>
          </cell>
          <cell r="D10552" t="str">
            <v>ENERG 2013N</v>
          </cell>
        </row>
        <row r="10553">
          <cell r="A10553" t="str">
            <v>ESTE012-13</v>
          </cell>
          <cell r="C10553" t="str">
            <v>Obrigatória</v>
          </cell>
          <cell r="D10553" t="str">
            <v>ENERG 2013N</v>
          </cell>
        </row>
        <row r="10554">
          <cell r="A10554" t="str">
            <v>ESTE013-13</v>
          </cell>
          <cell r="C10554" t="str">
            <v>Obrigatória</v>
          </cell>
          <cell r="D10554" t="str">
            <v>ENERG 2013N</v>
          </cell>
        </row>
        <row r="10555">
          <cell r="A10555" t="str">
            <v>ESTE014-13</v>
          </cell>
          <cell r="C10555" t="str">
            <v>Obrigatória</v>
          </cell>
          <cell r="D10555" t="str">
            <v>ENERG 2013N</v>
          </cell>
        </row>
        <row r="10556">
          <cell r="A10556" t="str">
            <v>ESTE015-17</v>
          </cell>
          <cell r="C10556" t="str">
            <v>Opção Limitada</v>
          </cell>
          <cell r="D10556" t="str">
            <v>ENERG 2013N</v>
          </cell>
        </row>
        <row r="10557">
          <cell r="A10557" t="str">
            <v>ESTE018-17</v>
          </cell>
          <cell r="C10557" t="str">
            <v>Opção Limitada</v>
          </cell>
          <cell r="D10557" t="str">
            <v>ENERG 2013N</v>
          </cell>
        </row>
        <row r="10558">
          <cell r="A10558" t="str">
            <v>ESTE026-17</v>
          </cell>
          <cell r="C10558" t="str">
            <v>Opção Limitada</v>
          </cell>
          <cell r="D10558" t="str">
            <v>ENERG 2013N</v>
          </cell>
        </row>
        <row r="10559">
          <cell r="A10559" t="str">
            <v>ESTE027-17</v>
          </cell>
          <cell r="C10559" t="str">
            <v>Opção Limitada</v>
          </cell>
          <cell r="D10559" t="str">
            <v>ENERG 2013N</v>
          </cell>
        </row>
        <row r="10560">
          <cell r="A10560" t="str">
            <v>ESTE029-17</v>
          </cell>
          <cell r="C10560" t="str">
            <v>Opção Limitada</v>
          </cell>
          <cell r="D10560" t="str">
            <v>ENERG 2013N</v>
          </cell>
        </row>
        <row r="10561">
          <cell r="A10561" t="str">
            <v>ESTE031-17</v>
          </cell>
          <cell r="C10561" t="str">
            <v>Opção Limitada</v>
          </cell>
          <cell r="D10561" t="str">
            <v>ENERG 2013N</v>
          </cell>
        </row>
        <row r="10562">
          <cell r="A10562" t="str">
            <v>ESTE900-13</v>
          </cell>
          <cell r="C10562" t="str">
            <v>Obrigatória</v>
          </cell>
          <cell r="D10562" t="str">
            <v>ENERG 2013N</v>
          </cell>
        </row>
        <row r="10563">
          <cell r="A10563" t="str">
            <v>ESTE901-13</v>
          </cell>
          <cell r="C10563" t="str">
            <v>Obrigatória</v>
          </cell>
          <cell r="D10563" t="str">
            <v>ENERG 2013N</v>
          </cell>
        </row>
        <row r="10564">
          <cell r="A10564" t="str">
            <v>ESTE902-13</v>
          </cell>
          <cell r="C10564" t="str">
            <v>Obrigatória</v>
          </cell>
          <cell r="D10564" t="str">
            <v>ENERG 2013N</v>
          </cell>
        </row>
        <row r="10565">
          <cell r="A10565" t="str">
            <v>ESTE903-13</v>
          </cell>
          <cell r="C10565" t="str">
            <v>Obrigatória</v>
          </cell>
          <cell r="D10565" t="str">
            <v>ENERG 2013N</v>
          </cell>
        </row>
        <row r="10566">
          <cell r="A10566" t="str">
            <v>ESTE904-13</v>
          </cell>
          <cell r="C10566" t="str">
            <v>Obrigatória</v>
          </cell>
          <cell r="D10566" t="str">
            <v>ENERG 2013N</v>
          </cell>
        </row>
        <row r="10567">
          <cell r="A10567" t="str">
            <v>ESTO001-13</v>
          </cell>
          <cell r="C10567" t="str">
            <v>Obrigatória</v>
          </cell>
          <cell r="D10567" t="str">
            <v>ENERG 2013N</v>
          </cell>
        </row>
        <row r="10568">
          <cell r="A10568" t="str">
            <v>ESTO002-13</v>
          </cell>
          <cell r="C10568" t="str">
            <v>Obrigatória</v>
          </cell>
          <cell r="D10568" t="str">
            <v>ENERG 2013N</v>
          </cell>
        </row>
        <row r="10569">
          <cell r="A10569" t="str">
            <v>ESTO003-13</v>
          </cell>
          <cell r="C10569" t="str">
            <v>Obrigatória</v>
          </cell>
          <cell r="D10569" t="str">
            <v>ENERG 2013N</v>
          </cell>
        </row>
        <row r="10570">
          <cell r="A10570" t="str">
            <v>ESTO004-13</v>
          </cell>
          <cell r="C10570" t="str">
            <v>Obrigatória</v>
          </cell>
          <cell r="D10570" t="str">
            <v>ENERG 2013N</v>
          </cell>
        </row>
        <row r="10571">
          <cell r="A10571" t="str">
            <v>ESTO005-13</v>
          </cell>
          <cell r="C10571" t="str">
            <v>Obrigatória</v>
          </cell>
          <cell r="D10571" t="str">
            <v>ENERG 2013N</v>
          </cell>
        </row>
        <row r="10572">
          <cell r="A10572" t="str">
            <v>ESTO006-13</v>
          </cell>
          <cell r="C10572" t="str">
            <v>Obrigatória</v>
          </cell>
          <cell r="D10572" t="str">
            <v>ENERG 2013N</v>
          </cell>
        </row>
        <row r="10573">
          <cell r="A10573" t="str">
            <v>ESTO007-13</v>
          </cell>
          <cell r="C10573" t="str">
            <v>Obrigatória</v>
          </cell>
          <cell r="D10573" t="str">
            <v>ENERG 2013N</v>
          </cell>
        </row>
        <row r="10574">
          <cell r="A10574" t="str">
            <v>ESTO008-13</v>
          </cell>
          <cell r="C10574" t="str">
            <v>Obrigatória</v>
          </cell>
          <cell r="D10574" t="str">
            <v>ENERG 2013N</v>
          </cell>
        </row>
        <row r="10575">
          <cell r="A10575" t="str">
            <v>ESTO009-13</v>
          </cell>
          <cell r="C10575" t="str">
            <v>Obrigatória</v>
          </cell>
          <cell r="D10575" t="str">
            <v>ENERG 2013N</v>
          </cell>
        </row>
        <row r="10576">
          <cell r="A10576" t="str">
            <v>ESTO010-13</v>
          </cell>
          <cell r="C10576" t="str">
            <v>Obrigatória</v>
          </cell>
          <cell r="D10576" t="str">
            <v>ENERG 2013N</v>
          </cell>
        </row>
        <row r="10577">
          <cell r="A10577" t="str">
            <v>ESTO900-13</v>
          </cell>
          <cell r="C10577" t="str">
            <v>Obrigatória</v>
          </cell>
          <cell r="D10577" t="str">
            <v>ENERG 2013N</v>
          </cell>
        </row>
        <row r="10578">
          <cell r="A10578" t="str">
            <v>ESTO901-13</v>
          </cell>
          <cell r="C10578" t="str">
            <v>Obrigatória</v>
          </cell>
          <cell r="D10578" t="str">
            <v>ENERG 2013N</v>
          </cell>
        </row>
        <row r="10579">
          <cell r="A10579" t="str">
            <v>ESTU020-13</v>
          </cell>
          <cell r="C10579" t="str">
            <v>Opção Limitada</v>
          </cell>
          <cell r="D10579" t="str">
            <v>ENERG 2013N</v>
          </cell>
        </row>
        <row r="10580">
          <cell r="A10580" t="str">
            <v>ESZA011-13</v>
          </cell>
          <cell r="C10580" t="str">
            <v>Opção Limitada</v>
          </cell>
          <cell r="D10580" t="str">
            <v>ENERG 2013N</v>
          </cell>
        </row>
        <row r="10581">
          <cell r="A10581" t="str">
            <v>ESZA012-13</v>
          </cell>
          <cell r="C10581" t="str">
            <v>Opção Limitada</v>
          </cell>
          <cell r="D10581" t="str">
            <v>ENERG 2013N</v>
          </cell>
        </row>
        <row r="10582">
          <cell r="A10582" t="str">
            <v>ESZA113-17</v>
          </cell>
          <cell r="C10582" t="str">
            <v>Opção Limitada</v>
          </cell>
          <cell r="D10582" t="str">
            <v>ENERG 2013N</v>
          </cell>
        </row>
        <row r="10583">
          <cell r="A10583" t="str">
            <v>ESZE001-13</v>
          </cell>
          <cell r="C10583" t="str">
            <v>Opção Limitada</v>
          </cell>
          <cell r="D10583" t="str">
            <v>ENERG 2013N</v>
          </cell>
        </row>
        <row r="10584">
          <cell r="A10584" t="str">
            <v>ESZE002-13</v>
          </cell>
          <cell r="C10584" t="str">
            <v>Opção Limitada</v>
          </cell>
          <cell r="D10584" t="str">
            <v>ENERG 2013N</v>
          </cell>
        </row>
        <row r="10585">
          <cell r="A10585" t="str">
            <v>ESZE003-13</v>
          </cell>
          <cell r="C10585" t="str">
            <v>Opção Limitada</v>
          </cell>
          <cell r="D10585" t="str">
            <v>ENERG 2013N</v>
          </cell>
        </row>
        <row r="10586">
          <cell r="A10586" t="str">
            <v>ESZE004-13</v>
          </cell>
          <cell r="C10586" t="str">
            <v>Opção Limitada</v>
          </cell>
          <cell r="D10586" t="str">
            <v>ENERG 2013N</v>
          </cell>
        </row>
        <row r="10587">
          <cell r="A10587" t="str">
            <v>ESZE005-13</v>
          </cell>
          <cell r="C10587" t="str">
            <v>Opção Limitada</v>
          </cell>
          <cell r="D10587" t="str">
            <v>ENERG 2013N</v>
          </cell>
        </row>
        <row r="10588">
          <cell r="A10588" t="str">
            <v>ESZE006-13</v>
          </cell>
          <cell r="C10588" t="str">
            <v>Opção Limitada</v>
          </cell>
          <cell r="D10588" t="str">
            <v>ENERG 2013N</v>
          </cell>
        </row>
        <row r="10589">
          <cell r="A10589" t="str">
            <v>ESZE007-13</v>
          </cell>
          <cell r="C10589" t="str">
            <v>Opção Limitada</v>
          </cell>
          <cell r="D10589" t="str">
            <v>ENERG 2013N</v>
          </cell>
        </row>
        <row r="10590">
          <cell r="A10590" t="str">
            <v>ESZE008-13</v>
          </cell>
          <cell r="C10590" t="str">
            <v>Opção Limitada</v>
          </cell>
          <cell r="D10590" t="str">
            <v>ENERG 2013N</v>
          </cell>
        </row>
        <row r="10591">
          <cell r="A10591" t="str">
            <v>ESZE009-13</v>
          </cell>
          <cell r="C10591" t="str">
            <v>Opção Limitada</v>
          </cell>
          <cell r="D10591" t="str">
            <v>ENERG 2013N</v>
          </cell>
        </row>
        <row r="10592">
          <cell r="A10592" t="str">
            <v>ESZE010-13</v>
          </cell>
          <cell r="C10592" t="str">
            <v>Opção Limitada</v>
          </cell>
          <cell r="D10592" t="str">
            <v>ENERG 2013N</v>
          </cell>
        </row>
        <row r="10593">
          <cell r="A10593" t="str">
            <v>ESZE011-13</v>
          </cell>
          <cell r="C10593" t="str">
            <v>Opção Limitada</v>
          </cell>
          <cell r="D10593" t="str">
            <v>ENERG 2013N</v>
          </cell>
        </row>
        <row r="10594">
          <cell r="A10594" t="str">
            <v>ESZE012-13</v>
          </cell>
          <cell r="C10594" t="str">
            <v>Opção Limitada</v>
          </cell>
          <cell r="D10594" t="str">
            <v>ENERG 2013N</v>
          </cell>
        </row>
        <row r="10595">
          <cell r="A10595" t="str">
            <v>ESZE013-13</v>
          </cell>
          <cell r="C10595" t="str">
            <v>Opção Limitada</v>
          </cell>
          <cell r="D10595" t="str">
            <v>ENERG 2013N</v>
          </cell>
        </row>
        <row r="10596">
          <cell r="A10596" t="str">
            <v>ESZE014-13</v>
          </cell>
          <cell r="C10596" t="str">
            <v>Opção Limitada</v>
          </cell>
          <cell r="D10596" t="str">
            <v>ENERG 2013N</v>
          </cell>
        </row>
        <row r="10597">
          <cell r="A10597" t="str">
            <v>ESZE015-13</v>
          </cell>
          <cell r="C10597" t="str">
            <v>Opção Limitada</v>
          </cell>
          <cell r="D10597" t="str">
            <v>ENERG 2013N</v>
          </cell>
        </row>
        <row r="10598">
          <cell r="A10598" t="str">
            <v>ESZE016-13</v>
          </cell>
          <cell r="C10598" t="str">
            <v>Opção Limitada</v>
          </cell>
          <cell r="D10598" t="str">
            <v>ENERG 2013N</v>
          </cell>
        </row>
        <row r="10599">
          <cell r="A10599" t="str">
            <v>ESZE017-13</v>
          </cell>
          <cell r="C10599" t="str">
            <v>Opção Limitada</v>
          </cell>
          <cell r="D10599" t="str">
            <v>ENERG 2013N</v>
          </cell>
        </row>
        <row r="10600">
          <cell r="A10600" t="str">
            <v>ESZE018-13</v>
          </cell>
          <cell r="C10600" t="str">
            <v>Opção Limitada</v>
          </cell>
          <cell r="D10600" t="str">
            <v>ENERG 2013N</v>
          </cell>
        </row>
        <row r="10601">
          <cell r="A10601" t="str">
            <v>ESZE019-13</v>
          </cell>
          <cell r="C10601" t="str">
            <v>Opção Limitada</v>
          </cell>
          <cell r="D10601" t="str">
            <v>ENERG 2013N</v>
          </cell>
        </row>
        <row r="10602">
          <cell r="A10602" t="str">
            <v>ESZE020-13</v>
          </cell>
          <cell r="C10602" t="str">
            <v>Opção Limitada</v>
          </cell>
          <cell r="D10602" t="str">
            <v>ENERG 2013N</v>
          </cell>
        </row>
        <row r="10603">
          <cell r="A10603" t="str">
            <v>ESZE021-13</v>
          </cell>
          <cell r="C10603" t="str">
            <v>Opção Limitada</v>
          </cell>
          <cell r="D10603" t="str">
            <v>ENERG 2013N</v>
          </cell>
        </row>
        <row r="10604">
          <cell r="A10604" t="str">
            <v>ESZE022-13</v>
          </cell>
          <cell r="C10604" t="str">
            <v>Opção Limitada</v>
          </cell>
          <cell r="D10604" t="str">
            <v>ENERG 2013N</v>
          </cell>
        </row>
        <row r="10605">
          <cell r="A10605" t="str">
            <v>ESZE023-13</v>
          </cell>
          <cell r="C10605" t="str">
            <v>Opção Limitada</v>
          </cell>
          <cell r="D10605" t="str">
            <v>ENERG 2013N</v>
          </cell>
        </row>
        <row r="10606">
          <cell r="A10606" t="str">
            <v>ESZE024-13</v>
          </cell>
          <cell r="C10606" t="str">
            <v>Opção Limitada</v>
          </cell>
          <cell r="D10606" t="str">
            <v>ENERG 2013N</v>
          </cell>
        </row>
        <row r="10607">
          <cell r="A10607" t="str">
            <v>ESZE025-13</v>
          </cell>
          <cell r="C10607" t="str">
            <v>Opção Limitada</v>
          </cell>
          <cell r="D10607" t="str">
            <v>ENERG 2013N</v>
          </cell>
        </row>
        <row r="10608">
          <cell r="A10608" t="str">
            <v>ESZE026-13</v>
          </cell>
          <cell r="C10608" t="str">
            <v>Opção Limitada</v>
          </cell>
          <cell r="D10608" t="str">
            <v>ENERG 2013N</v>
          </cell>
        </row>
        <row r="10609">
          <cell r="A10609" t="str">
            <v>ESZE027-13</v>
          </cell>
          <cell r="C10609" t="str">
            <v>Opção Limitada</v>
          </cell>
          <cell r="D10609" t="str">
            <v>ENERG 2013N</v>
          </cell>
        </row>
        <row r="10610">
          <cell r="A10610" t="str">
            <v>ESZE028-13</v>
          </cell>
          <cell r="C10610" t="str">
            <v>Opção Limitada</v>
          </cell>
          <cell r="D10610" t="str">
            <v>ENERG 2013N</v>
          </cell>
        </row>
        <row r="10611">
          <cell r="A10611" t="str">
            <v>ESZE029-13</v>
          </cell>
          <cell r="C10611" t="str">
            <v>Opção Limitada</v>
          </cell>
          <cell r="D10611" t="str">
            <v>ENERG 2013N</v>
          </cell>
        </row>
        <row r="10612">
          <cell r="A10612" t="str">
            <v>ESZE030-13</v>
          </cell>
          <cell r="C10612" t="str">
            <v>Opção Limitada</v>
          </cell>
          <cell r="D10612" t="str">
            <v>ENERG 2013N</v>
          </cell>
        </row>
        <row r="10613">
          <cell r="A10613" t="str">
            <v>ESZE031-13</v>
          </cell>
          <cell r="C10613" t="str">
            <v>Opção Limitada</v>
          </cell>
          <cell r="D10613" t="str">
            <v>ENERG 2013N</v>
          </cell>
        </row>
        <row r="10614">
          <cell r="A10614" t="str">
            <v>ESZE032-13</v>
          </cell>
          <cell r="C10614" t="str">
            <v>Opção Limitada</v>
          </cell>
          <cell r="D10614" t="str">
            <v>ENERG 2013N</v>
          </cell>
        </row>
        <row r="10615">
          <cell r="A10615" t="str">
            <v>ESZE033-13</v>
          </cell>
          <cell r="C10615" t="str">
            <v>Opção Limitada</v>
          </cell>
          <cell r="D10615" t="str">
            <v>ENERG 2013N</v>
          </cell>
        </row>
        <row r="10616">
          <cell r="A10616" t="str">
            <v>ESZE034-13</v>
          </cell>
          <cell r="C10616" t="str">
            <v>Opção Limitada</v>
          </cell>
          <cell r="D10616" t="str">
            <v>ENERG 2013N</v>
          </cell>
        </row>
        <row r="10617">
          <cell r="A10617" t="str">
            <v>ESZE035-13</v>
          </cell>
          <cell r="C10617" t="str">
            <v>Opção Limitada</v>
          </cell>
          <cell r="D10617" t="str">
            <v>ENERG 2013N</v>
          </cell>
        </row>
        <row r="10618">
          <cell r="A10618" t="str">
            <v>ESZE036-13</v>
          </cell>
          <cell r="C10618" t="str">
            <v>Opção Limitada</v>
          </cell>
          <cell r="D10618" t="str">
            <v>ENERG 2013N</v>
          </cell>
        </row>
        <row r="10619">
          <cell r="A10619" t="str">
            <v>ESZE037-13</v>
          </cell>
          <cell r="C10619" t="str">
            <v>Opção Limitada</v>
          </cell>
          <cell r="D10619" t="str">
            <v>ENERG 2013N</v>
          </cell>
        </row>
        <row r="10620">
          <cell r="A10620" t="str">
            <v>ESZE038-13</v>
          </cell>
          <cell r="C10620" t="str">
            <v>Opção Limitada</v>
          </cell>
          <cell r="D10620" t="str">
            <v>ENERG 2013N</v>
          </cell>
        </row>
        <row r="10621">
          <cell r="A10621" t="str">
            <v>ESZE039-13</v>
          </cell>
          <cell r="C10621" t="str">
            <v>Opção Limitada</v>
          </cell>
          <cell r="D10621" t="str">
            <v>ENERG 2013N</v>
          </cell>
        </row>
        <row r="10622">
          <cell r="A10622" t="str">
            <v>ESZE040-13</v>
          </cell>
          <cell r="C10622" t="str">
            <v>Opção Limitada</v>
          </cell>
          <cell r="D10622" t="str">
            <v>ENERG 2013N</v>
          </cell>
        </row>
        <row r="10623">
          <cell r="A10623" t="str">
            <v>ESZE041-13</v>
          </cell>
          <cell r="C10623" t="str">
            <v>Opção Limitada</v>
          </cell>
          <cell r="D10623" t="str">
            <v>ENERG 2013N</v>
          </cell>
        </row>
        <row r="10624">
          <cell r="A10624" t="str">
            <v>ESZE042-13</v>
          </cell>
          <cell r="C10624" t="str">
            <v>Opção Limitada</v>
          </cell>
          <cell r="D10624" t="str">
            <v>ENERG 2013N</v>
          </cell>
        </row>
        <row r="10625">
          <cell r="A10625" t="str">
            <v>ESZE043-13</v>
          </cell>
          <cell r="C10625" t="str">
            <v>Opção Limitada</v>
          </cell>
          <cell r="D10625" t="str">
            <v>ENERG 2013N</v>
          </cell>
        </row>
        <row r="10626">
          <cell r="A10626" t="str">
            <v>ESZE044-13</v>
          </cell>
          <cell r="C10626" t="str">
            <v>Opção Limitada</v>
          </cell>
          <cell r="D10626" t="str">
            <v>ENERG 2013N</v>
          </cell>
        </row>
        <row r="10627">
          <cell r="A10627" t="str">
            <v>ESZE045-13</v>
          </cell>
          <cell r="C10627" t="str">
            <v>Opção Limitada</v>
          </cell>
          <cell r="D10627" t="str">
            <v>ENERG 2013N</v>
          </cell>
        </row>
        <row r="10628">
          <cell r="A10628" t="str">
            <v>ESZE046-13</v>
          </cell>
          <cell r="C10628" t="str">
            <v>Opção Limitada</v>
          </cell>
          <cell r="D10628" t="str">
            <v>ENERG 2013N</v>
          </cell>
        </row>
        <row r="10629">
          <cell r="A10629" t="str">
            <v>ESZE047-13</v>
          </cell>
          <cell r="C10629" t="str">
            <v>Opção Limitada</v>
          </cell>
          <cell r="D10629" t="str">
            <v>ENERG 2013N</v>
          </cell>
        </row>
        <row r="10630">
          <cell r="A10630" t="str">
            <v>ESZE048-13</v>
          </cell>
          <cell r="C10630" t="str">
            <v>Opção Limitada</v>
          </cell>
          <cell r="D10630" t="str">
            <v>ENERG 2013N</v>
          </cell>
        </row>
        <row r="10631">
          <cell r="A10631" t="str">
            <v>ESZE049-13</v>
          </cell>
          <cell r="C10631" t="str">
            <v>Opção Limitada</v>
          </cell>
          <cell r="D10631" t="str">
            <v>ENERG 2013N</v>
          </cell>
        </row>
        <row r="10632">
          <cell r="A10632" t="str">
            <v>ESZE050-13</v>
          </cell>
          <cell r="C10632" t="str">
            <v>Opção Limitada</v>
          </cell>
          <cell r="D10632" t="str">
            <v>ENERG 2013N</v>
          </cell>
        </row>
        <row r="10633">
          <cell r="A10633" t="str">
            <v>ESZE051-13</v>
          </cell>
          <cell r="C10633" t="str">
            <v>Opção Limitada</v>
          </cell>
          <cell r="D10633" t="str">
            <v>ENERG 2013N</v>
          </cell>
        </row>
        <row r="10634">
          <cell r="A10634" t="str">
            <v>ESZE052-13</v>
          </cell>
          <cell r="C10634" t="str">
            <v>Opção Limitada</v>
          </cell>
          <cell r="D10634" t="str">
            <v>ENERG 2013N</v>
          </cell>
        </row>
        <row r="10635">
          <cell r="A10635" t="str">
            <v>ESZE053-13</v>
          </cell>
          <cell r="C10635" t="str">
            <v>Opção Limitada</v>
          </cell>
          <cell r="D10635" t="str">
            <v>ENERG 2013N</v>
          </cell>
        </row>
        <row r="10636">
          <cell r="A10636" t="str">
            <v>ESZE054-13</v>
          </cell>
          <cell r="C10636" t="str">
            <v>Opção Limitada</v>
          </cell>
          <cell r="D10636" t="str">
            <v>ENERG 2013N</v>
          </cell>
        </row>
        <row r="10637">
          <cell r="A10637" t="str">
            <v>ESZE055-13</v>
          </cell>
          <cell r="C10637" t="str">
            <v>Opção Limitada</v>
          </cell>
          <cell r="D10637" t="str">
            <v>ENERG 2013N</v>
          </cell>
        </row>
        <row r="10638">
          <cell r="A10638" t="str">
            <v>ESZE056-13</v>
          </cell>
          <cell r="C10638" t="str">
            <v>Opção Limitada</v>
          </cell>
          <cell r="D10638" t="str">
            <v>ENERG 2013N</v>
          </cell>
        </row>
        <row r="10639">
          <cell r="A10639" t="str">
            <v>ESZE057-17</v>
          </cell>
          <cell r="C10639" t="str">
            <v>Opção Limitada</v>
          </cell>
          <cell r="D10639" t="str">
            <v>ENERG 2013N</v>
          </cell>
        </row>
        <row r="10640">
          <cell r="A10640" t="str">
            <v>ESZE058-17</v>
          </cell>
          <cell r="C10640" t="str">
            <v>Opção Limitada</v>
          </cell>
          <cell r="D10640" t="str">
            <v>ENERG 2013N</v>
          </cell>
        </row>
        <row r="10641">
          <cell r="A10641" t="str">
            <v>ESZE059-17</v>
          </cell>
          <cell r="C10641" t="str">
            <v>Opção Limitada</v>
          </cell>
          <cell r="D10641" t="str">
            <v>ENERG 2013N</v>
          </cell>
        </row>
        <row r="10642">
          <cell r="A10642" t="str">
            <v>ESZE060-17</v>
          </cell>
          <cell r="C10642" t="str">
            <v>Opção Limitada</v>
          </cell>
          <cell r="D10642" t="str">
            <v>ENERG 2013N</v>
          </cell>
        </row>
        <row r="10643">
          <cell r="A10643" t="str">
            <v>ESZE061-17</v>
          </cell>
          <cell r="C10643" t="str">
            <v>Opção Limitada</v>
          </cell>
          <cell r="D10643" t="str">
            <v>ENERG 2013N</v>
          </cell>
        </row>
        <row r="10644">
          <cell r="A10644" t="str">
            <v>ESZE063-17</v>
          </cell>
          <cell r="C10644" t="str">
            <v>Opção Limitada</v>
          </cell>
          <cell r="D10644" t="str">
            <v>ENERG 2013N</v>
          </cell>
        </row>
        <row r="10645">
          <cell r="A10645" t="str">
            <v>ESZE064-17</v>
          </cell>
          <cell r="C10645" t="str">
            <v>Opção Limitada</v>
          </cell>
          <cell r="D10645" t="str">
            <v>ENERG 2013N</v>
          </cell>
        </row>
        <row r="10646">
          <cell r="A10646" t="str">
            <v>ESZE065-17</v>
          </cell>
          <cell r="C10646" t="str">
            <v>Opção Limitada</v>
          </cell>
          <cell r="D10646" t="str">
            <v>ENERG 2013N</v>
          </cell>
        </row>
        <row r="10647">
          <cell r="A10647" t="str">
            <v>ESZE066-17</v>
          </cell>
          <cell r="C10647" t="str">
            <v>Opção Limitada</v>
          </cell>
          <cell r="D10647" t="str">
            <v>ENERG 2013N</v>
          </cell>
        </row>
        <row r="10648">
          <cell r="A10648" t="str">
            <v>ESZE072-17</v>
          </cell>
          <cell r="C10648" t="str">
            <v>Opção Limitada</v>
          </cell>
          <cell r="D10648" t="str">
            <v>ENERG 2013N</v>
          </cell>
        </row>
        <row r="10649">
          <cell r="A10649" t="str">
            <v>ESZE080-17</v>
          </cell>
          <cell r="C10649" t="str">
            <v>Opção Limitada</v>
          </cell>
          <cell r="D10649" t="str">
            <v>ENERG 2013N</v>
          </cell>
        </row>
        <row r="10650">
          <cell r="A10650" t="str">
            <v>ESZE087-17</v>
          </cell>
          <cell r="C10650" t="str">
            <v>Opção Limitada</v>
          </cell>
          <cell r="D10650" t="str">
            <v>ENERG 2013N</v>
          </cell>
        </row>
        <row r="10651">
          <cell r="A10651" t="str">
            <v>ESZE088-17</v>
          </cell>
          <cell r="C10651" t="str">
            <v>Opção Limitada</v>
          </cell>
          <cell r="D10651" t="str">
            <v>ENERG 2013N</v>
          </cell>
        </row>
        <row r="10652">
          <cell r="A10652" t="str">
            <v>ESZE101-17</v>
          </cell>
          <cell r="C10652" t="str">
            <v>Opção Limitada</v>
          </cell>
          <cell r="D10652" t="str">
            <v>ENERG 2013N</v>
          </cell>
        </row>
        <row r="10653">
          <cell r="A10653" t="str">
            <v>ESZE102-17</v>
          </cell>
          <cell r="C10653" t="str">
            <v>Opção Limitada</v>
          </cell>
          <cell r="D10653" t="str">
            <v>ENERG 2013N</v>
          </cell>
        </row>
        <row r="10654">
          <cell r="A10654" t="str">
            <v>ESZE103-17</v>
          </cell>
          <cell r="C10654" t="str">
            <v>Opção Limitada</v>
          </cell>
          <cell r="D10654" t="str">
            <v>ENERG 2013N</v>
          </cell>
        </row>
        <row r="10655">
          <cell r="A10655" t="str">
            <v>ESZE104-17</v>
          </cell>
          <cell r="C10655" t="str">
            <v>Opção Limitada</v>
          </cell>
          <cell r="D10655" t="str">
            <v>ENERG 2013N</v>
          </cell>
        </row>
        <row r="10656">
          <cell r="A10656" t="str">
            <v>ESZE105-17</v>
          </cell>
          <cell r="C10656" t="str">
            <v>Opção Limitada</v>
          </cell>
          <cell r="D10656" t="str">
            <v>ENERG 2013N</v>
          </cell>
        </row>
        <row r="10657">
          <cell r="A10657" t="str">
            <v>ESZE106-17</v>
          </cell>
          <cell r="C10657" t="str">
            <v>Opção Limitada</v>
          </cell>
          <cell r="D10657" t="str">
            <v>ENERG 2013N</v>
          </cell>
        </row>
        <row r="10658">
          <cell r="A10658" t="str">
            <v>ESZE107-17</v>
          </cell>
          <cell r="C10658" t="str">
            <v>Opção Limitada</v>
          </cell>
          <cell r="D10658" t="str">
            <v>ENERG 2013N</v>
          </cell>
        </row>
        <row r="10659">
          <cell r="A10659" t="str">
            <v>ESZE108-17</v>
          </cell>
          <cell r="C10659" t="str">
            <v>Opção Limitada</v>
          </cell>
          <cell r="D10659" t="str">
            <v>ENERG 2013N</v>
          </cell>
        </row>
        <row r="10660">
          <cell r="A10660" t="str">
            <v>ESZE109-17</v>
          </cell>
          <cell r="C10660" t="str">
            <v>Opção Limitada</v>
          </cell>
          <cell r="D10660" t="str">
            <v>ENERG 2013N</v>
          </cell>
        </row>
        <row r="10661">
          <cell r="A10661" t="str">
            <v>ESZE111-17</v>
          </cell>
          <cell r="C10661" t="str">
            <v>Opção Limitada</v>
          </cell>
          <cell r="D10661" t="str">
            <v>ENERG 2013N</v>
          </cell>
        </row>
        <row r="10662">
          <cell r="A10662" t="str">
            <v>ESZE112-17</v>
          </cell>
          <cell r="C10662" t="str">
            <v>Opção Limitada</v>
          </cell>
          <cell r="D10662" t="str">
            <v>ENERG 2013N</v>
          </cell>
        </row>
        <row r="10663">
          <cell r="A10663" t="str">
            <v>ESZR004-13</v>
          </cell>
          <cell r="C10663" t="str">
            <v>Opção Limitada</v>
          </cell>
          <cell r="D10663" t="str">
            <v>ENERG 2013N</v>
          </cell>
        </row>
        <row r="10664">
          <cell r="A10664" t="str">
            <v>ESZR007-13</v>
          </cell>
          <cell r="C10664" t="str">
            <v>Opção Limitada</v>
          </cell>
          <cell r="D10664" t="str">
            <v>ENERG 2013N</v>
          </cell>
        </row>
        <row r="10665">
          <cell r="A10665" t="str">
            <v>ESZR013-13</v>
          </cell>
          <cell r="C10665" t="str">
            <v>Opção Limitada</v>
          </cell>
          <cell r="D10665" t="str">
            <v>ENERG 2013N</v>
          </cell>
        </row>
        <row r="10666">
          <cell r="A10666" t="str">
            <v>ESZR014-13</v>
          </cell>
          <cell r="C10666" t="str">
            <v>Opção Limitada</v>
          </cell>
          <cell r="D10666" t="str">
            <v>ENERG 2013N</v>
          </cell>
        </row>
        <row r="10667">
          <cell r="A10667" t="str">
            <v>ESZU035-17</v>
          </cell>
          <cell r="C10667" t="str">
            <v>Opção Limitada</v>
          </cell>
          <cell r="D10667" t="str">
            <v>ENERG 2013N</v>
          </cell>
        </row>
        <row r="10668">
          <cell r="A10668" t="str">
            <v>MCTB001-13</v>
          </cell>
          <cell r="C10668" t="str">
            <v>Obrigatória</v>
          </cell>
          <cell r="D10668" t="str">
            <v>ENERG 2013N</v>
          </cell>
        </row>
        <row r="10669">
          <cell r="A10669" t="str">
            <v>MCTB009-13</v>
          </cell>
          <cell r="C10669" t="str">
            <v>Obrigatória</v>
          </cell>
          <cell r="D10669" t="str">
            <v>ENERG 2013N</v>
          </cell>
        </row>
        <row r="10670">
          <cell r="A10670" t="str">
            <v>MCTB010-13</v>
          </cell>
          <cell r="C10670" t="str">
            <v>Opção Limitada</v>
          </cell>
          <cell r="D10670" t="str">
            <v>ENERG 2013N</v>
          </cell>
        </row>
        <row r="10671">
          <cell r="A10671" t="str">
            <v>BCJ0203-15</v>
          </cell>
          <cell r="C10671" t="str">
            <v>Obrigatória</v>
          </cell>
          <cell r="D10671" t="str">
            <v>ENERG 2017A</v>
          </cell>
        </row>
        <row r="10672">
          <cell r="A10672" t="str">
            <v>BCJ0204-15</v>
          </cell>
          <cell r="C10672" t="str">
            <v>Obrigatória</v>
          </cell>
          <cell r="D10672" t="str">
            <v>ENERG 2017A</v>
          </cell>
        </row>
        <row r="10673">
          <cell r="A10673" t="str">
            <v>BCJ0205-15</v>
          </cell>
          <cell r="C10673" t="str">
            <v>Obrigatória</v>
          </cell>
          <cell r="D10673" t="str">
            <v>ENERG 2017A</v>
          </cell>
        </row>
        <row r="10674">
          <cell r="A10674" t="str">
            <v>BCK0103-15</v>
          </cell>
          <cell r="C10674" t="str">
            <v>Obrigatória</v>
          </cell>
          <cell r="D10674" t="str">
            <v>ENERG 2017A</v>
          </cell>
        </row>
        <row r="10675">
          <cell r="A10675" t="str">
            <v>BCK0104-15</v>
          </cell>
          <cell r="C10675" t="str">
            <v>Opção Limitada</v>
          </cell>
          <cell r="D10675" t="str">
            <v>ENERG 2017A</v>
          </cell>
        </row>
        <row r="10676">
          <cell r="A10676" t="str">
            <v>BCL0306-15</v>
          </cell>
          <cell r="C10676" t="str">
            <v>Opção Limitada</v>
          </cell>
          <cell r="D10676" t="str">
            <v>ENERG 2017A</v>
          </cell>
        </row>
        <row r="10677">
          <cell r="A10677" t="str">
            <v>BCL0307-15</v>
          </cell>
          <cell r="C10677" t="str">
            <v>Obrigatória</v>
          </cell>
          <cell r="D10677" t="str">
            <v>ENERG 2017A</v>
          </cell>
        </row>
        <row r="10678">
          <cell r="A10678" t="str">
            <v>BCL0308-15</v>
          </cell>
          <cell r="C10678" t="str">
            <v>Obrigatória</v>
          </cell>
          <cell r="D10678" t="str">
            <v>ENERG 2017A</v>
          </cell>
        </row>
        <row r="10679">
          <cell r="A10679" t="str">
            <v>BCM0504-15</v>
          </cell>
          <cell r="C10679" t="str">
            <v>Obrigatória</v>
          </cell>
          <cell r="D10679" t="str">
            <v>ENERG 2017A</v>
          </cell>
        </row>
        <row r="10680">
          <cell r="A10680" t="str">
            <v>BCM0505-15</v>
          </cell>
          <cell r="C10680" t="str">
            <v>Obrigatória</v>
          </cell>
          <cell r="D10680" t="str">
            <v>ENERG 2017A</v>
          </cell>
        </row>
        <row r="10681">
          <cell r="A10681" t="str">
            <v>BCM0506-15</v>
          </cell>
          <cell r="C10681" t="str">
            <v>Opção Limitada</v>
          </cell>
          <cell r="D10681" t="str">
            <v>ENERG 2017A</v>
          </cell>
        </row>
        <row r="10682">
          <cell r="A10682" t="str">
            <v>BCN0402-08</v>
          </cell>
          <cell r="C10682" t="str">
            <v>Obrigatória</v>
          </cell>
          <cell r="D10682" t="str">
            <v>ENERG 2017A</v>
          </cell>
        </row>
        <row r="10683">
          <cell r="A10683" t="str">
            <v>BCN0404-15</v>
          </cell>
          <cell r="C10683" t="str">
            <v>Opção Limitada</v>
          </cell>
          <cell r="D10683" t="str">
            <v>ENERG 2017A</v>
          </cell>
        </row>
        <row r="10684">
          <cell r="A10684" t="str">
            <v>BCN0405-15</v>
          </cell>
          <cell r="C10684" t="str">
            <v>Obrigatória</v>
          </cell>
          <cell r="D10684" t="str">
            <v>ENERG 2017A</v>
          </cell>
        </row>
        <row r="10685">
          <cell r="A10685" t="str">
            <v>BCN0407-06</v>
          </cell>
          <cell r="C10685" t="str">
            <v>Obrigatória</v>
          </cell>
          <cell r="D10685" t="str">
            <v>ENERG 2017A</v>
          </cell>
        </row>
        <row r="10686">
          <cell r="A10686" t="str">
            <v>BCS0001-15</v>
          </cell>
          <cell r="C10686" t="str">
            <v>Obrigatória</v>
          </cell>
          <cell r="D10686" t="str">
            <v>ENERG 2017A</v>
          </cell>
        </row>
        <row r="10687">
          <cell r="A10687" t="str">
            <v>BCS0002-15</v>
          </cell>
          <cell r="C10687" t="str">
            <v>Obrigatória</v>
          </cell>
          <cell r="D10687" t="str">
            <v>ENERG 2017A</v>
          </cell>
        </row>
        <row r="10688">
          <cell r="A10688" t="str">
            <v>BIJ0207-15</v>
          </cell>
          <cell r="C10688" t="str">
            <v>Opção Limitada</v>
          </cell>
          <cell r="D10688" t="str">
            <v>ENERG 2017A</v>
          </cell>
        </row>
        <row r="10689">
          <cell r="A10689" t="str">
            <v>BIK0102-15</v>
          </cell>
          <cell r="C10689" t="str">
            <v>Opção Limitada</v>
          </cell>
          <cell r="D10689" t="str">
            <v>ENERG 2017A</v>
          </cell>
        </row>
        <row r="10690">
          <cell r="A10690" t="str">
            <v>BIL0304-15</v>
          </cell>
          <cell r="C10690" t="str">
            <v>Opção Limitada</v>
          </cell>
          <cell r="D10690" t="str">
            <v>ENERG 2017A</v>
          </cell>
        </row>
        <row r="10691">
          <cell r="A10691" t="str">
            <v>BIN0406-15</v>
          </cell>
          <cell r="C10691" t="str">
            <v>Obrigatória</v>
          </cell>
          <cell r="D10691" t="str">
            <v>ENERG 2017A</v>
          </cell>
        </row>
        <row r="10692">
          <cell r="A10692" t="str">
            <v>BIQ0602-15</v>
          </cell>
          <cell r="C10692" t="str">
            <v>Obrigatória</v>
          </cell>
          <cell r="D10692" t="str">
            <v>ENERG 2017A</v>
          </cell>
        </row>
        <row r="10693">
          <cell r="A10693" t="str">
            <v>BIR0004-15</v>
          </cell>
          <cell r="C10693" t="str">
            <v>Obrigatória</v>
          </cell>
          <cell r="D10693" t="str">
            <v>ENERG 2017A</v>
          </cell>
        </row>
        <row r="10694">
          <cell r="A10694" t="str">
            <v>BIR0603-15</v>
          </cell>
          <cell r="C10694" t="str">
            <v>Obrigatória</v>
          </cell>
          <cell r="D10694" t="str">
            <v>ENERG 2017A</v>
          </cell>
        </row>
        <row r="10695">
          <cell r="A10695" t="str">
            <v>BIS0003-15</v>
          </cell>
          <cell r="C10695" t="str">
            <v>Opção Limitada</v>
          </cell>
          <cell r="D10695" t="str">
            <v>ENERG 2017A</v>
          </cell>
        </row>
        <row r="10696">
          <cell r="A10696" t="str">
            <v>BIS0005-15</v>
          </cell>
          <cell r="C10696" t="str">
            <v>Opção Limitada</v>
          </cell>
          <cell r="D10696" t="str">
            <v>ENERG 2017A</v>
          </cell>
        </row>
        <row r="10697">
          <cell r="A10697" t="str">
            <v>ESHR004-13</v>
          </cell>
          <cell r="C10697" t="str">
            <v>Opção Limitada</v>
          </cell>
          <cell r="D10697" t="str">
            <v>ENERG 2017A</v>
          </cell>
        </row>
        <row r="10698">
          <cell r="A10698" t="str">
            <v>ESTA002-17</v>
          </cell>
          <cell r="C10698" t="str">
            <v>Obrigatória</v>
          </cell>
          <cell r="D10698" t="str">
            <v>ENERG 2017A</v>
          </cell>
        </row>
        <row r="10699">
          <cell r="A10699" t="str">
            <v>ESTA004-17</v>
          </cell>
          <cell r="C10699" t="str">
            <v>Obrigatória</v>
          </cell>
          <cell r="D10699" t="str">
            <v>ENERG 2017A</v>
          </cell>
        </row>
        <row r="10700">
          <cell r="A10700" t="str">
            <v>ESTA016-17</v>
          </cell>
          <cell r="C10700" t="str">
            <v>Obrigatória</v>
          </cell>
          <cell r="D10700" t="str">
            <v>ENERG 2017A</v>
          </cell>
        </row>
        <row r="10701">
          <cell r="A10701" t="str">
            <v>ESTA017-17</v>
          </cell>
          <cell r="C10701" t="str">
            <v>Obrigatória</v>
          </cell>
          <cell r="D10701" t="str">
            <v>ENERG 2017A</v>
          </cell>
        </row>
        <row r="10702">
          <cell r="A10702" t="str">
            <v>ESTE004-17</v>
          </cell>
          <cell r="C10702" t="str">
            <v>Obrigatória</v>
          </cell>
          <cell r="D10702" t="str">
            <v>ENERG 2017A</v>
          </cell>
        </row>
        <row r="10703">
          <cell r="A10703" t="str">
            <v>ESTE014-17</v>
          </cell>
          <cell r="C10703" t="str">
            <v>Obrigatória</v>
          </cell>
          <cell r="D10703" t="str">
            <v>ENERG 2017A</v>
          </cell>
        </row>
        <row r="10704">
          <cell r="A10704" t="str">
            <v>ESTE015-17</v>
          </cell>
          <cell r="C10704" t="str">
            <v>Obrigatória</v>
          </cell>
          <cell r="D10704" t="str">
            <v>ENERG 2017A</v>
          </cell>
        </row>
        <row r="10705">
          <cell r="A10705" t="str">
            <v>ESTE016-17</v>
          </cell>
          <cell r="C10705" t="str">
            <v>Obrigatória</v>
          </cell>
          <cell r="D10705" t="str">
            <v>ENERG 2017A</v>
          </cell>
        </row>
        <row r="10706">
          <cell r="A10706" t="str">
            <v>ESTE017-17</v>
          </cell>
          <cell r="C10706" t="str">
            <v>Obrigatória</v>
          </cell>
          <cell r="D10706" t="str">
            <v>ENERG 2017A</v>
          </cell>
        </row>
        <row r="10707">
          <cell r="A10707" t="str">
            <v>ESTE018-17</v>
          </cell>
          <cell r="C10707" t="str">
            <v>Obrigatória</v>
          </cell>
          <cell r="D10707" t="str">
            <v>ENERG 2017A</v>
          </cell>
        </row>
        <row r="10708">
          <cell r="A10708" t="str">
            <v>ESTE019-17</v>
          </cell>
          <cell r="C10708" t="str">
            <v>Obrigatória</v>
          </cell>
          <cell r="D10708" t="str">
            <v>ENERG 2017A</v>
          </cell>
        </row>
        <row r="10709">
          <cell r="A10709" t="str">
            <v>ESTE020-17</v>
          </cell>
          <cell r="C10709" t="str">
            <v>Obrigatória</v>
          </cell>
          <cell r="D10709" t="str">
            <v>ENERG 2017A</v>
          </cell>
        </row>
        <row r="10710">
          <cell r="A10710" t="str">
            <v>ESTE021-17</v>
          </cell>
          <cell r="C10710" t="str">
            <v>Obrigatória</v>
          </cell>
          <cell r="D10710" t="str">
            <v>ENERG 2017A</v>
          </cell>
        </row>
        <row r="10711">
          <cell r="A10711" t="str">
            <v>ESTE022-17</v>
          </cell>
          <cell r="C10711" t="str">
            <v>Obrigatória</v>
          </cell>
          <cell r="D10711" t="str">
            <v>ENERG 2017A</v>
          </cell>
        </row>
        <row r="10712">
          <cell r="A10712" t="str">
            <v>ESTE023-17</v>
          </cell>
          <cell r="C10712" t="str">
            <v>Obrigatória</v>
          </cell>
          <cell r="D10712" t="str">
            <v>ENERG 2017A</v>
          </cell>
        </row>
        <row r="10713">
          <cell r="A10713" t="str">
            <v>ESTE024-17</v>
          </cell>
          <cell r="C10713" t="str">
            <v>Obrigatória</v>
          </cell>
          <cell r="D10713" t="str">
            <v>ENERG 2017A</v>
          </cell>
        </row>
        <row r="10714">
          <cell r="A10714" t="str">
            <v>ESTE025-17</v>
          </cell>
          <cell r="C10714" t="str">
            <v>Obrigatória</v>
          </cell>
          <cell r="D10714" t="str">
            <v>ENERG 2017A</v>
          </cell>
        </row>
        <row r="10715">
          <cell r="A10715" t="str">
            <v>ESTE026-17</v>
          </cell>
          <cell r="C10715" t="str">
            <v>Obrigatória</v>
          </cell>
          <cell r="D10715" t="str">
            <v>ENERG 2017A</v>
          </cell>
        </row>
        <row r="10716">
          <cell r="A10716" t="str">
            <v>ESTE027-17</v>
          </cell>
          <cell r="C10716" t="str">
            <v>Obrigatória</v>
          </cell>
          <cell r="D10716" t="str">
            <v>ENERG 2017A</v>
          </cell>
        </row>
        <row r="10717">
          <cell r="A10717" t="str">
            <v>ESTE028-17</v>
          </cell>
          <cell r="C10717" t="str">
            <v>Obrigatória</v>
          </cell>
          <cell r="D10717" t="str">
            <v>ENERG 2017A</v>
          </cell>
        </row>
        <row r="10718">
          <cell r="A10718" t="str">
            <v>ESTE029-17</v>
          </cell>
          <cell r="C10718" t="str">
            <v>Obrigatória</v>
          </cell>
          <cell r="D10718" t="str">
            <v>ENERG 2017A</v>
          </cell>
        </row>
        <row r="10719">
          <cell r="A10719" t="str">
            <v>ESTE030-17</v>
          </cell>
          <cell r="C10719" t="str">
            <v>Obrigatória</v>
          </cell>
          <cell r="D10719" t="str">
            <v>ENERG 2017A</v>
          </cell>
        </row>
        <row r="10720">
          <cell r="A10720" t="str">
            <v>ESTE031-17</v>
          </cell>
          <cell r="C10720" t="str">
            <v>Obrigatória</v>
          </cell>
          <cell r="D10720" t="str">
            <v>ENERG 2017A</v>
          </cell>
        </row>
        <row r="10721">
          <cell r="A10721" t="str">
            <v>ESTE032-17</v>
          </cell>
          <cell r="C10721" t="str">
            <v>Obrigatória</v>
          </cell>
          <cell r="D10721" t="str">
            <v>ENERG 2017A</v>
          </cell>
        </row>
        <row r="10722">
          <cell r="A10722" t="str">
            <v>ESTE033-17</v>
          </cell>
          <cell r="C10722" t="str">
            <v>Obrigatória</v>
          </cell>
          <cell r="D10722" t="str">
            <v>ENERG 2017A</v>
          </cell>
        </row>
        <row r="10723">
          <cell r="A10723" t="str">
            <v>ESTE034-17</v>
          </cell>
          <cell r="C10723" t="str">
            <v>Obrigatória</v>
          </cell>
          <cell r="D10723" t="str">
            <v>ENERG 2017A</v>
          </cell>
        </row>
        <row r="10724">
          <cell r="A10724" t="str">
            <v>ESTE035-17</v>
          </cell>
          <cell r="C10724" t="str">
            <v>Obrigatória</v>
          </cell>
          <cell r="D10724" t="str">
            <v>ENERG 2017A</v>
          </cell>
        </row>
        <row r="10725">
          <cell r="A10725" t="str">
            <v>ESTE036-17</v>
          </cell>
          <cell r="C10725" t="str">
            <v>Obrigatória</v>
          </cell>
          <cell r="D10725" t="str">
            <v>ENERG 2017A</v>
          </cell>
        </row>
        <row r="10726">
          <cell r="A10726" t="str">
            <v>ESTE037-17</v>
          </cell>
          <cell r="C10726" t="str">
            <v>Obrigatória</v>
          </cell>
          <cell r="D10726" t="str">
            <v>ENERG 2017A</v>
          </cell>
        </row>
        <row r="10727">
          <cell r="A10727" t="str">
            <v>ESTE902-17</v>
          </cell>
          <cell r="C10727" t="str">
            <v>Obrigatória</v>
          </cell>
          <cell r="D10727" t="str">
            <v>ENERG 2017A</v>
          </cell>
        </row>
        <row r="10728">
          <cell r="A10728" t="str">
            <v>ESTE903-17</v>
          </cell>
          <cell r="C10728" t="str">
            <v>Obrigatória</v>
          </cell>
          <cell r="D10728" t="str">
            <v>ENERG 2017A</v>
          </cell>
        </row>
        <row r="10729">
          <cell r="A10729" t="str">
            <v>ESTE904-17</v>
          </cell>
          <cell r="C10729" t="str">
            <v>Obrigatória</v>
          </cell>
          <cell r="D10729" t="str">
            <v>ENERG 2017A</v>
          </cell>
        </row>
        <row r="10730">
          <cell r="A10730" t="str">
            <v>ESTE905-17</v>
          </cell>
          <cell r="C10730" t="str">
            <v>Obrigatória</v>
          </cell>
          <cell r="D10730" t="str">
            <v>ENERG 2017A</v>
          </cell>
        </row>
        <row r="10731">
          <cell r="A10731" t="str">
            <v>ESTM012-13</v>
          </cell>
          <cell r="C10731" t="str">
            <v>Opção Limitada</v>
          </cell>
          <cell r="D10731" t="str">
            <v>ENERG 2017A</v>
          </cell>
        </row>
        <row r="10732">
          <cell r="A10732" t="str">
            <v>ESTO001-17</v>
          </cell>
          <cell r="C10732" t="str">
            <v>Opção Limitada</v>
          </cell>
          <cell r="D10732" t="str">
            <v>ENERG 2017A</v>
          </cell>
        </row>
        <row r="10733">
          <cell r="A10733" t="str">
            <v>ESTO004-17</v>
          </cell>
          <cell r="C10733" t="str">
            <v>Opção Limitada</v>
          </cell>
          <cell r="D10733" t="str">
            <v>ENERG 2017A</v>
          </cell>
        </row>
        <row r="10734">
          <cell r="A10734" t="str">
            <v>ESTO005-17</v>
          </cell>
          <cell r="C10734" t="str">
            <v>Obrigatória</v>
          </cell>
          <cell r="D10734" t="str">
            <v>ENERG 2017A</v>
          </cell>
        </row>
        <row r="10735">
          <cell r="A10735" t="str">
            <v>ESTO006-17</v>
          </cell>
          <cell r="C10735" t="str">
            <v>Obrigatória</v>
          </cell>
          <cell r="D10735" t="str">
            <v>ENERG 2017A</v>
          </cell>
        </row>
        <row r="10736">
          <cell r="A10736" t="str">
            <v>ESTO008-17</v>
          </cell>
          <cell r="C10736" t="str">
            <v>Obrigatória</v>
          </cell>
          <cell r="D10736" t="str">
            <v>ENERG 2017A</v>
          </cell>
        </row>
        <row r="10737">
          <cell r="A10737" t="str">
            <v>ESTO011-17</v>
          </cell>
          <cell r="C10737" t="str">
            <v>Obrigatória</v>
          </cell>
          <cell r="D10737" t="str">
            <v>ENERG 2017A</v>
          </cell>
        </row>
        <row r="10738">
          <cell r="A10738" t="str">
            <v>ESTO012-17</v>
          </cell>
          <cell r="C10738" t="str">
            <v>Obrigatória</v>
          </cell>
          <cell r="D10738" t="str">
            <v>ENERG 2017A</v>
          </cell>
        </row>
        <row r="10739">
          <cell r="A10739" t="str">
            <v>ESTO013-17</v>
          </cell>
          <cell r="C10739" t="str">
            <v>Obrigatória</v>
          </cell>
          <cell r="D10739" t="str">
            <v>ENERG 2017A</v>
          </cell>
        </row>
        <row r="10740">
          <cell r="A10740" t="str">
            <v>ESTO014-17</v>
          </cell>
          <cell r="C10740" t="str">
            <v>Obrigatória</v>
          </cell>
          <cell r="D10740" t="str">
            <v>ENERG 2017A</v>
          </cell>
        </row>
        <row r="10741">
          <cell r="A10741" t="str">
            <v>ESTO015-17</v>
          </cell>
          <cell r="C10741" t="str">
            <v>Obrigatória</v>
          </cell>
          <cell r="D10741" t="str">
            <v>ENERG 2017A</v>
          </cell>
        </row>
        <row r="10742">
          <cell r="A10742" t="str">
            <v>ESTO016-17</v>
          </cell>
          <cell r="C10742" t="str">
            <v>Opção Limitada</v>
          </cell>
          <cell r="D10742" t="str">
            <v>ENERG 2017A</v>
          </cell>
        </row>
        <row r="10743">
          <cell r="A10743" t="str">
            <v>ESTO017-17</v>
          </cell>
          <cell r="C10743" t="str">
            <v>Opção Limitada</v>
          </cell>
          <cell r="D10743" t="str">
            <v>ENERG 2017A</v>
          </cell>
        </row>
        <row r="10744">
          <cell r="A10744" t="str">
            <v>ESTO902-17</v>
          </cell>
          <cell r="C10744" t="str">
            <v>Opção Limitada</v>
          </cell>
          <cell r="D10744" t="str">
            <v>ENERG 2017A</v>
          </cell>
        </row>
        <row r="10745">
          <cell r="A10745" t="str">
            <v>ESTO903-17</v>
          </cell>
          <cell r="C10745" t="str">
            <v>Opção Limitada</v>
          </cell>
          <cell r="D10745" t="str">
            <v>ENERG 2017A</v>
          </cell>
        </row>
        <row r="10746">
          <cell r="A10746" t="str">
            <v>ESTU020-17</v>
          </cell>
          <cell r="C10746" t="str">
            <v>Opção Limitada</v>
          </cell>
          <cell r="D10746" t="str">
            <v>ENERG 2017A</v>
          </cell>
        </row>
        <row r="10747">
          <cell r="A10747" t="str">
            <v>ESZA011-17</v>
          </cell>
          <cell r="C10747" t="str">
            <v>Opção Limitada</v>
          </cell>
          <cell r="D10747" t="str">
            <v>ENERG 2017A</v>
          </cell>
        </row>
        <row r="10748">
          <cell r="A10748" t="str">
            <v>ESZA012-17</v>
          </cell>
          <cell r="C10748" t="str">
            <v>Opção Limitada</v>
          </cell>
          <cell r="D10748" t="str">
            <v>ENERG 2017A</v>
          </cell>
        </row>
        <row r="10749">
          <cell r="A10749" t="str">
            <v>ESZA113-17</v>
          </cell>
          <cell r="C10749" t="str">
            <v>Opção Limitada</v>
          </cell>
          <cell r="D10749" t="str">
            <v>ENERG 2017A</v>
          </cell>
        </row>
        <row r="10750">
          <cell r="A10750" t="str">
            <v>ESZE006-17</v>
          </cell>
          <cell r="C10750" t="str">
            <v>Opção Limitada</v>
          </cell>
          <cell r="D10750" t="str">
            <v>ENERG 2017A</v>
          </cell>
        </row>
        <row r="10751">
          <cell r="A10751" t="str">
            <v>ESZE009-17</v>
          </cell>
          <cell r="C10751" t="str">
            <v>Opção Limitada</v>
          </cell>
          <cell r="D10751" t="str">
            <v>ENERG 2017A</v>
          </cell>
        </row>
        <row r="10752">
          <cell r="A10752" t="str">
            <v>ESZE010-17</v>
          </cell>
          <cell r="C10752" t="str">
            <v>Opção Limitada</v>
          </cell>
          <cell r="D10752" t="str">
            <v>ENERG 2017A</v>
          </cell>
        </row>
        <row r="10753">
          <cell r="A10753" t="str">
            <v>ESZE019-17</v>
          </cell>
          <cell r="C10753" t="str">
            <v>Opção Limitada</v>
          </cell>
          <cell r="D10753" t="str">
            <v>ENERG 2017A</v>
          </cell>
        </row>
        <row r="10754">
          <cell r="A10754" t="str">
            <v>ESZE025-17</v>
          </cell>
          <cell r="C10754" t="str">
            <v>Opção Limitada</v>
          </cell>
          <cell r="D10754" t="str">
            <v>ENERG 2017A</v>
          </cell>
        </row>
        <row r="10755">
          <cell r="A10755" t="str">
            <v>ESZE026-17</v>
          </cell>
          <cell r="C10755" t="str">
            <v>Opção Limitada</v>
          </cell>
          <cell r="D10755" t="str">
            <v>ENERG 2017A</v>
          </cell>
        </row>
        <row r="10756">
          <cell r="A10756" t="str">
            <v>ESZE031-17</v>
          </cell>
          <cell r="C10756" t="str">
            <v>Opção Limitada</v>
          </cell>
          <cell r="D10756" t="str">
            <v>ENERG 2017A</v>
          </cell>
        </row>
        <row r="10757">
          <cell r="A10757" t="str">
            <v>ESZE038-17</v>
          </cell>
          <cell r="C10757" t="str">
            <v>Opção Limitada</v>
          </cell>
          <cell r="D10757" t="str">
            <v>ENERG 2017A</v>
          </cell>
        </row>
        <row r="10758">
          <cell r="A10758" t="str">
            <v>ESZE044-17</v>
          </cell>
          <cell r="C10758" t="str">
            <v>Opção Limitada</v>
          </cell>
          <cell r="D10758" t="str">
            <v>ENERG 2017A</v>
          </cell>
        </row>
        <row r="10759">
          <cell r="A10759" t="str">
            <v>ESZE045-17</v>
          </cell>
          <cell r="C10759" t="str">
            <v>Opção Limitada</v>
          </cell>
          <cell r="D10759" t="str">
            <v>ENERG 2017A</v>
          </cell>
        </row>
        <row r="10760">
          <cell r="A10760" t="str">
            <v>ESZE048-17</v>
          </cell>
          <cell r="C10760" t="str">
            <v>Opção Limitada</v>
          </cell>
          <cell r="D10760" t="str">
            <v>ENERG 2017A</v>
          </cell>
        </row>
        <row r="10761">
          <cell r="A10761" t="str">
            <v>ESZE052-17</v>
          </cell>
          <cell r="C10761" t="str">
            <v>Opção Limitada</v>
          </cell>
          <cell r="D10761" t="str">
            <v>ENERG 2017A</v>
          </cell>
        </row>
        <row r="10762">
          <cell r="A10762" t="str">
            <v>ESZE057-17</v>
          </cell>
          <cell r="C10762" t="str">
            <v>Opção Limitada</v>
          </cell>
          <cell r="D10762" t="str">
            <v>ENERG 2017A</v>
          </cell>
        </row>
        <row r="10763">
          <cell r="A10763" t="str">
            <v>ESZE058-17</v>
          </cell>
          <cell r="C10763" t="str">
            <v>Opção Limitada</v>
          </cell>
          <cell r="D10763" t="str">
            <v>ENERG 2017A</v>
          </cell>
        </row>
        <row r="10764">
          <cell r="A10764" t="str">
            <v>ESZE059-17</v>
          </cell>
          <cell r="C10764" t="str">
            <v>Opção Limitada</v>
          </cell>
          <cell r="D10764" t="str">
            <v>ENERG 2017A</v>
          </cell>
        </row>
        <row r="10765">
          <cell r="A10765" t="str">
            <v>ESZE060-17</v>
          </cell>
          <cell r="C10765" t="str">
            <v>Opção Limitada</v>
          </cell>
          <cell r="D10765" t="str">
            <v>ENERG 2017A</v>
          </cell>
        </row>
        <row r="10766">
          <cell r="A10766" t="str">
            <v>ESZE061-17</v>
          </cell>
          <cell r="C10766" t="str">
            <v>Opção Limitada</v>
          </cell>
          <cell r="D10766" t="str">
            <v>ENERG 2017A</v>
          </cell>
        </row>
        <row r="10767">
          <cell r="A10767" t="str">
            <v>ESZE063-17</v>
          </cell>
          <cell r="C10767" t="str">
            <v>Opção Limitada</v>
          </cell>
          <cell r="D10767" t="str">
            <v>ENERG 2017A</v>
          </cell>
        </row>
        <row r="10768">
          <cell r="A10768" t="str">
            <v>ESZE064-17</v>
          </cell>
          <cell r="C10768" t="str">
            <v>Opção Limitada</v>
          </cell>
          <cell r="D10768" t="str">
            <v>ENERG 2017A</v>
          </cell>
        </row>
        <row r="10769">
          <cell r="A10769" t="str">
            <v>ESZE065-17</v>
          </cell>
          <cell r="C10769" t="str">
            <v>Opção Limitada</v>
          </cell>
          <cell r="D10769" t="str">
            <v>ENERG 2017A</v>
          </cell>
        </row>
        <row r="10770">
          <cell r="A10770" t="str">
            <v>ESZE066-17</v>
          </cell>
          <cell r="C10770" t="str">
            <v>Opção Limitada</v>
          </cell>
          <cell r="D10770" t="str">
            <v>ENERG 2017A</v>
          </cell>
        </row>
        <row r="10771">
          <cell r="A10771" t="str">
            <v>ESZE072-17</v>
          </cell>
          <cell r="C10771" t="str">
            <v>Opção Limitada</v>
          </cell>
          <cell r="D10771" t="str">
            <v>ENERG 2017A</v>
          </cell>
        </row>
        <row r="10772">
          <cell r="A10772" t="str">
            <v>ESZE073-17</v>
          </cell>
          <cell r="C10772" t="str">
            <v>Opção Limitada</v>
          </cell>
          <cell r="D10772" t="str">
            <v>ENERG 2017A</v>
          </cell>
        </row>
        <row r="10773">
          <cell r="A10773" t="str">
            <v>ESZE074-17</v>
          </cell>
          <cell r="C10773" t="str">
            <v>Opção Limitada</v>
          </cell>
          <cell r="D10773" t="str">
            <v>ENERG 2017A</v>
          </cell>
        </row>
        <row r="10774">
          <cell r="A10774" t="str">
            <v>ESZE075-17</v>
          </cell>
          <cell r="C10774" t="str">
            <v>Opção Limitada</v>
          </cell>
          <cell r="D10774" t="str">
            <v>ENERG 2017A</v>
          </cell>
        </row>
        <row r="10775">
          <cell r="A10775" t="str">
            <v>ESZE076-17</v>
          </cell>
          <cell r="C10775" t="str">
            <v>Opção Limitada</v>
          </cell>
          <cell r="D10775" t="str">
            <v>ENERG 2017A</v>
          </cell>
        </row>
        <row r="10776">
          <cell r="A10776" t="str">
            <v>ESZE077-17</v>
          </cell>
          <cell r="C10776" t="str">
            <v>Opção Limitada</v>
          </cell>
          <cell r="D10776" t="str">
            <v>ENERG 2017A</v>
          </cell>
        </row>
        <row r="10777">
          <cell r="A10777" t="str">
            <v>ESZE078-17</v>
          </cell>
          <cell r="C10777" t="str">
            <v>Opção Limitada</v>
          </cell>
          <cell r="D10777" t="str">
            <v>ENERG 2017A</v>
          </cell>
        </row>
        <row r="10778">
          <cell r="A10778" t="str">
            <v>ESZE079-17</v>
          </cell>
          <cell r="C10778" t="str">
            <v>Opção Limitada</v>
          </cell>
          <cell r="D10778" t="str">
            <v>ENERG 2017A</v>
          </cell>
        </row>
        <row r="10779">
          <cell r="A10779" t="str">
            <v>ESZE080-17</v>
          </cell>
          <cell r="C10779" t="str">
            <v>Opção Limitada</v>
          </cell>
          <cell r="D10779" t="str">
            <v>ENERG 2017A</v>
          </cell>
        </row>
        <row r="10780">
          <cell r="A10780" t="str">
            <v>ESZE081-17</v>
          </cell>
          <cell r="C10780" t="str">
            <v>Opção Limitada</v>
          </cell>
          <cell r="D10780" t="str">
            <v>ENERG 2017A</v>
          </cell>
        </row>
        <row r="10781">
          <cell r="A10781" t="str">
            <v>ESZE082-17</v>
          </cell>
          <cell r="C10781" t="str">
            <v>Opção Limitada</v>
          </cell>
          <cell r="D10781" t="str">
            <v>ENERG 2017A</v>
          </cell>
        </row>
        <row r="10782">
          <cell r="A10782" t="str">
            <v>ESZE083-17</v>
          </cell>
          <cell r="C10782" t="str">
            <v>Opção Limitada</v>
          </cell>
          <cell r="D10782" t="str">
            <v>ENERG 2017A</v>
          </cell>
        </row>
        <row r="10783">
          <cell r="A10783" t="str">
            <v>ESZE084-17</v>
          </cell>
          <cell r="C10783" t="str">
            <v>Opção Limitada</v>
          </cell>
          <cell r="D10783" t="str">
            <v>ENERG 2017A</v>
          </cell>
        </row>
        <row r="10784">
          <cell r="A10784" t="str">
            <v>ESZE085-17</v>
          </cell>
          <cell r="C10784" t="str">
            <v>Opção Limitada</v>
          </cell>
          <cell r="D10784" t="str">
            <v>ENERG 2017A</v>
          </cell>
        </row>
        <row r="10785">
          <cell r="A10785" t="str">
            <v>ESZE086-17</v>
          </cell>
          <cell r="C10785" t="str">
            <v>Opção Limitada</v>
          </cell>
          <cell r="D10785" t="str">
            <v>ENERG 2017A</v>
          </cell>
        </row>
        <row r="10786">
          <cell r="A10786" t="str">
            <v>ESZE087-17</v>
          </cell>
          <cell r="C10786" t="str">
            <v>Opção Limitada</v>
          </cell>
          <cell r="D10786" t="str">
            <v>ENERG 2017A</v>
          </cell>
        </row>
        <row r="10787">
          <cell r="A10787" t="str">
            <v>ESZE088-17</v>
          </cell>
          <cell r="C10787" t="str">
            <v>Opção Limitada</v>
          </cell>
          <cell r="D10787" t="str">
            <v>ENERG 2017A</v>
          </cell>
        </row>
        <row r="10788">
          <cell r="A10788" t="str">
            <v>ESZE089-17</v>
          </cell>
          <cell r="C10788" t="str">
            <v>Opção Limitada</v>
          </cell>
          <cell r="D10788" t="str">
            <v>ENERG 2017A</v>
          </cell>
        </row>
        <row r="10789">
          <cell r="A10789" t="str">
            <v>ESZE090-17</v>
          </cell>
          <cell r="C10789" t="str">
            <v>Opção Limitada</v>
          </cell>
          <cell r="D10789" t="str">
            <v>ENERG 2017A</v>
          </cell>
        </row>
        <row r="10790">
          <cell r="A10790" t="str">
            <v>ESZE091-17</v>
          </cell>
          <cell r="C10790" t="str">
            <v>Opção Limitada</v>
          </cell>
          <cell r="D10790" t="str">
            <v>ENERG 2017A</v>
          </cell>
        </row>
        <row r="10791">
          <cell r="A10791" t="str">
            <v>ESZE092-17</v>
          </cell>
          <cell r="C10791" t="str">
            <v>Opção Limitada</v>
          </cell>
          <cell r="D10791" t="str">
            <v>ENERG 2017A</v>
          </cell>
        </row>
        <row r="10792">
          <cell r="A10792" t="str">
            <v>ESZE093-17</v>
          </cell>
          <cell r="C10792" t="str">
            <v>Opção Limitada</v>
          </cell>
          <cell r="D10792" t="str">
            <v>ENERG 2017A</v>
          </cell>
        </row>
        <row r="10793">
          <cell r="A10793" t="str">
            <v>ESZE094-17</v>
          </cell>
          <cell r="C10793" t="str">
            <v>Opção Limitada</v>
          </cell>
          <cell r="D10793" t="str">
            <v>ENERG 2017A</v>
          </cell>
        </row>
        <row r="10794">
          <cell r="A10794" t="str">
            <v>ESZE095-17</v>
          </cell>
          <cell r="C10794" t="str">
            <v>Opção Limitada</v>
          </cell>
          <cell r="D10794" t="str">
            <v>ENERG 2017A</v>
          </cell>
        </row>
        <row r="10795">
          <cell r="A10795" t="str">
            <v>ESZE096-17</v>
          </cell>
          <cell r="C10795" t="str">
            <v>Opção Limitada</v>
          </cell>
          <cell r="D10795" t="str">
            <v>ENERG 2017A</v>
          </cell>
        </row>
        <row r="10796">
          <cell r="A10796" t="str">
            <v>ESZE097-17</v>
          </cell>
          <cell r="C10796" t="str">
            <v>Opção Limitada</v>
          </cell>
          <cell r="D10796" t="str">
            <v>ENERG 2017A</v>
          </cell>
        </row>
        <row r="10797">
          <cell r="A10797" t="str">
            <v>ESZE098-17</v>
          </cell>
          <cell r="C10797" t="str">
            <v>Opção Limitada</v>
          </cell>
          <cell r="D10797" t="str">
            <v>ENERG 2017A</v>
          </cell>
        </row>
        <row r="10798">
          <cell r="A10798" t="str">
            <v>ESZE099-17</v>
          </cell>
          <cell r="C10798" t="str">
            <v>Opção Limitada</v>
          </cell>
          <cell r="D10798" t="str">
            <v>ENERG 2017A</v>
          </cell>
        </row>
        <row r="10799">
          <cell r="A10799" t="str">
            <v>ESZE100-17</v>
          </cell>
          <cell r="C10799" t="str">
            <v>Opção Limitada</v>
          </cell>
          <cell r="D10799" t="str">
            <v>ENERG 2017A</v>
          </cell>
        </row>
        <row r="10800">
          <cell r="A10800" t="str">
            <v>ESZE101-17</v>
          </cell>
          <cell r="C10800" t="str">
            <v>Opção Limitada</v>
          </cell>
          <cell r="D10800" t="str">
            <v>ENERG 2017A</v>
          </cell>
        </row>
        <row r="10801">
          <cell r="A10801" t="str">
            <v>ESZE102-17</v>
          </cell>
          <cell r="C10801" t="str">
            <v>Opção Limitada</v>
          </cell>
          <cell r="D10801" t="str">
            <v>ENERG 2017A</v>
          </cell>
        </row>
        <row r="10802">
          <cell r="A10802" t="str">
            <v>ESZE103-17</v>
          </cell>
          <cell r="C10802" t="str">
            <v>Opção Limitada</v>
          </cell>
          <cell r="D10802" t="str">
            <v>ENERG 2017A</v>
          </cell>
        </row>
        <row r="10803">
          <cell r="A10803" t="str">
            <v>ESZE104-17</v>
          </cell>
          <cell r="C10803" t="str">
            <v>Opção Limitada</v>
          </cell>
          <cell r="D10803" t="str">
            <v>ENERG 2017A</v>
          </cell>
        </row>
        <row r="10804">
          <cell r="A10804" t="str">
            <v>ESZE105-17</v>
          </cell>
          <cell r="C10804" t="str">
            <v>Opção Limitada</v>
          </cell>
          <cell r="D10804" t="str">
            <v>ENERG 2017A</v>
          </cell>
        </row>
        <row r="10805">
          <cell r="A10805" t="str">
            <v>ESZE106-17</v>
          </cell>
          <cell r="C10805" t="str">
            <v>Opção Limitada</v>
          </cell>
          <cell r="D10805" t="str">
            <v>ENERG 2017A</v>
          </cell>
        </row>
        <row r="10806">
          <cell r="A10806" t="str">
            <v>ESZE107-17</v>
          </cell>
          <cell r="C10806" t="str">
            <v>Opção Limitada</v>
          </cell>
          <cell r="D10806" t="str">
            <v>ENERG 2017A</v>
          </cell>
        </row>
        <row r="10807">
          <cell r="A10807" t="str">
            <v>ESZE108-17</v>
          </cell>
          <cell r="C10807" t="str">
            <v>Opção Limitada</v>
          </cell>
          <cell r="D10807" t="str">
            <v>ENERG 2017A</v>
          </cell>
        </row>
        <row r="10808">
          <cell r="A10808" t="str">
            <v>ESZE109-17</v>
          </cell>
          <cell r="C10808" t="str">
            <v>Opção Limitada</v>
          </cell>
          <cell r="D10808" t="str">
            <v>ENERG 2017A</v>
          </cell>
        </row>
        <row r="10809">
          <cell r="A10809" t="str">
            <v>ESZE110-17</v>
          </cell>
          <cell r="C10809" t="str">
            <v>Opção Limitada</v>
          </cell>
          <cell r="D10809" t="str">
            <v>ENERG 2017A</v>
          </cell>
        </row>
        <row r="10810">
          <cell r="A10810" t="str">
            <v>ESZE111-17</v>
          </cell>
          <cell r="C10810" t="str">
            <v>Opção Limitada</v>
          </cell>
          <cell r="D10810" t="str">
            <v>ENERG 2017A</v>
          </cell>
        </row>
        <row r="10811">
          <cell r="A10811" t="str">
            <v>ESZE112-17</v>
          </cell>
          <cell r="C10811" t="str">
            <v>Opção Limitada</v>
          </cell>
          <cell r="D10811" t="str">
            <v>ENERG 2017A</v>
          </cell>
        </row>
        <row r="10812">
          <cell r="A10812" t="str">
            <v>ESZR004-13</v>
          </cell>
          <cell r="C10812" t="str">
            <v>Opção Limitada</v>
          </cell>
          <cell r="D10812" t="str">
            <v>ENERG 2017A</v>
          </cell>
        </row>
        <row r="10813">
          <cell r="A10813" t="str">
            <v>ESZR007-13</v>
          </cell>
          <cell r="C10813" t="str">
            <v>Opção Limitada</v>
          </cell>
          <cell r="D10813" t="str">
            <v>ENERG 2017A</v>
          </cell>
        </row>
        <row r="10814">
          <cell r="A10814" t="str">
            <v>ESZR013-13</v>
          </cell>
          <cell r="C10814" t="str">
            <v>Opção Limitada</v>
          </cell>
          <cell r="D10814" t="str">
            <v>ENERG 2017A</v>
          </cell>
        </row>
        <row r="10815">
          <cell r="A10815" t="str">
            <v>ESZR014-13</v>
          </cell>
          <cell r="C10815" t="str">
            <v>Opção Limitada</v>
          </cell>
          <cell r="D10815" t="str">
            <v>ENERG 2017A</v>
          </cell>
        </row>
        <row r="10816">
          <cell r="A10816" t="str">
            <v>ESZU035-17</v>
          </cell>
          <cell r="C10816" t="str">
            <v>Opção Limitada</v>
          </cell>
          <cell r="D10816" t="str">
            <v>ENERG 2017A</v>
          </cell>
        </row>
        <row r="10817">
          <cell r="A10817" t="str">
            <v>MCTB001-17</v>
          </cell>
          <cell r="C10817" t="str">
            <v>Obrigatória</v>
          </cell>
          <cell r="D10817" t="str">
            <v>ENERG 2017A</v>
          </cell>
        </row>
        <row r="10818">
          <cell r="A10818" t="str">
            <v>MCTB009-17</v>
          </cell>
          <cell r="C10818" t="str">
            <v>Obrigatória</v>
          </cell>
          <cell r="D10818" t="str">
            <v>ENERG 2017A</v>
          </cell>
        </row>
        <row r="10819">
          <cell r="A10819" t="str">
            <v>MCTB010-13</v>
          </cell>
          <cell r="C10819" t="str">
            <v>Obrigatória</v>
          </cell>
          <cell r="D10819" t="str">
            <v>ENERG 2017A</v>
          </cell>
        </row>
        <row r="10820">
          <cell r="A10820" t="str">
            <v>NHT3012-13</v>
          </cell>
          <cell r="C10820" t="str">
            <v>Obrigatória</v>
          </cell>
          <cell r="D10820" t="str">
            <v>ENERG 2017A</v>
          </cell>
        </row>
        <row r="10821">
          <cell r="A10821" t="str">
            <v>NHT4017-15</v>
          </cell>
          <cell r="C10821" t="str">
            <v>Opção Limitada</v>
          </cell>
          <cell r="D10821" t="str">
            <v>ENERG 2017A</v>
          </cell>
        </row>
        <row r="10822">
          <cell r="A10822" t="str">
            <v>BCJ0203-15</v>
          </cell>
          <cell r="C10822" t="str">
            <v>Obrigatória</v>
          </cell>
          <cell r="D10822" t="str">
            <v>ENERG 2017N</v>
          </cell>
        </row>
        <row r="10823">
          <cell r="A10823" t="str">
            <v>BCJ0204-15</v>
          </cell>
          <cell r="C10823" t="str">
            <v>Obrigatória</v>
          </cell>
          <cell r="D10823" t="str">
            <v>ENERG 2017N</v>
          </cell>
        </row>
        <row r="10824">
          <cell r="A10824" t="str">
            <v>BCJ0205-15</v>
          </cell>
          <cell r="C10824" t="str">
            <v>Obrigatória</v>
          </cell>
          <cell r="D10824" t="str">
            <v>ENERG 2017N</v>
          </cell>
        </row>
        <row r="10825">
          <cell r="A10825" t="str">
            <v>BCK0103-15</v>
          </cell>
          <cell r="C10825" t="str">
            <v>Obrigatória</v>
          </cell>
          <cell r="D10825" t="str">
            <v>ENERG 2017N</v>
          </cell>
        </row>
        <row r="10826">
          <cell r="A10826" t="str">
            <v>BCK0104-15</v>
          </cell>
          <cell r="C10826" t="str">
            <v>Obrigatória</v>
          </cell>
          <cell r="D10826" t="str">
            <v>ENERG 2017N</v>
          </cell>
        </row>
        <row r="10827">
          <cell r="A10827" t="str">
            <v>BCL0306-15</v>
          </cell>
          <cell r="C10827" t="str">
            <v>Obrigatória</v>
          </cell>
          <cell r="D10827" t="str">
            <v>ENERG 2017N</v>
          </cell>
        </row>
        <row r="10828">
          <cell r="A10828" t="str">
            <v>BCL0307-15</v>
          </cell>
          <cell r="C10828" t="str">
            <v>Obrigatória</v>
          </cell>
          <cell r="D10828" t="str">
            <v>ENERG 2017N</v>
          </cell>
        </row>
        <row r="10829">
          <cell r="A10829" t="str">
            <v>BCL0308-15</v>
          </cell>
          <cell r="C10829" t="str">
            <v>Obrigatória</v>
          </cell>
          <cell r="D10829" t="str">
            <v>ENERG 2017N</v>
          </cell>
        </row>
        <row r="10830">
          <cell r="A10830" t="str">
            <v>BCM0504-15</v>
          </cell>
          <cell r="C10830" t="str">
            <v>Obrigatória</v>
          </cell>
          <cell r="D10830" t="str">
            <v>ENERG 2017N</v>
          </cell>
        </row>
        <row r="10831">
          <cell r="A10831" t="str">
            <v>BCM0505-15</v>
          </cell>
          <cell r="C10831" t="str">
            <v>Obrigatória</v>
          </cell>
          <cell r="D10831" t="str">
            <v>ENERG 2017N</v>
          </cell>
        </row>
        <row r="10832">
          <cell r="A10832" t="str">
            <v>BCM0506-15</v>
          </cell>
          <cell r="C10832" t="str">
            <v>Obrigatória</v>
          </cell>
          <cell r="D10832" t="str">
            <v>ENERG 2017N</v>
          </cell>
        </row>
        <row r="10833">
          <cell r="A10833" t="str">
            <v>BCN0402-15</v>
          </cell>
          <cell r="C10833" t="str">
            <v>Obrigatória</v>
          </cell>
          <cell r="D10833" t="str">
            <v>ENERG 2017N</v>
          </cell>
        </row>
        <row r="10834">
          <cell r="A10834" t="str">
            <v>BCN0404-15</v>
          </cell>
          <cell r="C10834" t="str">
            <v>Obrigatória</v>
          </cell>
          <cell r="D10834" t="str">
            <v>ENERG 2017N</v>
          </cell>
        </row>
        <row r="10835">
          <cell r="A10835" t="str">
            <v>BCN0405-15</v>
          </cell>
          <cell r="C10835" t="str">
            <v>Obrigatória</v>
          </cell>
          <cell r="D10835" t="str">
            <v>ENERG 2017N</v>
          </cell>
        </row>
        <row r="10836">
          <cell r="A10836" t="str">
            <v>BCN0407-15</v>
          </cell>
          <cell r="C10836" t="str">
            <v>Obrigatória</v>
          </cell>
          <cell r="D10836" t="str">
            <v>ENERG 2017N</v>
          </cell>
        </row>
        <row r="10837">
          <cell r="A10837" t="str">
            <v>BCS0001-15</v>
          </cell>
          <cell r="C10837" t="str">
            <v>Obrigatória</v>
          </cell>
          <cell r="D10837" t="str">
            <v>ENERG 2017N</v>
          </cell>
        </row>
        <row r="10838">
          <cell r="A10838" t="str">
            <v>BCS0002-15</v>
          </cell>
          <cell r="C10838" t="str">
            <v>Obrigatória</v>
          </cell>
          <cell r="D10838" t="str">
            <v>ENERG 2017N</v>
          </cell>
        </row>
        <row r="10839">
          <cell r="A10839" t="str">
            <v>BIJ0207-15</v>
          </cell>
          <cell r="C10839" t="str">
            <v>Obrigatória</v>
          </cell>
          <cell r="D10839" t="str">
            <v>ENERG 2017N</v>
          </cell>
        </row>
        <row r="10840">
          <cell r="A10840" t="str">
            <v>BIK0102-15</v>
          </cell>
          <cell r="C10840" t="str">
            <v>Obrigatória</v>
          </cell>
          <cell r="D10840" t="str">
            <v>ENERG 2017N</v>
          </cell>
        </row>
        <row r="10841">
          <cell r="A10841" t="str">
            <v>BIL0304-15</v>
          </cell>
          <cell r="C10841" t="str">
            <v>Obrigatória</v>
          </cell>
          <cell r="D10841" t="str">
            <v>ENERG 2017N</v>
          </cell>
        </row>
        <row r="10842">
          <cell r="A10842" t="str">
            <v>BIN0406-15</v>
          </cell>
          <cell r="C10842" t="str">
            <v>Obrigatória</v>
          </cell>
          <cell r="D10842" t="str">
            <v>ENERG 2017N</v>
          </cell>
        </row>
        <row r="10843">
          <cell r="A10843" t="str">
            <v>BIQ0602-15</v>
          </cell>
          <cell r="C10843" t="str">
            <v>Obrigatória</v>
          </cell>
          <cell r="D10843" t="str">
            <v>ENERG 2017N</v>
          </cell>
        </row>
        <row r="10844">
          <cell r="A10844" t="str">
            <v>BIR0004-15</v>
          </cell>
          <cell r="C10844" t="str">
            <v>Obrigatória</v>
          </cell>
          <cell r="D10844" t="str">
            <v>ENERG 2017N</v>
          </cell>
        </row>
        <row r="10845">
          <cell r="A10845" t="str">
            <v>BIR0603-15</v>
          </cell>
          <cell r="C10845" t="str">
            <v>Obrigatória</v>
          </cell>
          <cell r="D10845" t="str">
            <v>ENERG 2017N</v>
          </cell>
        </row>
        <row r="10846">
          <cell r="A10846" t="str">
            <v>BIS0003-15</v>
          </cell>
          <cell r="C10846" t="str">
            <v>Obrigatória</v>
          </cell>
          <cell r="D10846" t="str">
            <v>ENERG 2017N</v>
          </cell>
        </row>
        <row r="10847">
          <cell r="A10847" t="str">
            <v>BIS0005-15</v>
          </cell>
          <cell r="C10847" t="str">
            <v>Obrigatória</v>
          </cell>
          <cell r="D10847" t="str">
            <v>ENERG 2017N</v>
          </cell>
        </row>
        <row r="10848">
          <cell r="A10848" t="str">
            <v>ESHR004-13</v>
          </cell>
          <cell r="C10848" t="str">
            <v>Opção Limitada</v>
          </cell>
          <cell r="D10848" t="str">
            <v>ENERG 2017N</v>
          </cell>
        </row>
        <row r="10849">
          <cell r="A10849" t="str">
            <v>ESTA002-17</v>
          </cell>
          <cell r="C10849" t="str">
            <v>Obrigatória</v>
          </cell>
          <cell r="D10849" t="str">
            <v>ENERG 2017N</v>
          </cell>
        </row>
        <row r="10850">
          <cell r="A10850" t="str">
            <v>ESTA004-17</v>
          </cell>
          <cell r="C10850" t="str">
            <v>Obrigatória</v>
          </cell>
          <cell r="D10850" t="str">
            <v>ENERG 2017N</v>
          </cell>
        </row>
        <row r="10851">
          <cell r="A10851" t="str">
            <v>ESTA016-17</v>
          </cell>
          <cell r="C10851" t="str">
            <v>Obrigatória</v>
          </cell>
          <cell r="D10851" t="str">
            <v>ENERG 2017N</v>
          </cell>
        </row>
        <row r="10852">
          <cell r="A10852" t="str">
            <v>ESTA017-17</v>
          </cell>
          <cell r="C10852" t="str">
            <v>Obrigatória</v>
          </cell>
          <cell r="D10852" t="str">
            <v>ENERG 2017N</v>
          </cell>
        </row>
        <row r="10853">
          <cell r="A10853" t="str">
            <v>ESTE004-17</v>
          </cell>
          <cell r="C10853" t="str">
            <v>Obrigatória</v>
          </cell>
          <cell r="D10853" t="str">
            <v>ENERG 2017N</v>
          </cell>
        </row>
        <row r="10854">
          <cell r="A10854" t="str">
            <v>ESTE014-17</v>
          </cell>
          <cell r="C10854" t="str">
            <v>Obrigatória</v>
          </cell>
          <cell r="D10854" t="str">
            <v>ENERG 2017N</v>
          </cell>
        </row>
        <row r="10855">
          <cell r="A10855" t="str">
            <v>ESTE015-17</v>
          </cell>
          <cell r="C10855" t="str">
            <v>Obrigatória</v>
          </cell>
          <cell r="D10855" t="str">
            <v>ENERG 2017N</v>
          </cell>
        </row>
        <row r="10856">
          <cell r="A10856" t="str">
            <v>ESTE016-17</v>
          </cell>
          <cell r="C10856" t="str">
            <v>Obrigatória</v>
          </cell>
          <cell r="D10856" t="str">
            <v>ENERG 2017N</v>
          </cell>
        </row>
        <row r="10857">
          <cell r="A10857" t="str">
            <v>ESTE017-17</v>
          </cell>
          <cell r="C10857" t="str">
            <v>Obrigatória</v>
          </cell>
          <cell r="D10857" t="str">
            <v>ENERG 2017N</v>
          </cell>
        </row>
        <row r="10858">
          <cell r="A10858" t="str">
            <v>ESTE018-17</v>
          </cell>
          <cell r="C10858" t="str">
            <v>Obrigatória</v>
          </cell>
          <cell r="D10858" t="str">
            <v>ENERG 2017N</v>
          </cell>
        </row>
        <row r="10859">
          <cell r="A10859" t="str">
            <v>ESTE019-17</v>
          </cell>
          <cell r="C10859" t="str">
            <v>Obrigatória</v>
          </cell>
          <cell r="D10859" t="str">
            <v>ENERG 2017N</v>
          </cell>
        </row>
        <row r="10860">
          <cell r="A10860" t="str">
            <v>ESTE020-17</v>
          </cell>
          <cell r="C10860" t="str">
            <v>Obrigatória</v>
          </cell>
          <cell r="D10860" t="str">
            <v>ENERG 2017N</v>
          </cell>
        </row>
        <row r="10861">
          <cell r="A10861" t="str">
            <v>ESTE021-17</v>
          </cell>
          <cell r="C10861" t="str">
            <v>Obrigatória</v>
          </cell>
          <cell r="D10861" t="str">
            <v>ENERG 2017N</v>
          </cell>
        </row>
        <row r="10862">
          <cell r="A10862" t="str">
            <v>ESTE022-17</v>
          </cell>
          <cell r="C10862" t="str">
            <v>Obrigatória</v>
          </cell>
          <cell r="D10862" t="str">
            <v>ENERG 2017N</v>
          </cell>
        </row>
        <row r="10863">
          <cell r="A10863" t="str">
            <v>ESTE023-17</v>
          </cell>
          <cell r="C10863" t="str">
            <v>Obrigatória</v>
          </cell>
          <cell r="D10863" t="str">
            <v>ENERG 2017N</v>
          </cell>
        </row>
        <row r="10864">
          <cell r="A10864" t="str">
            <v>ESTE024-17</v>
          </cell>
          <cell r="C10864" t="str">
            <v>Obrigatória</v>
          </cell>
          <cell r="D10864" t="str">
            <v>ENERG 2017N</v>
          </cell>
        </row>
        <row r="10865">
          <cell r="A10865" t="str">
            <v>ESTE025-17</v>
          </cell>
          <cell r="C10865" t="str">
            <v>Obrigatória</v>
          </cell>
          <cell r="D10865" t="str">
            <v>ENERG 2017N</v>
          </cell>
        </row>
        <row r="10866">
          <cell r="A10866" t="str">
            <v>ESTE026-17</v>
          </cell>
          <cell r="C10866" t="str">
            <v>Obrigatória</v>
          </cell>
          <cell r="D10866" t="str">
            <v>ENERG 2017N</v>
          </cell>
        </row>
        <row r="10867">
          <cell r="A10867" t="str">
            <v>ESTE027-17</v>
          </cell>
          <cell r="C10867" t="str">
            <v>Obrigatória</v>
          </cell>
          <cell r="D10867" t="str">
            <v>ENERG 2017N</v>
          </cell>
        </row>
        <row r="10868">
          <cell r="A10868" t="str">
            <v>ESTE028-17</v>
          </cell>
          <cell r="C10868" t="str">
            <v>Obrigatória</v>
          </cell>
          <cell r="D10868" t="str">
            <v>ENERG 2017N</v>
          </cell>
        </row>
        <row r="10869">
          <cell r="A10869" t="str">
            <v>ESTE029-17</v>
          </cell>
          <cell r="C10869" t="str">
            <v>Obrigatória</v>
          </cell>
          <cell r="D10869" t="str">
            <v>ENERG 2017N</v>
          </cell>
        </row>
        <row r="10870">
          <cell r="A10870" t="str">
            <v>ESTE030-17</v>
          </cell>
          <cell r="C10870" t="str">
            <v>Obrigatória</v>
          </cell>
          <cell r="D10870" t="str">
            <v>ENERG 2017N</v>
          </cell>
        </row>
        <row r="10871">
          <cell r="A10871" t="str">
            <v>ESTE031-17</v>
          </cell>
          <cell r="C10871" t="str">
            <v>Obrigatória</v>
          </cell>
          <cell r="D10871" t="str">
            <v>ENERG 2017N</v>
          </cell>
        </row>
        <row r="10872">
          <cell r="A10872" t="str">
            <v>ESTE032-17</v>
          </cell>
          <cell r="C10872" t="str">
            <v>Obrigatória</v>
          </cell>
          <cell r="D10872" t="str">
            <v>ENERG 2017N</v>
          </cell>
        </row>
        <row r="10873">
          <cell r="A10873" t="str">
            <v>ESTE033-17</v>
          </cell>
          <cell r="C10873" t="str">
            <v>Obrigatória</v>
          </cell>
          <cell r="D10873" t="str">
            <v>ENERG 2017N</v>
          </cell>
        </row>
        <row r="10874">
          <cell r="A10874" t="str">
            <v>ESTE034-17</v>
          </cell>
          <cell r="C10874" t="str">
            <v>Obrigatória</v>
          </cell>
          <cell r="D10874" t="str">
            <v>ENERG 2017N</v>
          </cell>
        </row>
        <row r="10875">
          <cell r="A10875" t="str">
            <v>ESTE035-17</v>
          </cell>
          <cell r="C10875" t="str">
            <v>Obrigatória</v>
          </cell>
          <cell r="D10875" t="str">
            <v>ENERG 2017N</v>
          </cell>
        </row>
        <row r="10876">
          <cell r="A10876" t="str">
            <v>ESTE036-17</v>
          </cell>
          <cell r="C10876" t="str">
            <v>Obrigatória</v>
          </cell>
          <cell r="D10876" t="str">
            <v>ENERG 2017N</v>
          </cell>
        </row>
        <row r="10877">
          <cell r="A10877" t="str">
            <v>ESTE037-17</v>
          </cell>
          <cell r="C10877" t="str">
            <v>Obrigatória</v>
          </cell>
          <cell r="D10877" t="str">
            <v>ENERG 2017N</v>
          </cell>
        </row>
        <row r="10878">
          <cell r="A10878" t="str">
            <v>ESTE902-17</v>
          </cell>
          <cell r="C10878" t="str">
            <v>Obrigatória</v>
          </cell>
          <cell r="D10878" t="str">
            <v>ENERG 2017N</v>
          </cell>
        </row>
        <row r="10879">
          <cell r="A10879" t="str">
            <v>ESTE903-17</v>
          </cell>
          <cell r="C10879" t="str">
            <v>Obrigatória</v>
          </cell>
          <cell r="D10879" t="str">
            <v>ENERG 2017N</v>
          </cell>
        </row>
        <row r="10880">
          <cell r="A10880" t="str">
            <v>ESTE904-17</v>
          </cell>
          <cell r="C10880" t="str">
            <v>Obrigatória</v>
          </cell>
          <cell r="D10880" t="str">
            <v>ENERG 2017N</v>
          </cell>
        </row>
        <row r="10881">
          <cell r="A10881" t="str">
            <v>ESTE905-17</v>
          </cell>
          <cell r="C10881" t="str">
            <v>Obrigatória</v>
          </cell>
          <cell r="D10881" t="str">
            <v>ENERG 2017N</v>
          </cell>
        </row>
        <row r="10882">
          <cell r="A10882" t="str">
            <v>ESTM012-13</v>
          </cell>
          <cell r="C10882" t="str">
            <v>Opção Limitada</v>
          </cell>
          <cell r="D10882" t="str">
            <v>ENERG 2017N</v>
          </cell>
        </row>
        <row r="10883">
          <cell r="A10883" t="str">
            <v>ESTO001-17</v>
          </cell>
          <cell r="C10883" t="str">
            <v>Opção Limitada</v>
          </cell>
          <cell r="D10883" t="str">
            <v>ENERG 2017N</v>
          </cell>
        </row>
        <row r="10884">
          <cell r="A10884" t="str">
            <v>ESTO004-17</v>
          </cell>
          <cell r="C10884" t="str">
            <v>Opção Limitada</v>
          </cell>
          <cell r="D10884" t="str">
            <v>ENERG 2017N</v>
          </cell>
        </row>
        <row r="10885">
          <cell r="A10885" t="str">
            <v>ESTO005-17</v>
          </cell>
          <cell r="C10885" t="str">
            <v>Obrigatória</v>
          </cell>
          <cell r="D10885" t="str">
            <v>ENERG 2017N</v>
          </cell>
        </row>
        <row r="10886">
          <cell r="A10886" t="str">
            <v>ESTO006-17</v>
          </cell>
          <cell r="C10886" t="str">
            <v>Obrigatória</v>
          </cell>
          <cell r="D10886" t="str">
            <v>ENERG 2017N</v>
          </cell>
        </row>
        <row r="10887">
          <cell r="A10887" t="str">
            <v>ESTO008-17</v>
          </cell>
          <cell r="C10887" t="str">
            <v>Obrigatória</v>
          </cell>
          <cell r="D10887" t="str">
            <v>ENERG 2017N</v>
          </cell>
        </row>
        <row r="10888">
          <cell r="A10888" t="str">
            <v>ESTO011-17</v>
          </cell>
          <cell r="C10888" t="str">
            <v>Obrigatória</v>
          </cell>
          <cell r="D10888" t="str">
            <v>ENERG 2017N</v>
          </cell>
        </row>
        <row r="10889">
          <cell r="A10889" t="str">
            <v>ESTO012-17</v>
          </cell>
          <cell r="C10889" t="str">
            <v>Obrigatória</v>
          </cell>
          <cell r="D10889" t="str">
            <v>ENERG 2017N</v>
          </cell>
        </row>
        <row r="10890">
          <cell r="A10890" t="str">
            <v>ESTO013-17</v>
          </cell>
          <cell r="C10890" t="str">
            <v>Obrigatória</v>
          </cell>
          <cell r="D10890" t="str">
            <v>ENERG 2017N</v>
          </cell>
        </row>
        <row r="10891">
          <cell r="A10891" t="str">
            <v>ESTO014-17</v>
          </cell>
          <cell r="C10891" t="str">
            <v>Obrigatória</v>
          </cell>
          <cell r="D10891" t="str">
            <v>ENERG 2017N</v>
          </cell>
        </row>
        <row r="10892">
          <cell r="A10892" t="str">
            <v>ESTO015-17</v>
          </cell>
          <cell r="C10892" t="str">
            <v>Obrigatória</v>
          </cell>
          <cell r="D10892" t="str">
            <v>ENERG 2017N</v>
          </cell>
        </row>
        <row r="10893">
          <cell r="A10893" t="str">
            <v>ESTO016-17</v>
          </cell>
          <cell r="C10893" t="str">
            <v>Opção Limitada</v>
          </cell>
          <cell r="D10893" t="str">
            <v>ENERG 2017N</v>
          </cell>
        </row>
        <row r="10894">
          <cell r="A10894" t="str">
            <v>ESTO017-17</v>
          </cell>
          <cell r="C10894" t="str">
            <v>Opção Limitada</v>
          </cell>
          <cell r="D10894" t="str">
            <v>ENERG 2017N</v>
          </cell>
        </row>
        <row r="10895">
          <cell r="A10895" t="str">
            <v>ESTO902-17</v>
          </cell>
          <cell r="C10895" t="str">
            <v>Opção Limitada</v>
          </cell>
          <cell r="D10895" t="str">
            <v>ENERG 2017N</v>
          </cell>
        </row>
        <row r="10896">
          <cell r="A10896" t="str">
            <v>ESTO903-17</v>
          </cell>
          <cell r="C10896" t="str">
            <v>Opção Limitada</v>
          </cell>
          <cell r="D10896" t="str">
            <v>ENERG 2017N</v>
          </cell>
        </row>
        <row r="10897">
          <cell r="A10897" t="str">
            <v>ESTU020-17</v>
          </cell>
          <cell r="C10897" t="str">
            <v>Opção Limitada</v>
          </cell>
          <cell r="D10897" t="str">
            <v>ENERG 2017N</v>
          </cell>
        </row>
        <row r="10898">
          <cell r="A10898" t="str">
            <v>ESZA011-17</v>
          </cell>
          <cell r="C10898" t="str">
            <v>Opção Limitada</v>
          </cell>
          <cell r="D10898" t="str">
            <v>ENERG 2017N</v>
          </cell>
        </row>
        <row r="10899">
          <cell r="A10899" t="str">
            <v>ESZA012-17</v>
          </cell>
          <cell r="C10899" t="str">
            <v>Opção Limitada</v>
          </cell>
          <cell r="D10899" t="str">
            <v>ENERG 2017N</v>
          </cell>
        </row>
        <row r="10900">
          <cell r="A10900" t="str">
            <v>ESZA113-17</v>
          </cell>
          <cell r="C10900" t="str">
            <v>Opção Limitada</v>
          </cell>
          <cell r="D10900" t="str">
            <v>ENERG 2017N</v>
          </cell>
        </row>
        <row r="10901">
          <cell r="A10901" t="str">
            <v>ESZE006-17</v>
          </cell>
          <cell r="C10901" t="str">
            <v>Opção Limitada</v>
          </cell>
          <cell r="D10901" t="str">
            <v>ENERG 2017N</v>
          </cell>
        </row>
        <row r="10902">
          <cell r="A10902" t="str">
            <v>ESZE009-17</v>
          </cell>
          <cell r="C10902" t="str">
            <v>Opção Limitada</v>
          </cell>
          <cell r="D10902" t="str">
            <v>ENERG 2017N</v>
          </cell>
        </row>
        <row r="10903">
          <cell r="A10903" t="str">
            <v>ESZE010-17</v>
          </cell>
          <cell r="C10903" t="str">
            <v>Opção Limitada</v>
          </cell>
          <cell r="D10903" t="str">
            <v>ENERG 2017N</v>
          </cell>
        </row>
        <row r="10904">
          <cell r="A10904" t="str">
            <v>ESZE019-17</v>
          </cell>
          <cell r="C10904" t="str">
            <v>Opção Limitada</v>
          </cell>
          <cell r="D10904" t="str">
            <v>ENERG 2017N</v>
          </cell>
        </row>
        <row r="10905">
          <cell r="A10905" t="str">
            <v>ESZE025-17</v>
          </cell>
          <cell r="C10905" t="str">
            <v>Opção Limitada</v>
          </cell>
          <cell r="D10905" t="str">
            <v>ENERG 2017N</v>
          </cell>
        </row>
        <row r="10906">
          <cell r="A10906" t="str">
            <v>ESZE026-17</v>
          </cell>
          <cell r="C10906" t="str">
            <v>Opção Limitada</v>
          </cell>
          <cell r="D10906" t="str">
            <v>ENERG 2017N</v>
          </cell>
        </row>
        <row r="10907">
          <cell r="A10907" t="str">
            <v>ESZE031-17</v>
          </cell>
          <cell r="C10907" t="str">
            <v>Opção Limitada</v>
          </cell>
          <cell r="D10907" t="str">
            <v>ENERG 2017N</v>
          </cell>
        </row>
        <row r="10908">
          <cell r="A10908" t="str">
            <v>ESZE038-17</v>
          </cell>
          <cell r="C10908" t="str">
            <v>Opção Limitada</v>
          </cell>
          <cell r="D10908" t="str">
            <v>ENERG 2017N</v>
          </cell>
        </row>
        <row r="10909">
          <cell r="A10909" t="str">
            <v>ESZE044-17</v>
          </cell>
          <cell r="C10909" t="str">
            <v>Opção Limitada</v>
          </cell>
          <cell r="D10909" t="str">
            <v>ENERG 2017N</v>
          </cell>
        </row>
        <row r="10910">
          <cell r="A10910" t="str">
            <v>ESZE045-17</v>
          </cell>
          <cell r="C10910" t="str">
            <v>Opção Limitada</v>
          </cell>
          <cell r="D10910" t="str">
            <v>ENERG 2017N</v>
          </cell>
        </row>
        <row r="10911">
          <cell r="A10911" t="str">
            <v>ESZE048-17</v>
          </cell>
          <cell r="C10911" t="str">
            <v>Opção Limitada</v>
          </cell>
          <cell r="D10911" t="str">
            <v>ENERG 2017N</v>
          </cell>
        </row>
        <row r="10912">
          <cell r="A10912" t="str">
            <v>ESZE052-17</v>
          </cell>
          <cell r="C10912" t="str">
            <v>Opção Limitada</v>
          </cell>
          <cell r="D10912" t="str">
            <v>ENERG 2017N</v>
          </cell>
        </row>
        <row r="10913">
          <cell r="A10913" t="str">
            <v>ESZE057-17</v>
          </cell>
          <cell r="C10913" t="str">
            <v>Opção Limitada</v>
          </cell>
          <cell r="D10913" t="str">
            <v>ENERG 2017N</v>
          </cell>
        </row>
        <row r="10914">
          <cell r="A10914" t="str">
            <v>ESZE058-17</v>
          </cell>
          <cell r="C10914" t="str">
            <v>Opção Limitada</v>
          </cell>
          <cell r="D10914" t="str">
            <v>ENERG 2017N</v>
          </cell>
        </row>
        <row r="10915">
          <cell r="A10915" t="str">
            <v>ESZE059-17</v>
          </cell>
          <cell r="C10915" t="str">
            <v>Opção Limitada</v>
          </cell>
          <cell r="D10915" t="str">
            <v>ENERG 2017N</v>
          </cell>
        </row>
        <row r="10916">
          <cell r="A10916" t="str">
            <v>ESZE060-17</v>
          </cell>
          <cell r="C10916" t="str">
            <v>Opção Limitada</v>
          </cell>
          <cell r="D10916" t="str">
            <v>ENERG 2017N</v>
          </cell>
        </row>
        <row r="10917">
          <cell r="A10917" t="str">
            <v>ESZE061-17</v>
          </cell>
          <cell r="C10917" t="str">
            <v>Opção Limitada</v>
          </cell>
          <cell r="D10917" t="str">
            <v>ENERG 2017N</v>
          </cell>
        </row>
        <row r="10918">
          <cell r="A10918" t="str">
            <v>ESZE063-17</v>
          </cell>
          <cell r="C10918" t="str">
            <v>Opção Limitada</v>
          </cell>
          <cell r="D10918" t="str">
            <v>ENERG 2017N</v>
          </cell>
        </row>
        <row r="10919">
          <cell r="A10919" t="str">
            <v>ESZE064-17</v>
          </cell>
          <cell r="C10919" t="str">
            <v>Opção Limitada</v>
          </cell>
          <cell r="D10919" t="str">
            <v>ENERG 2017N</v>
          </cell>
        </row>
        <row r="10920">
          <cell r="A10920" t="str">
            <v>ESZE065-17</v>
          </cell>
          <cell r="C10920" t="str">
            <v>Opção Limitada</v>
          </cell>
          <cell r="D10920" t="str">
            <v>ENERG 2017N</v>
          </cell>
        </row>
        <row r="10921">
          <cell r="A10921" t="str">
            <v>ESZE066-17</v>
          </cell>
          <cell r="C10921" t="str">
            <v>Opção Limitada</v>
          </cell>
          <cell r="D10921" t="str">
            <v>ENERG 2017N</v>
          </cell>
        </row>
        <row r="10922">
          <cell r="A10922" t="str">
            <v>ESZE072-17</v>
          </cell>
          <cell r="C10922" t="str">
            <v>Opção Limitada</v>
          </cell>
          <cell r="D10922" t="str">
            <v>ENERG 2017N</v>
          </cell>
        </row>
        <row r="10923">
          <cell r="A10923" t="str">
            <v>ESZE073-17</v>
          </cell>
          <cell r="C10923" t="str">
            <v>Opção Limitada</v>
          </cell>
          <cell r="D10923" t="str">
            <v>ENERG 2017N</v>
          </cell>
        </row>
        <row r="10924">
          <cell r="A10924" t="str">
            <v>ESZE074-17</v>
          </cell>
          <cell r="C10924" t="str">
            <v>Opção Limitada</v>
          </cell>
          <cell r="D10924" t="str">
            <v>ENERG 2017N</v>
          </cell>
        </row>
        <row r="10925">
          <cell r="A10925" t="str">
            <v>ESZE075-17</v>
          </cell>
          <cell r="C10925" t="str">
            <v>Opção Limitada</v>
          </cell>
          <cell r="D10925" t="str">
            <v>ENERG 2017N</v>
          </cell>
        </row>
        <row r="10926">
          <cell r="A10926" t="str">
            <v>ESZE076-17</v>
          </cell>
          <cell r="C10926" t="str">
            <v>Opção Limitada</v>
          </cell>
          <cell r="D10926" t="str">
            <v>ENERG 2017N</v>
          </cell>
        </row>
        <row r="10927">
          <cell r="A10927" t="str">
            <v>ESZE077-17</v>
          </cell>
          <cell r="C10927" t="str">
            <v>Opção Limitada</v>
          </cell>
          <cell r="D10927" t="str">
            <v>ENERG 2017N</v>
          </cell>
        </row>
        <row r="10928">
          <cell r="A10928" t="str">
            <v>ESZE078-17</v>
          </cell>
          <cell r="C10928" t="str">
            <v>Opção Limitada</v>
          </cell>
          <cell r="D10928" t="str">
            <v>ENERG 2017N</v>
          </cell>
        </row>
        <row r="10929">
          <cell r="A10929" t="str">
            <v>ESZE079-17</v>
          </cell>
          <cell r="C10929" t="str">
            <v>Opção Limitada</v>
          </cell>
          <cell r="D10929" t="str">
            <v>ENERG 2017N</v>
          </cell>
        </row>
        <row r="10930">
          <cell r="A10930" t="str">
            <v>ESZE080-17</v>
          </cell>
          <cell r="C10930" t="str">
            <v>Opção Limitada</v>
          </cell>
          <cell r="D10930" t="str">
            <v>ENERG 2017N</v>
          </cell>
        </row>
        <row r="10931">
          <cell r="A10931" t="str">
            <v>ESZE081-17</v>
          </cell>
          <cell r="C10931" t="str">
            <v>Opção Limitada</v>
          </cell>
          <cell r="D10931" t="str">
            <v>ENERG 2017N</v>
          </cell>
        </row>
        <row r="10932">
          <cell r="A10932" t="str">
            <v>ESZE082-17</v>
          </cell>
          <cell r="C10932" t="str">
            <v>Opção Limitada</v>
          </cell>
          <cell r="D10932" t="str">
            <v>ENERG 2017N</v>
          </cell>
        </row>
        <row r="10933">
          <cell r="A10933" t="str">
            <v>ESZE083-17</v>
          </cell>
          <cell r="C10933" t="str">
            <v>Opção Limitada</v>
          </cell>
          <cell r="D10933" t="str">
            <v>ENERG 2017N</v>
          </cell>
        </row>
        <row r="10934">
          <cell r="A10934" t="str">
            <v>ESZE084-17</v>
          </cell>
          <cell r="C10934" t="str">
            <v>Opção Limitada</v>
          </cell>
          <cell r="D10934" t="str">
            <v>ENERG 2017N</v>
          </cell>
        </row>
        <row r="10935">
          <cell r="A10935" t="str">
            <v>ESZE085-17</v>
          </cell>
          <cell r="C10935" t="str">
            <v>Opção Limitada</v>
          </cell>
          <cell r="D10935" t="str">
            <v>ENERG 2017N</v>
          </cell>
        </row>
        <row r="10936">
          <cell r="A10936" t="str">
            <v>ESZE086-17</v>
          </cell>
          <cell r="C10936" t="str">
            <v>Opção Limitada</v>
          </cell>
          <cell r="D10936" t="str">
            <v>ENERG 2017N</v>
          </cell>
        </row>
        <row r="10937">
          <cell r="A10937" t="str">
            <v>ESZE087-17</v>
          </cell>
          <cell r="C10937" t="str">
            <v>Opção Limitada</v>
          </cell>
          <cell r="D10937" t="str">
            <v>ENERG 2017N</v>
          </cell>
        </row>
        <row r="10938">
          <cell r="A10938" t="str">
            <v>ESZE088-17</v>
          </cell>
          <cell r="C10938" t="str">
            <v>Opção Limitada</v>
          </cell>
          <cell r="D10938" t="str">
            <v>ENERG 2017N</v>
          </cell>
        </row>
        <row r="10939">
          <cell r="A10939" t="str">
            <v>ESZE089-17</v>
          </cell>
          <cell r="C10939" t="str">
            <v>Opção Limitada</v>
          </cell>
          <cell r="D10939" t="str">
            <v>ENERG 2017N</v>
          </cell>
        </row>
        <row r="10940">
          <cell r="A10940" t="str">
            <v>ESZE090-17</v>
          </cell>
          <cell r="C10940" t="str">
            <v>Opção Limitada</v>
          </cell>
          <cell r="D10940" t="str">
            <v>ENERG 2017N</v>
          </cell>
        </row>
        <row r="10941">
          <cell r="A10941" t="str">
            <v>ESZE091-17</v>
          </cell>
          <cell r="C10941" t="str">
            <v>Opção Limitada</v>
          </cell>
          <cell r="D10941" t="str">
            <v>ENERG 2017N</v>
          </cell>
        </row>
        <row r="10942">
          <cell r="A10942" t="str">
            <v>ESZE092-17</v>
          </cell>
          <cell r="C10942" t="str">
            <v>Opção Limitada</v>
          </cell>
          <cell r="D10942" t="str">
            <v>ENERG 2017N</v>
          </cell>
        </row>
        <row r="10943">
          <cell r="A10943" t="str">
            <v>ESZE093-17</v>
          </cell>
          <cell r="C10943" t="str">
            <v>Opção Limitada</v>
          </cell>
          <cell r="D10943" t="str">
            <v>ENERG 2017N</v>
          </cell>
        </row>
        <row r="10944">
          <cell r="A10944" t="str">
            <v>ESZE094-17</v>
          </cell>
          <cell r="C10944" t="str">
            <v>Opção Limitada</v>
          </cell>
          <cell r="D10944" t="str">
            <v>ENERG 2017N</v>
          </cell>
        </row>
        <row r="10945">
          <cell r="A10945" t="str">
            <v>ESZE095-17</v>
          </cell>
          <cell r="C10945" t="str">
            <v>Opção Limitada</v>
          </cell>
          <cell r="D10945" t="str">
            <v>ENERG 2017N</v>
          </cell>
        </row>
        <row r="10946">
          <cell r="A10946" t="str">
            <v>ESZE096-17</v>
          </cell>
          <cell r="C10946" t="str">
            <v>Opção Limitada</v>
          </cell>
          <cell r="D10946" t="str">
            <v>ENERG 2017N</v>
          </cell>
        </row>
        <row r="10947">
          <cell r="A10947" t="str">
            <v>ESZE097-17</v>
          </cell>
          <cell r="C10947" t="str">
            <v>Opção Limitada</v>
          </cell>
          <cell r="D10947" t="str">
            <v>ENERG 2017N</v>
          </cell>
        </row>
        <row r="10948">
          <cell r="A10948" t="str">
            <v>ESZE098-17</v>
          </cell>
          <cell r="C10948" t="str">
            <v>Opção Limitada</v>
          </cell>
          <cell r="D10948" t="str">
            <v>ENERG 2017N</v>
          </cell>
        </row>
        <row r="10949">
          <cell r="A10949" t="str">
            <v>ESZE099-17</v>
          </cell>
          <cell r="C10949" t="str">
            <v>Opção Limitada</v>
          </cell>
          <cell r="D10949" t="str">
            <v>ENERG 2017N</v>
          </cell>
        </row>
        <row r="10950">
          <cell r="A10950" t="str">
            <v>ESZE100-17</v>
          </cell>
          <cell r="C10950" t="str">
            <v>Opção Limitada</v>
          </cell>
          <cell r="D10950" t="str">
            <v>ENERG 2017N</v>
          </cell>
        </row>
        <row r="10951">
          <cell r="A10951" t="str">
            <v>ESZE101-17</v>
          </cell>
          <cell r="C10951" t="str">
            <v>Opção Limitada</v>
          </cell>
          <cell r="D10951" t="str">
            <v>ENERG 2017N</v>
          </cell>
        </row>
        <row r="10952">
          <cell r="A10952" t="str">
            <v>ESZE102-17</v>
          </cell>
          <cell r="C10952" t="str">
            <v>Opção Limitada</v>
          </cell>
          <cell r="D10952" t="str">
            <v>ENERG 2017N</v>
          </cell>
        </row>
        <row r="10953">
          <cell r="A10953" t="str">
            <v>ESZE103-17</v>
          </cell>
          <cell r="C10953" t="str">
            <v>Opção Limitada</v>
          </cell>
          <cell r="D10953" t="str">
            <v>ENERG 2017N</v>
          </cell>
        </row>
        <row r="10954">
          <cell r="A10954" t="str">
            <v>ESZE104-17</v>
          </cell>
          <cell r="C10954" t="str">
            <v>Opção Limitada</v>
          </cell>
          <cell r="D10954" t="str">
            <v>ENERG 2017N</v>
          </cell>
        </row>
        <row r="10955">
          <cell r="A10955" t="str">
            <v>ESZE105-17</v>
          </cell>
          <cell r="C10955" t="str">
            <v>Opção Limitada</v>
          </cell>
          <cell r="D10955" t="str">
            <v>ENERG 2017N</v>
          </cell>
        </row>
        <row r="10956">
          <cell r="A10956" t="str">
            <v>ESZE106-17</v>
          </cell>
          <cell r="C10956" t="str">
            <v>Opção Limitada</v>
          </cell>
          <cell r="D10956" t="str">
            <v>ENERG 2017N</v>
          </cell>
        </row>
        <row r="10957">
          <cell r="A10957" t="str">
            <v>ESZE107-17</v>
          </cell>
          <cell r="C10957" t="str">
            <v>Opção Limitada</v>
          </cell>
          <cell r="D10957" t="str">
            <v>ENERG 2017N</v>
          </cell>
        </row>
        <row r="10958">
          <cell r="A10958" t="str">
            <v>ESZE108-17</v>
          </cell>
          <cell r="C10958" t="str">
            <v>Opção Limitada</v>
          </cell>
          <cell r="D10958" t="str">
            <v>ENERG 2017N</v>
          </cell>
        </row>
        <row r="10959">
          <cell r="A10959" t="str">
            <v>ESZE109-17</v>
          </cell>
          <cell r="C10959" t="str">
            <v>Opção Limitada</v>
          </cell>
          <cell r="D10959" t="str">
            <v>ENERG 2017N</v>
          </cell>
        </row>
        <row r="10960">
          <cell r="A10960" t="str">
            <v>ESZE110-17</v>
          </cell>
          <cell r="C10960" t="str">
            <v>Opção Limitada</v>
          </cell>
          <cell r="D10960" t="str">
            <v>ENERG 2017N</v>
          </cell>
        </row>
        <row r="10961">
          <cell r="A10961" t="str">
            <v>ESZE111-17</v>
          </cell>
          <cell r="C10961" t="str">
            <v>Opção Limitada</v>
          </cell>
          <cell r="D10961" t="str">
            <v>ENERG 2017N</v>
          </cell>
        </row>
        <row r="10962">
          <cell r="A10962" t="str">
            <v>ESZE112-17</v>
          </cell>
          <cell r="C10962" t="str">
            <v>Opção Limitada</v>
          </cell>
          <cell r="D10962" t="str">
            <v>ENERG 2017N</v>
          </cell>
        </row>
        <row r="10963">
          <cell r="A10963" t="str">
            <v>ESZR004-13</v>
          </cell>
          <cell r="C10963" t="str">
            <v>Opção Limitada</v>
          </cell>
          <cell r="D10963" t="str">
            <v>ENERG 2017N</v>
          </cell>
        </row>
        <row r="10964">
          <cell r="A10964" t="str">
            <v>ESZR007-13</v>
          </cell>
          <cell r="C10964" t="str">
            <v>Opção Limitada</v>
          </cell>
          <cell r="D10964" t="str">
            <v>ENERG 2017N</v>
          </cell>
        </row>
        <row r="10965">
          <cell r="A10965" t="str">
            <v>ESZR013-13</v>
          </cell>
          <cell r="C10965" t="str">
            <v>Opção Limitada</v>
          </cell>
          <cell r="D10965" t="str">
            <v>ENERG 2017N</v>
          </cell>
        </row>
        <row r="10966">
          <cell r="A10966" t="str">
            <v>ESZR014-13</v>
          </cell>
          <cell r="C10966" t="str">
            <v>Opção Limitada</v>
          </cell>
          <cell r="D10966" t="str">
            <v>ENERG 2017N</v>
          </cell>
        </row>
        <row r="10967">
          <cell r="A10967" t="str">
            <v>ESZU035-17</v>
          </cell>
          <cell r="C10967" t="str">
            <v>Opção Limitada</v>
          </cell>
          <cell r="D10967" t="str">
            <v>ENERG 2017N</v>
          </cell>
        </row>
        <row r="10968">
          <cell r="A10968" t="str">
            <v>MCTB001-17</v>
          </cell>
          <cell r="C10968" t="str">
            <v>Obrigatória</v>
          </cell>
          <cell r="D10968" t="str">
            <v>ENERG 2017N</v>
          </cell>
        </row>
        <row r="10969">
          <cell r="A10969" t="str">
            <v>MCTB009-17</v>
          </cell>
          <cell r="C10969" t="str">
            <v>Obrigatória</v>
          </cell>
          <cell r="D10969" t="str">
            <v>ENERG 2017N</v>
          </cell>
        </row>
        <row r="10970">
          <cell r="A10970" t="str">
            <v>MCTB010-13</v>
          </cell>
          <cell r="C10970" t="str">
            <v>Obrigatória</v>
          </cell>
          <cell r="D10970" t="str">
            <v>ENERG 2017N</v>
          </cell>
        </row>
        <row r="10971">
          <cell r="A10971" t="str">
            <v>NHT4017-15</v>
          </cell>
          <cell r="C10971" t="str">
            <v>Opção Limitada</v>
          </cell>
          <cell r="D10971" t="str">
            <v>ENERG 2017N</v>
          </cell>
        </row>
        <row r="10972">
          <cell r="A10972" t="str">
            <v>BCJ0205-13</v>
          </cell>
          <cell r="C10972" t="str">
            <v>Obrigatória</v>
          </cell>
          <cell r="D10972" t="str">
            <v>GESTAO 2009A</v>
          </cell>
        </row>
        <row r="10973">
          <cell r="A10973" t="str">
            <v>BCJ0208-13</v>
          </cell>
          <cell r="C10973" t="str">
            <v>Obrigatória</v>
          </cell>
          <cell r="D10973" t="str">
            <v>GESTAO 2009A</v>
          </cell>
        </row>
        <row r="10974">
          <cell r="A10974" t="str">
            <v>BCJ0209-13</v>
          </cell>
          <cell r="C10974" t="str">
            <v>Obrigatória</v>
          </cell>
          <cell r="D10974" t="str">
            <v>GESTAO 2009A</v>
          </cell>
        </row>
        <row r="10975">
          <cell r="A10975" t="str">
            <v>BCK0103-13</v>
          </cell>
          <cell r="C10975" t="str">
            <v>Obrigatória</v>
          </cell>
          <cell r="D10975" t="str">
            <v>GESTAO 2009A</v>
          </cell>
        </row>
        <row r="10976">
          <cell r="A10976" t="str">
            <v>BCK0104-13</v>
          </cell>
          <cell r="C10976" t="str">
            <v>Opção Limitada</v>
          </cell>
          <cell r="D10976" t="str">
            <v>GESTAO 2009A</v>
          </cell>
        </row>
        <row r="10977">
          <cell r="A10977" t="str">
            <v>BCL0306-13</v>
          </cell>
          <cell r="C10977" t="str">
            <v>Opção Limitada</v>
          </cell>
          <cell r="D10977" t="str">
            <v>GESTAO 2009A</v>
          </cell>
        </row>
        <row r="10978">
          <cell r="A10978" t="str">
            <v>BCL0307-13</v>
          </cell>
          <cell r="C10978" t="str">
            <v>Obrigatória</v>
          </cell>
          <cell r="D10978" t="str">
            <v>GESTAO 2009A</v>
          </cell>
        </row>
        <row r="10979">
          <cell r="A10979" t="str">
            <v>BCL0308-13</v>
          </cell>
          <cell r="C10979" t="str">
            <v>Obrigatória</v>
          </cell>
          <cell r="D10979" t="str">
            <v>GESTAO 2009A</v>
          </cell>
        </row>
        <row r="10980">
          <cell r="A10980" t="str">
            <v>BCM0504-13</v>
          </cell>
          <cell r="C10980" t="str">
            <v>Obrigatória</v>
          </cell>
          <cell r="D10980" t="str">
            <v>GESTAO 2009A</v>
          </cell>
        </row>
        <row r="10981">
          <cell r="A10981" t="str">
            <v>BCM0505-13</v>
          </cell>
          <cell r="C10981" t="str">
            <v>Obrigatória</v>
          </cell>
          <cell r="D10981" t="str">
            <v>GESTAO 2009A</v>
          </cell>
        </row>
        <row r="10982">
          <cell r="A10982" t="str">
            <v>BCM0506-13</v>
          </cell>
          <cell r="C10982" t="str">
            <v>Opção Limitada</v>
          </cell>
          <cell r="D10982" t="str">
            <v>GESTAO 2009A</v>
          </cell>
        </row>
        <row r="10983">
          <cell r="A10983" t="str">
            <v>BCN0402-08</v>
          </cell>
          <cell r="C10983" t="str">
            <v>Obrigatória</v>
          </cell>
          <cell r="D10983" t="str">
            <v>GESTAO 2009A</v>
          </cell>
        </row>
        <row r="10984">
          <cell r="A10984" t="str">
            <v>BCN0404-13</v>
          </cell>
          <cell r="C10984" t="str">
            <v>Opção Limitada</v>
          </cell>
          <cell r="D10984" t="str">
            <v>GESTAO 2009A</v>
          </cell>
        </row>
        <row r="10985">
          <cell r="A10985" t="str">
            <v>BCN0405-13</v>
          </cell>
          <cell r="C10985" t="str">
            <v>Obrigatória</v>
          </cell>
          <cell r="D10985" t="str">
            <v>GESTAO 2009A</v>
          </cell>
        </row>
        <row r="10986">
          <cell r="A10986" t="str">
            <v>BCN0407-06</v>
          </cell>
          <cell r="C10986" t="str">
            <v>Obrigatória</v>
          </cell>
          <cell r="D10986" t="str">
            <v>GESTAO 2009A</v>
          </cell>
        </row>
        <row r="10987">
          <cell r="A10987" t="str">
            <v>BCS0001-13</v>
          </cell>
          <cell r="C10987" t="str">
            <v>Obrigatória</v>
          </cell>
          <cell r="D10987" t="str">
            <v>GESTAO 2009A</v>
          </cell>
        </row>
        <row r="10988">
          <cell r="A10988" t="str">
            <v>BIJ0207-13</v>
          </cell>
          <cell r="C10988" t="str">
            <v>Opção Limitada</v>
          </cell>
          <cell r="D10988" t="str">
            <v>GESTAO 2009A</v>
          </cell>
        </row>
        <row r="10989">
          <cell r="A10989" t="str">
            <v>BIK0102-13</v>
          </cell>
          <cell r="C10989" t="str">
            <v>Opção Limitada</v>
          </cell>
          <cell r="D10989" t="str">
            <v>GESTAO 2009A</v>
          </cell>
        </row>
        <row r="10990">
          <cell r="A10990" t="str">
            <v>BIL0304-13</v>
          </cell>
          <cell r="C10990" t="str">
            <v>Opção Limitada</v>
          </cell>
          <cell r="D10990" t="str">
            <v>GESTAO 2009A</v>
          </cell>
        </row>
        <row r="10991">
          <cell r="A10991" t="str">
            <v>BIM0005-13</v>
          </cell>
          <cell r="C10991" t="str">
            <v>Opção Limitada</v>
          </cell>
          <cell r="D10991" t="str">
            <v>GESTAO 2009A</v>
          </cell>
        </row>
        <row r="10992">
          <cell r="A10992" t="str">
            <v>BIN0003-13</v>
          </cell>
          <cell r="C10992" t="str">
            <v>Opção Limitada</v>
          </cell>
          <cell r="D10992" t="str">
            <v>GESTAO 2009A</v>
          </cell>
        </row>
        <row r="10993">
          <cell r="A10993" t="str">
            <v>BIN0406-13</v>
          </cell>
          <cell r="C10993" t="str">
            <v>Obrigatória</v>
          </cell>
          <cell r="D10993" t="str">
            <v>GESTAO 2009A</v>
          </cell>
        </row>
        <row r="10994">
          <cell r="A10994" t="str">
            <v>BIQ0602-13</v>
          </cell>
          <cell r="C10994" t="str">
            <v>Obrigatória</v>
          </cell>
          <cell r="D10994" t="str">
            <v>GESTAO 2009A</v>
          </cell>
        </row>
        <row r="10995">
          <cell r="A10995" t="str">
            <v>BIR0004-13</v>
          </cell>
          <cell r="C10995" t="str">
            <v>Obrigatória</v>
          </cell>
          <cell r="D10995" t="str">
            <v>GESTAO 2009A</v>
          </cell>
        </row>
        <row r="10996">
          <cell r="A10996" t="str">
            <v>BIR0603-13</v>
          </cell>
          <cell r="C10996" t="str">
            <v>Obrigatória</v>
          </cell>
          <cell r="D10996" t="str">
            <v>GESTAO 2009A</v>
          </cell>
        </row>
        <row r="10997">
          <cell r="A10997" t="str">
            <v>BIS0002-13</v>
          </cell>
          <cell r="C10997" t="str">
            <v>Obrigatória</v>
          </cell>
          <cell r="D10997" t="str">
            <v>GESTAO 2009A</v>
          </cell>
        </row>
        <row r="10998">
          <cell r="A10998" t="str">
            <v>EN3533</v>
          </cell>
          <cell r="C10998" t="str">
            <v>Opção Limitada</v>
          </cell>
          <cell r="D10998" t="str">
            <v>GESTAO 2009A</v>
          </cell>
        </row>
        <row r="10999">
          <cell r="A10999" t="str">
            <v>ESTA014-13</v>
          </cell>
          <cell r="C10999" t="str">
            <v>Obrigatória</v>
          </cell>
          <cell r="D10999" t="str">
            <v>GESTAO 2009A</v>
          </cell>
        </row>
        <row r="11000">
          <cell r="A11000" t="str">
            <v>ESTA015-13</v>
          </cell>
          <cell r="C11000" t="str">
            <v>Obrigatória</v>
          </cell>
          <cell r="D11000" t="str">
            <v>GESTAO 2009A</v>
          </cell>
        </row>
        <row r="11001">
          <cell r="A11001" t="str">
            <v>ESTG002-13</v>
          </cell>
          <cell r="C11001" t="str">
            <v>Obrigatória</v>
          </cell>
          <cell r="D11001" t="str">
            <v>GESTAO 2009A</v>
          </cell>
        </row>
        <row r="11002">
          <cell r="A11002" t="str">
            <v>ESTG004-13</v>
          </cell>
          <cell r="C11002" t="str">
            <v>Obrigatória</v>
          </cell>
          <cell r="D11002" t="str">
            <v>GESTAO 2009A</v>
          </cell>
        </row>
        <row r="11003">
          <cell r="A11003" t="str">
            <v>ESTG006-13</v>
          </cell>
          <cell r="C11003" t="str">
            <v>Obrigatória</v>
          </cell>
          <cell r="D11003" t="str">
            <v>GESTAO 2009A</v>
          </cell>
        </row>
        <row r="11004">
          <cell r="A11004" t="str">
            <v>ESTG007-13</v>
          </cell>
          <cell r="C11004" t="str">
            <v>Obrigatória</v>
          </cell>
          <cell r="D11004" t="str">
            <v>GESTAO 2009A</v>
          </cell>
        </row>
        <row r="11005">
          <cell r="A11005" t="str">
            <v>ESTG009-13</v>
          </cell>
          <cell r="C11005" t="str">
            <v>Obrigatória</v>
          </cell>
          <cell r="D11005" t="str">
            <v>GESTAO 2009A</v>
          </cell>
        </row>
        <row r="11006">
          <cell r="A11006" t="str">
            <v>ESTG010-13</v>
          </cell>
          <cell r="C11006" t="str">
            <v>Obrigatória</v>
          </cell>
          <cell r="D11006" t="str">
            <v>GESTAO 2009A</v>
          </cell>
        </row>
        <row r="11007">
          <cell r="A11007" t="str">
            <v>ESTG015-13</v>
          </cell>
          <cell r="C11007" t="str">
            <v>Obrigatória</v>
          </cell>
          <cell r="D11007" t="str">
            <v>GESTAO 2009A</v>
          </cell>
        </row>
        <row r="11008">
          <cell r="A11008" t="str">
            <v>ESTG016-13</v>
          </cell>
          <cell r="C11008" t="str">
            <v>Obrigatória</v>
          </cell>
          <cell r="D11008" t="str">
            <v>GESTAO 2009A</v>
          </cell>
        </row>
        <row r="11009">
          <cell r="A11009" t="str">
            <v>ESTG018-13</v>
          </cell>
          <cell r="C11009" t="str">
            <v>Obrigatória</v>
          </cell>
          <cell r="D11009" t="str">
            <v>GESTAO 2009A</v>
          </cell>
        </row>
        <row r="11010">
          <cell r="A11010" t="str">
            <v>ESTG019-13</v>
          </cell>
          <cell r="C11010" t="str">
            <v>Obrigatória</v>
          </cell>
          <cell r="D11010" t="str">
            <v>GESTAO 2009A</v>
          </cell>
        </row>
        <row r="11011">
          <cell r="A11011" t="str">
            <v>ESTG900-13</v>
          </cell>
          <cell r="C11011" t="str">
            <v>Obrigatória</v>
          </cell>
          <cell r="D11011" t="str">
            <v>GESTAO 2009A</v>
          </cell>
        </row>
        <row r="11012">
          <cell r="A11012" t="str">
            <v>ESTG901-13</v>
          </cell>
          <cell r="C11012" t="str">
            <v>Obrigatória</v>
          </cell>
          <cell r="D11012" t="str">
            <v>GESTAO 2009A</v>
          </cell>
        </row>
        <row r="11013">
          <cell r="A11013" t="str">
            <v>ESTG902-13</v>
          </cell>
          <cell r="C11013" t="str">
            <v>Obrigatória</v>
          </cell>
          <cell r="D11013" t="str">
            <v>GESTAO 2009A</v>
          </cell>
        </row>
        <row r="11014">
          <cell r="A11014" t="str">
            <v>ESTG903-13</v>
          </cell>
          <cell r="C11014" t="str">
            <v>Obrigatória</v>
          </cell>
          <cell r="D11014" t="str">
            <v>GESTAO 2009A</v>
          </cell>
        </row>
        <row r="11015">
          <cell r="A11015" t="str">
            <v>ESTG904-13</v>
          </cell>
          <cell r="C11015" t="str">
            <v>Obrigatória</v>
          </cell>
          <cell r="D11015" t="str">
            <v>GESTAO 2009A</v>
          </cell>
        </row>
        <row r="11016">
          <cell r="A11016" t="str">
            <v>ESTO001-13</v>
          </cell>
          <cell r="C11016" t="str">
            <v>Obrigatória</v>
          </cell>
          <cell r="D11016" t="str">
            <v>GESTAO 2009A</v>
          </cell>
        </row>
        <row r="11017">
          <cell r="A11017" t="str">
            <v>ESTO003-13</v>
          </cell>
          <cell r="C11017" t="str">
            <v>Obrigatória</v>
          </cell>
          <cell r="D11017" t="str">
            <v>GESTAO 2009A</v>
          </cell>
        </row>
        <row r="11018">
          <cell r="A11018" t="str">
            <v>ESTO004-13</v>
          </cell>
          <cell r="C11018" t="str">
            <v>Obrigatória</v>
          </cell>
          <cell r="D11018" t="str">
            <v>GESTAO 2009A</v>
          </cell>
        </row>
        <row r="11019">
          <cell r="A11019" t="str">
            <v>ESTO005-13</v>
          </cell>
          <cell r="C11019" t="str">
            <v>Obrigatória</v>
          </cell>
          <cell r="D11019" t="str">
            <v>GESTAO 2009A</v>
          </cell>
        </row>
        <row r="11020">
          <cell r="A11020" t="str">
            <v>ESTO006-13</v>
          </cell>
          <cell r="C11020" t="str">
            <v>Obrigatória</v>
          </cell>
          <cell r="D11020" t="str">
            <v>GESTAO 2009A</v>
          </cell>
        </row>
        <row r="11021">
          <cell r="A11021" t="str">
            <v>ESTO007-13</v>
          </cell>
          <cell r="C11021" t="str">
            <v>Obrigatória</v>
          </cell>
          <cell r="D11021" t="str">
            <v>GESTAO 2009A</v>
          </cell>
        </row>
        <row r="11022">
          <cell r="A11022" t="str">
            <v>ESTO008-13</v>
          </cell>
          <cell r="C11022" t="str">
            <v>Obrigatória</v>
          </cell>
          <cell r="D11022" t="str">
            <v>GESTAO 2009A</v>
          </cell>
        </row>
        <row r="11023">
          <cell r="A11023" t="str">
            <v>ESTO009-13</v>
          </cell>
          <cell r="C11023" t="str">
            <v>Obrigatória</v>
          </cell>
          <cell r="D11023" t="str">
            <v>GESTAO 2009A</v>
          </cell>
        </row>
        <row r="11024">
          <cell r="A11024" t="str">
            <v>ESTO010-13</v>
          </cell>
          <cell r="C11024" t="str">
            <v>Obrigatória</v>
          </cell>
          <cell r="D11024" t="str">
            <v>GESTAO 2009A</v>
          </cell>
        </row>
        <row r="11025">
          <cell r="A11025" t="str">
            <v>ESTO900-13</v>
          </cell>
          <cell r="C11025" t="str">
            <v>Obrigatória</v>
          </cell>
          <cell r="D11025" t="str">
            <v>GESTAO 2009A</v>
          </cell>
        </row>
        <row r="11026">
          <cell r="A11026" t="str">
            <v>ESTO901-13</v>
          </cell>
          <cell r="C11026" t="str">
            <v>Obrigatória</v>
          </cell>
          <cell r="D11026" t="str">
            <v>GESTAO 2009A</v>
          </cell>
        </row>
        <row r="11027">
          <cell r="A11027" t="str">
            <v>ESTX055-13</v>
          </cell>
          <cell r="C11027" t="str">
            <v>Obrigatória</v>
          </cell>
          <cell r="D11027" t="str">
            <v>GESTAO 2009A</v>
          </cell>
        </row>
        <row r="11028">
          <cell r="A11028" t="str">
            <v>ESTX056-13</v>
          </cell>
          <cell r="C11028" t="str">
            <v>Obrigatória</v>
          </cell>
          <cell r="D11028" t="str">
            <v>GESTAO 2009A</v>
          </cell>
        </row>
        <row r="11029">
          <cell r="A11029" t="str">
            <v>ESTX057-13</v>
          </cell>
          <cell r="C11029" t="str">
            <v>Obrigatória</v>
          </cell>
          <cell r="D11029" t="str">
            <v>GESTAO 2009A</v>
          </cell>
        </row>
        <row r="11030">
          <cell r="A11030" t="str">
            <v>ESTX059-13</v>
          </cell>
          <cell r="C11030" t="str">
            <v>Obrigatória</v>
          </cell>
          <cell r="D11030" t="str">
            <v>GESTAO 2009A</v>
          </cell>
        </row>
        <row r="11031">
          <cell r="A11031" t="str">
            <v>ESTX060-13</v>
          </cell>
          <cell r="C11031" t="str">
            <v>Obrigatória</v>
          </cell>
          <cell r="D11031" t="str">
            <v>GESTAO 2009A</v>
          </cell>
        </row>
        <row r="11032">
          <cell r="A11032" t="str">
            <v>ESTX061-13</v>
          </cell>
          <cell r="C11032" t="str">
            <v>Obrigatória</v>
          </cell>
          <cell r="D11032" t="str">
            <v>GESTAO 2009A</v>
          </cell>
        </row>
        <row r="11033">
          <cell r="A11033" t="str">
            <v>ESTX062-13</v>
          </cell>
          <cell r="C11033" t="str">
            <v>Obrigatória</v>
          </cell>
          <cell r="D11033" t="str">
            <v>GESTAO 2009A</v>
          </cell>
        </row>
        <row r="11034">
          <cell r="A11034" t="str">
            <v>ESTX063-13</v>
          </cell>
          <cell r="C11034" t="str">
            <v>Obrigatória</v>
          </cell>
          <cell r="D11034" t="str">
            <v>GESTAO 2009A</v>
          </cell>
        </row>
        <row r="11035">
          <cell r="A11035" t="str">
            <v>ESTX064-13</v>
          </cell>
          <cell r="C11035" t="str">
            <v>Obrigatória</v>
          </cell>
          <cell r="D11035" t="str">
            <v>GESTAO 2009A</v>
          </cell>
        </row>
        <row r="11036">
          <cell r="A11036" t="str">
            <v>ESTX065-13</v>
          </cell>
          <cell r="C11036" t="str">
            <v>Obrigatória</v>
          </cell>
          <cell r="D11036" t="str">
            <v>GESTAO 2009A</v>
          </cell>
        </row>
        <row r="11037">
          <cell r="A11037" t="str">
            <v>ESTX066-13</v>
          </cell>
          <cell r="C11037" t="str">
            <v>Obrigatória</v>
          </cell>
          <cell r="D11037" t="str">
            <v>GESTAO 2009A</v>
          </cell>
        </row>
        <row r="11038">
          <cell r="A11038" t="str">
            <v>ESTX104-13</v>
          </cell>
          <cell r="C11038" t="str">
            <v>Obrigatória</v>
          </cell>
          <cell r="D11038" t="str">
            <v>GESTAO 2009A</v>
          </cell>
        </row>
        <row r="11039">
          <cell r="A11039" t="str">
            <v>ESZG001-13</v>
          </cell>
          <cell r="C11039" t="str">
            <v>Opção Limitada</v>
          </cell>
          <cell r="D11039" t="str">
            <v>GESTAO 2009A</v>
          </cell>
        </row>
        <row r="11040">
          <cell r="A11040" t="str">
            <v>ESZG006-13</v>
          </cell>
          <cell r="C11040" t="str">
            <v>Opção Limitada</v>
          </cell>
          <cell r="D11040" t="str">
            <v>GESTAO 2009A</v>
          </cell>
        </row>
        <row r="11041">
          <cell r="A11041" t="str">
            <v>ESZG007-13</v>
          </cell>
          <cell r="C11041" t="str">
            <v>Opção Limitada</v>
          </cell>
          <cell r="D11041" t="str">
            <v>GESTAO 2009A</v>
          </cell>
        </row>
        <row r="11042">
          <cell r="A11042" t="str">
            <v>ESZG008-13</v>
          </cell>
          <cell r="C11042" t="str">
            <v>Opção Limitada</v>
          </cell>
          <cell r="D11042" t="str">
            <v>GESTAO 2009A</v>
          </cell>
        </row>
        <row r="11043">
          <cell r="A11043" t="str">
            <v>ESZG010-13</v>
          </cell>
          <cell r="C11043" t="str">
            <v>Opção Limitada</v>
          </cell>
          <cell r="D11043" t="str">
            <v>GESTAO 2009A</v>
          </cell>
        </row>
        <row r="11044">
          <cell r="A11044" t="str">
            <v>ESZG012-13</v>
          </cell>
          <cell r="C11044" t="str">
            <v>Opção Limitada</v>
          </cell>
          <cell r="D11044" t="str">
            <v>GESTAO 2009A</v>
          </cell>
        </row>
        <row r="11045">
          <cell r="A11045" t="str">
            <v>ESZG013-13</v>
          </cell>
          <cell r="C11045" t="str">
            <v>Opção Limitada</v>
          </cell>
          <cell r="D11045" t="str">
            <v>GESTAO 2009A</v>
          </cell>
        </row>
        <row r="11046">
          <cell r="A11046" t="str">
            <v>ESZG017-13</v>
          </cell>
          <cell r="C11046" t="str">
            <v>Opção Limitada</v>
          </cell>
          <cell r="D11046" t="str">
            <v>GESTAO 2009A</v>
          </cell>
        </row>
        <row r="11047">
          <cell r="A11047" t="str">
            <v>ESZG018-13</v>
          </cell>
          <cell r="C11047" t="str">
            <v>Opção Limitada</v>
          </cell>
          <cell r="D11047" t="str">
            <v>GESTAO 2009A</v>
          </cell>
        </row>
        <row r="11048">
          <cell r="A11048" t="str">
            <v>ESZG020-13</v>
          </cell>
          <cell r="C11048" t="str">
            <v>Opção Limitada</v>
          </cell>
          <cell r="D11048" t="str">
            <v>GESTAO 2009A</v>
          </cell>
        </row>
        <row r="11049">
          <cell r="A11049" t="str">
            <v>ESZG029-13</v>
          </cell>
          <cell r="C11049" t="str">
            <v>Opção Limitada</v>
          </cell>
          <cell r="D11049" t="str">
            <v>GESTAO 2009A</v>
          </cell>
        </row>
        <row r="11050">
          <cell r="A11050" t="str">
            <v>ESZG030-13</v>
          </cell>
          <cell r="C11050" t="str">
            <v>Opção Limitada</v>
          </cell>
          <cell r="D11050" t="str">
            <v>GESTAO 2009A</v>
          </cell>
        </row>
        <row r="11051">
          <cell r="A11051" t="str">
            <v>ESZG031-13</v>
          </cell>
          <cell r="C11051" t="str">
            <v>Opção Limitada</v>
          </cell>
          <cell r="D11051" t="str">
            <v>GESTAO 2009A</v>
          </cell>
        </row>
        <row r="11052">
          <cell r="A11052" t="str">
            <v>ESZX042-13</v>
          </cell>
          <cell r="C11052" t="str">
            <v>Opção Limitada</v>
          </cell>
          <cell r="D11052" t="str">
            <v>GESTAO 2009A</v>
          </cell>
        </row>
        <row r="11053">
          <cell r="A11053" t="str">
            <v>ESZX047-13</v>
          </cell>
          <cell r="C11053" t="str">
            <v>Opção Limitada</v>
          </cell>
          <cell r="D11053" t="str">
            <v>GESTAO 2009A</v>
          </cell>
        </row>
        <row r="11054">
          <cell r="A11054" t="str">
            <v>ESZX048-13</v>
          </cell>
          <cell r="C11054" t="str">
            <v>Opção Limitada</v>
          </cell>
          <cell r="D11054" t="str">
            <v>GESTAO 2009A</v>
          </cell>
        </row>
        <row r="11055">
          <cell r="A11055" t="str">
            <v>ESZX049-13</v>
          </cell>
          <cell r="C11055" t="str">
            <v>Opção Limitada</v>
          </cell>
          <cell r="D11055" t="str">
            <v>GESTAO 2009A</v>
          </cell>
        </row>
        <row r="11056">
          <cell r="A11056" t="str">
            <v>ESZX050-13</v>
          </cell>
          <cell r="C11056" t="str">
            <v>Opção Limitada</v>
          </cell>
          <cell r="D11056" t="str">
            <v>GESTAO 2009A</v>
          </cell>
        </row>
        <row r="11057">
          <cell r="A11057" t="str">
            <v>ESZX051-13</v>
          </cell>
          <cell r="C11057" t="str">
            <v>Opção Limitada</v>
          </cell>
          <cell r="D11057" t="str">
            <v>GESTAO 2009A</v>
          </cell>
        </row>
        <row r="11058">
          <cell r="A11058" t="str">
            <v>ESZX052-13</v>
          </cell>
          <cell r="C11058" t="str">
            <v>Opção Limitada</v>
          </cell>
          <cell r="D11058" t="str">
            <v>GESTAO 2009A</v>
          </cell>
        </row>
        <row r="11059">
          <cell r="A11059" t="str">
            <v>ESZX054-13</v>
          </cell>
          <cell r="C11059" t="str">
            <v>Opção Limitada</v>
          </cell>
          <cell r="D11059" t="str">
            <v>GESTAO 2009A</v>
          </cell>
        </row>
        <row r="11060">
          <cell r="A11060" t="str">
            <v>ESZX055-13</v>
          </cell>
          <cell r="C11060" t="str">
            <v>Opção Limitada</v>
          </cell>
          <cell r="D11060" t="str">
            <v>GESTAO 2009A</v>
          </cell>
        </row>
        <row r="11061">
          <cell r="A11061" t="str">
            <v>ESZX056-13</v>
          </cell>
          <cell r="C11061" t="str">
            <v>Opção Limitada</v>
          </cell>
          <cell r="D11061" t="str">
            <v>GESTAO 2009A</v>
          </cell>
        </row>
        <row r="11062">
          <cell r="A11062" t="str">
            <v>ESZX057-13</v>
          </cell>
          <cell r="C11062" t="str">
            <v>Opção Limitada</v>
          </cell>
          <cell r="D11062" t="str">
            <v>GESTAO 2009A</v>
          </cell>
        </row>
        <row r="11063">
          <cell r="A11063" t="str">
            <v>ESZX058-13</v>
          </cell>
          <cell r="C11063" t="str">
            <v>Opção Limitada</v>
          </cell>
          <cell r="D11063" t="str">
            <v>GESTAO 2009A</v>
          </cell>
        </row>
        <row r="11064">
          <cell r="A11064" t="str">
            <v>ESZX059-13</v>
          </cell>
          <cell r="C11064" t="str">
            <v>Opção Limitada</v>
          </cell>
          <cell r="D11064" t="str">
            <v>GESTAO 2009A</v>
          </cell>
        </row>
        <row r="11065">
          <cell r="A11065" t="str">
            <v>ESZX089-13</v>
          </cell>
          <cell r="C11065" t="str">
            <v>Opção Limitada</v>
          </cell>
          <cell r="D11065" t="str">
            <v>GESTAO 2009A</v>
          </cell>
        </row>
        <row r="11066">
          <cell r="A11066" t="str">
            <v>ESZX102-13</v>
          </cell>
          <cell r="C11066" t="str">
            <v>Opção Limitada</v>
          </cell>
          <cell r="D11066" t="str">
            <v>GESTAO 2009A</v>
          </cell>
        </row>
        <row r="11067">
          <cell r="A11067" t="str">
            <v>ESZX111-13</v>
          </cell>
          <cell r="C11067" t="str">
            <v>Opção Limitada</v>
          </cell>
          <cell r="D11067" t="str">
            <v>GESTAO 2009A</v>
          </cell>
        </row>
        <row r="11068">
          <cell r="A11068" t="str">
            <v>ESZX112-13</v>
          </cell>
          <cell r="C11068" t="str">
            <v>Opção Limitada</v>
          </cell>
          <cell r="D11068" t="str">
            <v>GESTAO 2009A</v>
          </cell>
        </row>
        <row r="11069">
          <cell r="A11069" t="str">
            <v>ESZX139-13</v>
          </cell>
          <cell r="C11069" t="str">
            <v>Opção Limitada</v>
          </cell>
          <cell r="D11069" t="str">
            <v>GESTAO 2009A</v>
          </cell>
        </row>
        <row r="11070">
          <cell r="A11070" t="str">
            <v>ESZX140-13</v>
          </cell>
          <cell r="C11070" t="str">
            <v>Opção Limitada</v>
          </cell>
          <cell r="D11070" t="str">
            <v>GESTAO 2009A</v>
          </cell>
        </row>
        <row r="11071">
          <cell r="A11071" t="str">
            <v>MCTB001-13</v>
          </cell>
          <cell r="C11071" t="str">
            <v>Obrigatória</v>
          </cell>
          <cell r="D11071" t="str">
            <v>GESTAO 2009A</v>
          </cell>
        </row>
        <row r="11072">
          <cell r="A11072" t="str">
            <v>MCTX033-13</v>
          </cell>
          <cell r="C11072" t="str">
            <v>Obrigatória</v>
          </cell>
          <cell r="D11072" t="str">
            <v>GESTAO 2009A</v>
          </cell>
        </row>
        <row r="11073">
          <cell r="A11073" t="str">
            <v>NHT3012-13</v>
          </cell>
          <cell r="C11073" t="str">
            <v>Obrigatória</v>
          </cell>
          <cell r="D11073" t="str">
            <v>GESTAO 2009A</v>
          </cell>
        </row>
        <row r="11074">
          <cell r="A11074" t="str">
            <v>BCJ0205-13</v>
          </cell>
          <cell r="C11074" t="str">
            <v>Obrigatória</v>
          </cell>
          <cell r="D11074" t="str">
            <v>GESTAO 2009N</v>
          </cell>
        </row>
        <row r="11075">
          <cell r="A11075" t="str">
            <v>BCJ0208-13</v>
          </cell>
          <cell r="C11075" t="str">
            <v>Obrigatória</v>
          </cell>
          <cell r="D11075" t="str">
            <v>GESTAO 2009N</v>
          </cell>
        </row>
        <row r="11076">
          <cell r="A11076" t="str">
            <v>BCJ0209-13</v>
          </cell>
          <cell r="C11076" t="str">
            <v>Obrigatória</v>
          </cell>
          <cell r="D11076" t="str">
            <v>GESTAO 2009N</v>
          </cell>
        </row>
        <row r="11077">
          <cell r="A11077" t="str">
            <v>BCK0103-13</v>
          </cell>
          <cell r="C11077" t="str">
            <v>Obrigatória</v>
          </cell>
          <cell r="D11077" t="str">
            <v>GESTAO 2009N</v>
          </cell>
        </row>
        <row r="11078">
          <cell r="A11078" t="str">
            <v>BCK0104-13</v>
          </cell>
          <cell r="C11078" t="str">
            <v>Obrigatória</v>
          </cell>
          <cell r="D11078" t="str">
            <v>GESTAO 2009N</v>
          </cell>
        </row>
        <row r="11079">
          <cell r="A11079" t="str">
            <v>BCL0306-13</v>
          </cell>
          <cell r="C11079" t="str">
            <v>Obrigatória</v>
          </cell>
          <cell r="D11079" t="str">
            <v>GESTAO 2009N</v>
          </cell>
        </row>
        <row r="11080">
          <cell r="A11080" t="str">
            <v>BCL0307-13</v>
          </cell>
          <cell r="C11080" t="str">
            <v>Obrigatória</v>
          </cell>
          <cell r="D11080" t="str">
            <v>GESTAO 2009N</v>
          </cell>
        </row>
        <row r="11081">
          <cell r="A11081" t="str">
            <v>BCL0308-13</v>
          </cell>
          <cell r="C11081" t="str">
            <v>Obrigatória</v>
          </cell>
          <cell r="D11081" t="str">
            <v>GESTAO 2009N</v>
          </cell>
        </row>
        <row r="11082">
          <cell r="A11082" t="str">
            <v>BCM0504-13</v>
          </cell>
          <cell r="C11082" t="str">
            <v>Obrigatória</v>
          </cell>
          <cell r="D11082" t="str">
            <v>GESTAO 2009N</v>
          </cell>
        </row>
        <row r="11083">
          <cell r="A11083" t="str">
            <v>BCM0505-13</v>
          </cell>
          <cell r="C11083" t="str">
            <v>Obrigatória</v>
          </cell>
          <cell r="D11083" t="str">
            <v>GESTAO 2009N</v>
          </cell>
        </row>
        <row r="11084">
          <cell r="A11084" t="str">
            <v>BCM0506-13</v>
          </cell>
          <cell r="C11084" t="str">
            <v>Obrigatória</v>
          </cell>
          <cell r="D11084" t="str">
            <v>GESTAO 2009N</v>
          </cell>
        </row>
        <row r="11085">
          <cell r="A11085" t="str">
            <v>BCN0402-13</v>
          </cell>
          <cell r="C11085" t="str">
            <v>Obrigatória</v>
          </cell>
          <cell r="D11085" t="str">
            <v>GESTAO 2009N</v>
          </cell>
        </row>
        <row r="11086">
          <cell r="A11086" t="str">
            <v>BCN0404-13</v>
          </cell>
          <cell r="C11086" t="str">
            <v>Obrigatória</v>
          </cell>
          <cell r="D11086" t="str">
            <v>GESTAO 2009N</v>
          </cell>
        </row>
        <row r="11087">
          <cell r="A11087" t="str">
            <v>BCN0405-13</v>
          </cell>
          <cell r="C11087" t="str">
            <v>Obrigatória</v>
          </cell>
          <cell r="D11087" t="str">
            <v>GESTAO 2009N</v>
          </cell>
        </row>
        <row r="11088">
          <cell r="A11088" t="str">
            <v>BCN0407-13</v>
          </cell>
          <cell r="C11088" t="str">
            <v>Obrigatória</v>
          </cell>
          <cell r="D11088" t="str">
            <v>GESTAO 2009N</v>
          </cell>
        </row>
        <row r="11089">
          <cell r="A11089" t="str">
            <v>BCS0001-13</v>
          </cell>
          <cell r="C11089" t="str">
            <v>Obrigatória</v>
          </cell>
          <cell r="D11089" t="str">
            <v>GESTAO 2009N</v>
          </cell>
        </row>
        <row r="11090">
          <cell r="A11090" t="str">
            <v>BIJ0207-13</v>
          </cell>
          <cell r="C11090" t="str">
            <v>Obrigatória</v>
          </cell>
          <cell r="D11090" t="str">
            <v>GESTAO 2009N</v>
          </cell>
        </row>
        <row r="11091">
          <cell r="A11091" t="str">
            <v>BIK0102-13</v>
          </cell>
          <cell r="C11091" t="str">
            <v>Obrigatória</v>
          </cell>
          <cell r="D11091" t="str">
            <v>GESTAO 2009N</v>
          </cell>
        </row>
        <row r="11092">
          <cell r="A11092" t="str">
            <v>BIL0304-13</v>
          </cell>
          <cell r="C11092" t="str">
            <v>Obrigatória</v>
          </cell>
          <cell r="D11092" t="str">
            <v>GESTAO 2009N</v>
          </cell>
        </row>
        <row r="11093">
          <cell r="A11093" t="str">
            <v>BIM0005-13</v>
          </cell>
          <cell r="C11093" t="str">
            <v>Obrigatória</v>
          </cell>
          <cell r="D11093" t="str">
            <v>GESTAO 2009N</v>
          </cell>
        </row>
        <row r="11094">
          <cell r="A11094" t="str">
            <v>BIN0003-13</v>
          </cell>
          <cell r="C11094" t="str">
            <v>Obrigatória</v>
          </cell>
          <cell r="D11094" t="str">
            <v>GESTAO 2009N</v>
          </cell>
        </row>
        <row r="11095">
          <cell r="A11095" t="str">
            <v>BIN0406-13</v>
          </cell>
          <cell r="C11095" t="str">
            <v>Obrigatória</v>
          </cell>
          <cell r="D11095" t="str">
            <v>GESTAO 2009N</v>
          </cell>
        </row>
        <row r="11096">
          <cell r="A11096" t="str">
            <v>BIQ0602-13</v>
          </cell>
          <cell r="C11096" t="str">
            <v>Obrigatória</v>
          </cell>
          <cell r="D11096" t="str">
            <v>GESTAO 2009N</v>
          </cell>
        </row>
        <row r="11097">
          <cell r="A11097" t="str">
            <v>BIR0004-13</v>
          </cell>
          <cell r="C11097" t="str">
            <v>Obrigatória</v>
          </cell>
          <cell r="D11097" t="str">
            <v>GESTAO 2009N</v>
          </cell>
        </row>
        <row r="11098">
          <cell r="A11098" t="str">
            <v>BIR0603-13</v>
          </cell>
          <cell r="C11098" t="str">
            <v>Obrigatória</v>
          </cell>
          <cell r="D11098" t="str">
            <v>GESTAO 2009N</v>
          </cell>
        </row>
        <row r="11099">
          <cell r="A11099" t="str">
            <v>BIS0002-13</v>
          </cell>
          <cell r="C11099" t="str">
            <v>Obrigatória</v>
          </cell>
          <cell r="D11099" t="str">
            <v>GESTAO 2009N</v>
          </cell>
        </row>
        <row r="11100">
          <cell r="A11100" t="str">
            <v>EN3533</v>
          </cell>
          <cell r="C11100" t="str">
            <v>Opção Limitada</v>
          </cell>
          <cell r="D11100" t="str">
            <v>GESTAO 2009N</v>
          </cell>
        </row>
        <row r="11101">
          <cell r="A11101" t="str">
            <v>ESTA014-13</v>
          </cell>
          <cell r="C11101" t="str">
            <v>Obrigatória</v>
          </cell>
          <cell r="D11101" t="str">
            <v>GESTAO 2009N</v>
          </cell>
        </row>
        <row r="11102">
          <cell r="A11102" t="str">
            <v>ESTA015-13</v>
          </cell>
          <cell r="C11102" t="str">
            <v>Obrigatória</v>
          </cell>
          <cell r="D11102" t="str">
            <v>GESTAO 2009N</v>
          </cell>
        </row>
        <row r="11103">
          <cell r="A11103" t="str">
            <v>ESTG002-13</v>
          </cell>
          <cell r="C11103" t="str">
            <v>Obrigatória</v>
          </cell>
          <cell r="D11103" t="str">
            <v>GESTAO 2009N</v>
          </cell>
        </row>
        <row r="11104">
          <cell r="A11104" t="str">
            <v>ESTG004-13</v>
          </cell>
          <cell r="C11104" t="str">
            <v>Obrigatória</v>
          </cell>
          <cell r="D11104" t="str">
            <v>GESTAO 2009N</v>
          </cell>
        </row>
        <row r="11105">
          <cell r="A11105" t="str">
            <v>ESTG006-13</v>
          </cell>
          <cell r="C11105" t="str">
            <v>Obrigatória</v>
          </cell>
          <cell r="D11105" t="str">
            <v>GESTAO 2009N</v>
          </cell>
        </row>
        <row r="11106">
          <cell r="A11106" t="str">
            <v>ESTG007-13</v>
          </cell>
          <cell r="C11106" t="str">
            <v>Obrigatória</v>
          </cell>
          <cell r="D11106" t="str">
            <v>GESTAO 2009N</v>
          </cell>
        </row>
        <row r="11107">
          <cell r="A11107" t="str">
            <v>ESTG009-13</v>
          </cell>
          <cell r="C11107" t="str">
            <v>Obrigatória</v>
          </cell>
          <cell r="D11107" t="str">
            <v>GESTAO 2009N</v>
          </cell>
        </row>
        <row r="11108">
          <cell r="A11108" t="str">
            <v>ESTG010-13</v>
          </cell>
          <cell r="C11108" t="str">
            <v>Obrigatória</v>
          </cell>
          <cell r="D11108" t="str">
            <v>GESTAO 2009N</v>
          </cell>
        </row>
        <row r="11109">
          <cell r="A11109" t="str">
            <v>ESTG015-13</v>
          </cell>
          <cell r="C11109" t="str">
            <v>Obrigatória</v>
          </cell>
          <cell r="D11109" t="str">
            <v>GESTAO 2009N</v>
          </cell>
        </row>
        <row r="11110">
          <cell r="A11110" t="str">
            <v>ESTG016-13</v>
          </cell>
          <cell r="C11110" t="str">
            <v>Obrigatória</v>
          </cell>
          <cell r="D11110" t="str">
            <v>GESTAO 2009N</v>
          </cell>
        </row>
        <row r="11111">
          <cell r="A11111" t="str">
            <v>ESTG018-13</v>
          </cell>
          <cell r="C11111" t="str">
            <v>Obrigatória</v>
          </cell>
          <cell r="D11111" t="str">
            <v>GESTAO 2009N</v>
          </cell>
        </row>
        <row r="11112">
          <cell r="A11112" t="str">
            <v>ESTG019-13</v>
          </cell>
          <cell r="C11112" t="str">
            <v>Obrigatória</v>
          </cell>
          <cell r="D11112" t="str">
            <v>GESTAO 2009N</v>
          </cell>
        </row>
        <row r="11113">
          <cell r="A11113" t="str">
            <v>ESTG900-13</v>
          </cell>
          <cell r="C11113" t="str">
            <v>Obrigatória</v>
          </cell>
          <cell r="D11113" t="str">
            <v>GESTAO 2009N</v>
          </cell>
        </row>
        <row r="11114">
          <cell r="A11114" t="str">
            <v>ESTG901-13</v>
          </cell>
          <cell r="C11114" t="str">
            <v>Obrigatória</v>
          </cell>
          <cell r="D11114" t="str">
            <v>GESTAO 2009N</v>
          </cell>
        </row>
        <row r="11115">
          <cell r="A11115" t="str">
            <v>ESTG902-13</v>
          </cell>
          <cell r="C11115" t="str">
            <v>Obrigatória</v>
          </cell>
          <cell r="D11115" t="str">
            <v>GESTAO 2009N</v>
          </cell>
        </row>
        <row r="11116">
          <cell r="A11116" t="str">
            <v>ESTG903-13</v>
          </cell>
          <cell r="C11116" t="str">
            <v>Obrigatória</v>
          </cell>
          <cell r="D11116" t="str">
            <v>GESTAO 2009N</v>
          </cell>
        </row>
        <row r="11117">
          <cell r="A11117" t="str">
            <v>ESTG904-13</v>
          </cell>
          <cell r="C11117" t="str">
            <v>Obrigatória</v>
          </cell>
          <cell r="D11117" t="str">
            <v>GESTAO 2009N</v>
          </cell>
        </row>
        <row r="11118">
          <cell r="A11118" t="str">
            <v>ESTO001-13</v>
          </cell>
          <cell r="C11118" t="str">
            <v>Obrigatória</v>
          </cell>
          <cell r="D11118" t="str">
            <v>GESTAO 2009N</v>
          </cell>
        </row>
        <row r="11119">
          <cell r="A11119" t="str">
            <v>ESTO003-13</v>
          </cell>
          <cell r="C11119" t="str">
            <v>Obrigatória</v>
          </cell>
          <cell r="D11119" t="str">
            <v>GESTAO 2009N</v>
          </cell>
        </row>
        <row r="11120">
          <cell r="A11120" t="str">
            <v>ESTO004-13</v>
          </cell>
          <cell r="C11120" t="str">
            <v>Obrigatória</v>
          </cell>
          <cell r="D11120" t="str">
            <v>GESTAO 2009N</v>
          </cell>
        </row>
        <row r="11121">
          <cell r="A11121" t="str">
            <v>ESTO005-13</v>
          </cell>
          <cell r="C11121" t="str">
            <v>Obrigatória</v>
          </cell>
          <cell r="D11121" t="str">
            <v>GESTAO 2009N</v>
          </cell>
        </row>
        <row r="11122">
          <cell r="A11122" t="str">
            <v>ESTO006-13</v>
          </cell>
          <cell r="C11122" t="str">
            <v>Obrigatória</v>
          </cell>
          <cell r="D11122" t="str">
            <v>GESTAO 2009N</v>
          </cell>
        </row>
        <row r="11123">
          <cell r="A11123" t="str">
            <v>ESTO007-13</v>
          </cell>
          <cell r="C11123" t="str">
            <v>Obrigatória</v>
          </cell>
          <cell r="D11123" t="str">
            <v>GESTAO 2009N</v>
          </cell>
        </row>
        <row r="11124">
          <cell r="A11124" t="str">
            <v>ESTO008-13</v>
          </cell>
          <cell r="C11124" t="str">
            <v>Obrigatória</v>
          </cell>
          <cell r="D11124" t="str">
            <v>GESTAO 2009N</v>
          </cell>
        </row>
        <row r="11125">
          <cell r="A11125" t="str">
            <v>ESTO009-13</v>
          </cell>
          <cell r="C11125" t="str">
            <v>Obrigatória</v>
          </cell>
          <cell r="D11125" t="str">
            <v>GESTAO 2009N</v>
          </cell>
        </row>
        <row r="11126">
          <cell r="A11126" t="str">
            <v>ESTO010-13</v>
          </cell>
          <cell r="C11126" t="str">
            <v>Obrigatória</v>
          </cell>
          <cell r="D11126" t="str">
            <v>GESTAO 2009N</v>
          </cell>
        </row>
        <row r="11127">
          <cell r="A11127" t="str">
            <v>ESTO900-13</v>
          </cell>
          <cell r="C11127" t="str">
            <v>Obrigatória</v>
          </cell>
          <cell r="D11127" t="str">
            <v>GESTAO 2009N</v>
          </cell>
        </row>
        <row r="11128">
          <cell r="A11128" t="str">
            <v>ESTO901-13</v>
          </cell>
          <cell r="C11128" t="str">
            <v>Obrigatória</v>
          </cell>
          <cell r="D11128" t="str">
            <v>GESTAO 2009N</v>
          </cell>
        </row>
        <row r="11129">
          <cell r="A11129" t="str">
            <v>ESTX055-13</v>
          </cell>
          <cell r="C11129" t="str">
            <v>Obrigatória</v>
          </cell>
          <cell r="D11129" t="str">
            <v>GESTAO 2009N</v>
          </cell>
        </row>
        <row r="11130">
          <cell r="A11130" t="str">
            <v>ESTX056-13</v>
          </cell>
          <cell r="C11130" t="str">
            <v>Obrigatória</v>
          </cell>
          <cell r="D11130" t="str">
            <v>GESTAO 2009N</v>
          </cell>
        </row>
        <row r="11131">
          <cell r="A11131" t="str">
            <v>ESTX057-13</v>
          </cell>
          <cell r="C11131" t="str">
            <v>Obrigatória</v>
          </cell>
          <cell r="D11131" t="str">
            <v>GESTAO 2009N</v>
          </cell>
        </row>
        <row r="11132">
          <cell r="A11132" t="str">
            <v>ESTX059-13</v>
          </cell>
          <cell r="C11132" t="str">
            <v>Obrigatória</v>
          </cell>
          <cell r="D11132" t="str">
            <v>GESTAO 2009N</v>
          </cell>
        </row>
        <row r="11133">
          <cell r="A11133" t="str">
            <v>ESTX060-13</v>
          </cell>
          <cell r="C11133" t="str">
            <v>Obrigatória</v>
          </cell>
          <cell r="D11133" t="str">
            <v>GESTAO 2009N</v>
          </cell>
        </row>
        <row r="11134">
          <cell r="A11134" t="str">
            <v>ESTX061-13</v>
          </cell>
          <cell r="C11134" t="str">
            <v>Obrigatória</v>
          </cell>
          <cell r="D11134" t="str">
            <v>GESTAO 2009N</v>
          </cell>
        </row>
        <row r="11135">
          <cell r="A11135" t="str">
            <v>ESTX062-13</v>
          </cell>
          <cell r="C11135" t="str">
            <v>Obrigatória</v>
          </cell>
          <cell r="D11135" t="str">
            <v>GESTAO 2009N</v>
          </cell>
        </row>
        <row r="11136">
          <cell r="A11136" t="str">
            <v>ESTX063-13</v>
          </cell>
          <cell r="C11136" t="str">
            <v>Obrigatória</v>
          </cell>
          <cell r="D11136" t="str">
            <v>GESTAO 2009N</v>
          </cell>
        </row>
        <row r="11137">
          <cell r="A11137" t="str">
            <v>ESTX064-13</v>
          </cell>
          <cell r="C11137" t="str">
            <v>Obrigatória</v>
          </cell>
          <cell r="D11137" t="str">
            <v>GESTAO 2009N</v>
          </cell>
        </row>
        <row r="11138">
          <cell r="A11138" t="str">
            <v>ESTX065-13</v>
          </cell>
          <cell r="C11138" t="str">
            <v>Obrigatória</v>
          </cell>
          <cell r="D11138" t="str">
            <v>GESTAO 2009N</v>
          </cell>
        </row>
        <row r="11139">
          <cell r="A11139" t="str">
            <v>ESTX066-13</v>
          </cell>
          <cell r="C11139" t="str">
            <v>Obrigatória</v>
          </cell>
          <cell r="D11139" t="str">
            <v>GESTAO 2009N</v>
          </cell>
        </row>
        <row r="11140">
          <cell r="A11140" t="str">
            <v>ESTX104-13</v>
          </cell>
          <cell r="C11140" t="str">
            <v>Obrigatória</v>
          </cell>
          <cell r="D11140" t="str">
            <v>GESTAO 2009N</v>
          </cell>
        </row>
        <row r="11141">
          <cell r="A11141" t="str">
            <v>ESZG001-13</v>
          </cell>
          <cell r="C11141" t="str">
            <v>Opção Limitada</v>
          </cell>
          <cell r="D11141" t="str">
            <v>GESTAO 2009N</v>
          </cell>
        </row>
        <row r="11142">
          <cell r="A11142" t="str">
            <v>ESZG006-13</v>
          </cell>
          <cell r="C11142" t="str">
            <v>Opção Limitada</v>
          </cell>
          <cell r="D11142" t="str">
            <v>GESTAO 2009N</v>
          </cell>
        </row>
        <row r="11143">
          <cell r="A11143" t="str">
            <v>ESZG007-13</v>
          </cell>
          <cell r="C11143" t="str">
            <v>Opção Limitada</v>
          </cell>
          <cell r="D11143" t="str">
            <v>GESTAO 2009N</v>
          </cell>
        </row>
        <row r="11144">
          <cell r="A11144" t="str">
            <v>ESZG008-13</v>
          </cell>
          <cell r="C11144" t="str">
            <v>Opção Limitada</v>
          </cell>
          <cell r="D11144" t="str">
            <v>GESTAO 2009N</v>
          </cell>
        </row>
        <row r="11145">
          <cell r="A11145" t="str">
            <v>ESZG010-13</v>
          </cell>
          <cell r="C11145" t="str">
            <v>Opção Limitada</v>
          </cell>
          <cell r="D11145" t="str">
            <v>GESTAO 2009N</v>
          </cell>
        </row>
        <row r="11146">
          <cell r="A11146" t="str">
            <v>ESZG012-13</v>
          </cell>
          <cell r="C11146" t="str">
            <v>Opção Limitada</v>
          </cell>
          <cell r="D11146" t="str">
            <v>GESTAO 2009N</v>
          </cell>
        </row>
        <row r="11147">
          <cell r="A11147" t="str">
            <v>ESZG013-13</v>
          </cell>
          <cell r="C11147" t="str">
            <v>Opção Limitada</v>
          </cell>
          <cell r="D11147" t="str">
            <v>GESTAO 2009N</v>
          </cell>
        </row>
        <row r="11148">
          <cell r="A11148" t="str">
            <v>ESZG017-13</v>
          </cell>
          <cell r="C11148" t="str">
            <v>Opção Limitada</v>
          </cell>
          <cell r="D11148" t="str">
            <v>GESTAO 2009N</v>
          </cell>
        </row>
        <row r="11149">
          <cell r="A11149" t="str">
            <v>ESZG018-13</v>
          </cell>
          <cell r="C11149" t="str">
            <v>Opção Limitada</v>
          </cell>
          <cell r="D11149" t="str">
            <v>GESTAO 2009N</v>
          </cell>
        </row>
        <row r="11150">
          <cell r="A11150" t="str">
            <v>ESZG020-13</v>
          </cell>
          <cell r="C11150" t="str">
            <v>Opção Limitada</v>
          </cell>
          <cell r="D11150" t="str">
            <v>GESTAO 2009N</v>
          </cell>
        </row>
        <row r="11151">
          <cell r="A11151" t="str">
            <v>ESZG029-13</v>
          </cell>
          <cell r="C11151" t="str">
            <v>Opção Limitada</v>
          </cell>
          <cell r="D11151" t="str">
            <v>GESTAO 2009N</v>
          </cell>
        </row>
        <row r="11152">
          <cell r="A11152" t="str">
            <v>ESZG030-13</v>
          </cell>
          <cell r="C11152" t="str">
            <v>Opção Limitada</v>
          </cell>
          <cell r="D11152" t="str">
            <v>GESTAO 2009N</v>
          </cell>
        </row>
        <row r="11153">
          <cell r="A11153" t="str">
            <v>ESZG031-13</v>
          </cell>
          <cell r="C11153" t="str">
            <v>Opção Limitada</v>
          </cell>
          <cell r="D11153" t="str">
            <v>GESTAO 2009N</v>
          </cell>
        </row>
        <row r="11154">
          <cell r="A11154" t="str">
            <v>ESZX042-13</v>
          </cell>
          <cell r="C11154" t="str">
            <v>Opção Limitada</v>
          </cell>
          <cell r="D11154" t="str">
            <v>GESTAO 2009N</v>
          </cell>
        </row>
        <row r="11155">
          <cell r="A11155" t="str">
            <v>ESZX047-13</v>
          </cell>
          <cell r="C11155" t="str">
            <v>Opção Limitada</v>
          </cell>
          <cell r="D11155" t="str">
            <v>GESTAO 2009N</v>
          </cell>
        </row>
        <row r="11156">
          <cell r="A11156" t="str">
            <v>ESZX048-13</v>
          </cell>
          <cell r="C11156" t="str">
            <v>Opção Limitada</v>
          </cell>
          <cell r="D11156" t="str">
            <v>GESTAO 2009N</v>
          </cell>
        </row>
        <row r="11157">
          <cell r="A11157" t="str">
            <v>ESZX049-13</v>
          </cell>
          <cell r="C11157" t="str">
            <v>Opção Limitada</v>
          </cell>
          <cell r="D11157" t="str">
            <v>GESTAO 2009N</v>
          </cell>
        </row>
        <row r="11158">
          <cell r="A11158" t="str">
            <v>ESZX050-13</v>
          </cell>
          <cell r="C11158" t="str">
            <v>Opção Limitada</v>
          </cell>
          <cell r="D11158" t="str">
            <v>GESTAO 2009N</v>
          </cell>
        </row>
        <row r="11159">
          <cell r="A11159" t="str">
            <v>ESZX051-13</v>
          </cell>
          <cell r="C11159" t="str">
            <v>Opção Limitada</v>
          </cell>
          <cell r="D11159" t="str">
            <v>GESTAO 2009N</v>
          </cell>
        </row>
        <row r="11160">
          <cell r="A11160" t="str">
            <v>ESZX052-13</v>
          </cell>
          <cell r="C11160" t="str">
            <v>Opção Limitada</v>
          </cell>
          <cell r="D11160" t="str">
            <v>GESTAO 2009N</v>
          </cell>
        </row>
        <row r="11161">
          <cell r="A11161" t="str">
            <v>ESZX054-13</v>
          </cell>
          <cell r="C11161" t="str">
            <v>Opção Limitada</v>
          </cell>
          <cell r="D11161" t="str">
            <v>GESTAO 2009N</v>
          </cell>
        </row>
        <row r="11162">
          <cell r="A11162" t="str">
            <v>ESZX055-13</v>
          </cell>
          <cell r="C11162" t="str">
            <v>Opção Limitada</v>
          </cell>
          <cell r="D11162" t="str">
            <v>GESTAO 2009N</v>
          </cell>
        </row>
        <row r="11163">
          <cell r="A11163" t="str">
            <v>ESZX056-13</v>
          </cell>
          <cell r="C11163" t="str">
            <v>Opção Limitada</v>
          </cell>
          <cell r="D11163" t="str">
            <v>GESTAO 2009N</v>
          </cell>
        </row>
        <row r="11164">
          <cell r="A11164" t="str">
            <v>ESZX057-13</v>
          </cell>
          <cell r="C11164" t="str">
            <v>Opção Limitada</v>
          </cell>
          <cell r="D11164" t="str">
            <v>GESTAO 2009N</v>
          </cell>
        </row>
        <row r="11165">
          <cell r="A11165" t="str">
            <v>ESZX058-13</v>
          </cell>
          <cell r="C11165" t="str">
            <v>Opção Limitada</v>
          </cell>
          <cell r="D11165" t="str">
            <v>GESTAO 2009N</v>
          </cell>
        </row>
        <row r="11166">
          <cell r="A11166" t="str">
            <v>ESZX059-13</v>
          </cell>
          <cell r="C11166" t="str">
            <v>Opção Limitada</v>
          </cell>
          <cell r="D11166" t="str">
            <v>GESTAO 2009N</v>
          </cell>
        </row>
        <row r="11167">
          <cell r="A11167" t="str">
            <v>ESZX089-13</v>
          </cell>
          <cell r="C11167" t="str">
            <v>Opção Limitada</v>
          </cell>
          <cell r="D11167" t="str">
            <v>GESTAO 2009N</v>
          </cell>
        </row>
        <row r="11168">
          <cell r="A11168" t="str">
            <v>ESZX102-13</v>
          </cell>
          <cell r="C11168" t="str">
            <v>Opção Limitada</v>
          </cell>
          <cell r="D11168" t="str">
            <v>GESTAO 2009N</v>
          </cell>
        </row>
        <row r="11169">
          <cell r="A11169" t="str">
            <v>ESZX111-13</v>
          </cell>
          <cell r="C11169" t="str">
            <v>Opção Limitada</v>
          </cell>
          <cell r="D11169" t="str">
            <v>GESTAO 2009N</v>
          </cell>
        </row>
        <row r="11170">
          <cell r="A11170" t="str">
            <v>ESZX112-13</v>
          </cell>
          <cell r="C11170" t="str">
            <v>Opção Limitada</v>
          </cell>
          <cell r="D11170" t="str">
            <v>GESTAO 2009N</v>
          </cell>
        </row>
        <row r="11171">
          <cell r="A11171" t="str">
            <v>ESZX139-13</v>
          </cell>
          <cell r="C11171" t="str">
            <v>Opção Limitada</v>
          </cell>
          <cell r="D11171" t="str">
            <v>GESTAO 2009N</v>
          </cell>
        </row>
        <row r="11172">
          <cell r="A11172" t="str">
            <v>ESZX140-13</v>
          </cell>
          <cell r="C11172" t="str">
            <v>Opção Limitada</v>
          </cell>
          <cell r="D11172" t="str">
            <v>GESTAO 2009N</v>
          </cell>
        </row>
        <row r="11173">
          <cell r="A11173" t="str">
            <v>MCTB001-13</v>
          </cell>
          <cell r="C11173" t="str">
            <v>Obrigatória</v>
          </cell>
          <cell r="D11173" t="str">
            <v>GESTAO 2009N</v>
          </cell>
        </row>
        <row r="11174">
          <cell r="A11174" t="str">
            <v>MCTX033-13</v>
          </cell>
          <cell r="C11174" t="str">
            <v>Obrigatória</v>
          </cell>
          <cell r="D11174" t="str">
            <v>GESTAO 2009N</v>
          </cell>
        </row>
        <row r="11175">
          <cell r="A11175" t="str">
            <v>BCJ0205-13</v>
          </cell>
          <cell r="C11175" t="str">
            <v>Obrigatória</v>
          </cell>
          <cell r="D11175" t="str">
            <v>GESTAO 2013A</v>
          </cell>
        </row>
        <row r="11176">
          <cell r="A11176" t="str">
            <v>BCJ0208-13</v>
          </cell>
          <cell r="C11176" t="str">
            <v>Obrigatória</v>
          </cell>
          <cell r="D11176" t="str">
            <v>GESTAO 2013A</v>
          </cell>
        </row>
        <row r="11177">
          <cell r="A11177" t="str">
            <v>BCJ0209-13</v>
          </cell>
          <cell r="C11177" t="str">
            <v>Obrigatória</v>
          </cell>
          <cell r="D11177" t="str">
            <v>GESTAO 2013A</v>
          </cell>
        </row>
        <row r="11178">
          <cell r="A11178" t="str">
            <v>BCK0103-13</v>
          </cell>
          <cell r="C11178" t="str">
            <v>Obrigatória</v>
          </cell>
          <cell r="D11178" t="str">
            <v>GESTAO 2013A</v>
          </cell>
        </row>
        <row r="11179">
          <cell r="A11179" t="str">
            <v>BCK0104-13</v>
          </cell>
          <cell r="C11179" t="str">
            <v>Opção Limitada</v>
          </cell>
          <cell r="D11179" t="str">
            <v>GESTAO 2013A</v>
          </cell>
        </row>
        <row r="11180">
          <cell r="A11180" t="str">
            <v>BCL0306-13</v>
          </cell>
          <cell r="C11180" t="str">
            <v>Opção Limitada</v>
          </cell>
          <cell r="D11180" t="str">
            <v>GESTAO 2013A</v>
          </cell>
        </row>
        <row r="11181">
          <cell r="A11181" t="str">
            <v>BCL0307-13</v>
          </cell>
          <cell r="C11181" t="str">
            <v>Obrigatória</v>
          </cell>
          <cell r="D11181" t="str">
            <v>GESTAO 2013A</v>
          </cell>
        </row>
        <row r="11182">
          <cell r="A11182" t="str">
            <v>BCL0308-13</v>
          </cell>
          <cell r="C11182" t="str">
            <v>Obrigatória</v>
          </cell>
          <cell r="D11182" t="str">
            <v>GESTAO 2013A</v>
          </cell>
        </row>
        <row r="11183">
          <cell r="A11183" t="str">
            <v>BCM0504-13</v>
          </cell>
          <cell r="C11183" t="str">
            <v>Obrigatória</v>
          </cell>
          <cell r="D11183" t="str">
            <v>GESTAO 2013A</v>
          </cell>
        </row>
        <row r="11184">
          <cell r="A11184" t="str">
            <v>BCM0505-13</v>
          </cell>
          <cell r="C11184" t="str">
            <v>Obrigatória</v>
          </cell>
          <cell r="D11184" t="str">
            <v>GESTAO 2013A</v>
          </cell>
        </row>
        <row r="11185">
          <cell r="A11185" t="str">
            <v>BCM0506-13</v>
          </cell>
          <cell r="C11185" t="str">
            <v>Opção Limitada</v>
          </cell>
          <cell r="D11185" t="str">
            <v>GESTAO 2013A</v>
          </cell>
        </row>
        <row r="11186">
          <cell r="A11186" t="str">
            <v>BCN0402-08</v>
          </cell>
          <cell r="C11186" t="str">
            <v>Obrigatória</v>
          </cell>
          <cell r="D11186" t="str">
            <v>GESTAO 2013A</v>
          </cell>
        </row>
        <row r="11187">
          <cell r="A11187" t="str">
            <v>BCN0404-13</v>
          </cell>
          <cell r="C11187" t="str">
            <v>Opção Limitada</v>
          </cell>
          <cell r="D11187" t="str">
            <v>GESTAO 2013A</v>
          </cell>
        </row>
        <row r="11188">
          <cell r="A11188" t="str">
            <v>BCN0405-13</v>
          </cell>
          <cell r="C11188" t="str">
            <v>Obrigatória</v>
          </cell>
          <cell r="D11188" t="str">
            <v>GESTAO 2013A</v>
          </cell>
        </row>
        <row r="11189">
          <cell r="A11189" t="str">
            <v>BCN0407-06</v>
          </cell>
          <cell r="C11189" t="str">
            <v>Obrigatória</v>
          </cell>
          <cell r="D11189" t="str">
            <v>GESTAO 2013A</v>
          </cell>
        </row>
        <row r="11190">
          <cell r="A11190" t="str">
            <v>BCS0001-13</v>
          </cell>
          <cell r="C11190" t="str">
            <v>Obrigatória</v>
          </cell>
          <cell r="D11190" t="str">
            <v>GESTAO 2013A</v>
          </cell>
        </row>
        <row r="11191">
          <cell r="A11191" t="str">
            <v>BIJ0207-13</v>
          </cell>
          <cell r="C11191" t="str">
            <v>Opção Limitada</v>
          </cell>
          <cell r="D11191" t="str">
            <v>GESTAO 2013A</v>
          </cell>
        </row>
        <row r="11192">
          <cell r="A11192" t="str">
            <v>BIK0102-13</v>
          </cell>
          <cell r="C11192" t="str">
            <v>Opção Limitada</v>
          </cell>
          <cell r="D11192" t="str">
            <v>GESTAO 2013A</v>
          </cell>
        </row>
        <row r="11193">
          <cell r="A11193" t="str">
            <v>BIL0304-13</v>
          </cell>
          <cell r="C11193" t="str">
            <v>Opção Limitada</v>
          </cell>
          <cell r="D11193" t="str">
            <v>GESTAO 2013A</v>
          </cell>
        </row>
        <row r="11194">
          <cell r="A11194" t="str">
            <v>BIM0005-13</v>
          </cell>
          <cell r="C11194" t="str">
            <v>Opção Limitada</v>
          </cell>
          <cell r="D11194" t="str">
            <v>GESTAO 2013A</v>
          </cell>
        </row>
        <row r="11195">
          <cell r="A11195" t="str">
            <v>BIN0003-13</v>
          </cell>
          <cell r="C11195" t="str">
            <v>Opção Limitada</v>
          </cell>
          <cell r="D11195" t="str">
            <v>GESTAO 2013A</v>
          </cell>
        </row>
        <row r="11196">
          <cell r="A11196" t="str">
            <v>BIN0406-13</v>
          </cell>
          <cell r="C11196" t="str">
            <v>Obrigatória</v>
          </cell>
          <cell r="D11196" t="str">
            <v>GESTAO 2013A</v>
          </cell>
        </row>
        <row r="11197">
          <cell r="A11197" t="str">
            <v>BIQ0602-13</v>
          </cell>
          <cell r="C11197" t="str">
            <v>Obrigatória</v>
          </cell>
          <cell r="D11197" t="str">
            <v>GESTAO 2013A</v>
          </cell>
        </row>
        <row r="11198">
          <cell r="A11198" t="str">
            <v>BIR0004-13</v>
          </cell>
          <cell r="C11198" t="str">
            <v>Obrigatória</v>
          </cell>
          <cell r="D11198" t="str">
            <v>GESTAO 2013A</v>
          </cell>
        </row>
        <row r="11199">
          <cell r="A11199" t="str">
            <v>BIR0603-13</v>
          </cell>
          <cell r="C11199" t="str">
            <v>Obrigatória</v>
          </cell>
          <cell r="D11199" t="str">
            <v>GESTAO 2013A</v>
          </cell>
        </row>
        <row r="11200">
          <cell r="A11200" t="str">
            <v>BIS0002-13</v>
          </cell>
          <cell r="C11200" t="str">
            <v>Obrigatória</v>
          </cell>
          <cell r="D11200" t="str">
            <v>GESTAO 2013A</v>
          </cell>
        </row>
        <row r="11201">
          <cell r="A11201" t="str">
            <v>ESTA014-13</v>
          </cell>
          <cell r="C11201" t="str">
            <v>Obrigatória</v>
          </cell>
          <cell r="D11201" t="str">
            <v>GESTAO 2013A</v>
          </cell>
        </row>
        <row r="11202">
          <cell r="A11202" t="str">
            <v>ESTG001-13</v>
          </cell>
          <cell r="C11202" t="str">
            <v>Obrigatória</v>
          </cell>
          <cell r="D11202" t="str">
            <v>GESTAO 2013A</v>
          </cell>
        </row>
        <row r="11203">
          <cell r="A11203" t="str">
            <v>ESTG002-13</v>
          </cell>
          <cell r="C11203" t="str">
            <v>Obrigatória</v>
          </cell>
          <cell r="D11203" t="str">
            <v>GESTAO 2013A</v>
          </cell>
        </row>
        <row r="11204">
          <cell r="A11204" t="str">
            <v>ESTG003-13</v>
          </cell>
          <cell r="C11204" t="str">
            <v>Obrigatória</v>
          </cell>
          <cell r="D11204" t="str">
            <v>GESTAO 2013A</v>
          </cell>
        </row>
        <row r="11205">
          <cell r="A11205" t="str">
            <v>ESTG004-13</v>
          </cell>
          <cell r="C11205" t="str">
            <v>Obrigatória</v>
          </cell>
          <cell r="D11205" t="str">
            <v>GESTAO 2013A</v>
          </cell>
        </row>
        <row r="11206">
          <cell r="A11206" t="str">
            <v>ESTG005-13</v>
          </cell>
          <cell r="C11206" t="str">
            <v>Obrigatória</v>
          </cell>
          <cell r="D11206" t="str">
            <v>GESTAO 2013A</v>
          </cell>
        </row>
        <row r="11207">
          <cell r="A11207" t="str">
            <v>ESTG006-13</v>
          </cell>
          <cell r="C11207" t="str">
            <v>Obrigatória</v>
          </cell>
          <cell r="D11207" t="str">
            <v>GESTAO 2013A</v>
          </cell>
        </row>
        <row r="11208">
          <cell r="A11208" t="str">
            <v>ESTG007-13</v>
          </cell>
          <cell r="C11208" t="str">
            <v>Obrigatória</v>
          </cell>
          <cell r="D11208" t="str">
            <v>GESTAO 2013A</v>
          </cell>
        </row>
        <row r="11209">
          <cell r="A11209" t="str">
            <v>ESTG008-13</v>
          </cell>
          <cell r="C11209" t="str">
            <v>Obrigatória</v>
          </cell>
          <cell r="D11209" t="str">
            <v>GESTAO 2013A</v>
          </cell>
        </row>
        <row r="11210">
          <cell r="A11210" t="str">
            <v>ESTG009-13</v>
          </cell>
          <cell r="C11210" t="str">
            <v>Obrigatória</v>
          </cell>
          <cell r="D11210" t="str">
            <v>GESTAO 2013A</v>
          </cell>
        </row>
        <row r="11211">
          <cell r="A11211" t="str">
            <v>ESTG010-13</v>
          </cell>
          <cell r="C11211" t="str">
            <v>Obrigatória</v>
          </cell>
          <cell r="D11211" t="str">
            <v>GESTAO 2013A</v>
          </cell>
        </row>
        <row r="11212">
          <cell r="A11212" t="str">
            <v>ESTG011-13</v>
          </cell>
          <cell r="C11212" t="str">
            <v>Obrigatória</v>
          </cell>
          <cell r="D11212" t="str">
            <v>GESTAO 2013A</v>
          </cell>
        </row>
        <row r="11213">
          <cell r="A11213" t="str">
            <v>ESTG012-13</v>
          </cell>
          <cell r="C11213" t="str">
            <v>Obrigatória</v>
          </cell>
          <cell r="D11213" t="str">
            <v>GESTAO 2013A</v>
          </cell>
        </row>
        <row r="11214">
          <cell r="A11214" t="str">
            <v>ESTG013-13</v>
          </cell>
          <cell r="C11214" t="str">
            <v>Obrigatória</v>
          </cell>
          <cell r="D11214" t="str">
            <v>GESTAO 2013A</v>
          </cell>
        </row>
        <row r="11215">
          <cell r="A11215" t="str">
            <v>ESTG014-13</v>
          </cell>
          <cell r="C11215" t="str">
            <v>Obrigatória</v>
          </cell>
          <cell r="D11215" t="str">
            <v>GESTAO 2013A</v>
          </cell>
        </row>
        <row r="11216">
          <cell r="A11216" t="str">
            <v>ESTG015-13</v>
          </cell>
          <cell r="C11216" t="str">
            <v>Obrigatória</v>
          </cell>
          <cell r="D11216" t="str">
            <v>GESTAO 2013A</v>
          </cell>
        </row>
        <row r="11217">
          <cell r="A11217" t="str">
            <v>ESTG016-13</v>
          </cell>
          <cell r="C11217" t="str">
            <v>Obrigatória</v>
          </cell>
          <cell r="D11217" t="str">
            <v>GESTAO 2013A</v>
          </cell>
        </row>
        <row r="11218">
          <cell r="A11218" t="str">
            <v>ESTG017-13</v>
          </cell>
          <cell r="C11218" t="str">
            <v>Obrigatória</v>
          </cell>
          <cell r="D11218" t="str">
            <v>GESTAO 2013A</v>
          </cell>
        </row>
        <row r="11219">
          <cell r="A11219" t="str">
            <v>ESTG018-13</v>
          </cell>
          <cell r="C11219" t="str">
            <v>Obrigatória</v>
          </cell>
          <cell r="D11219" t="str">
            <v>GESTAO 2013A</v>
          </cell>
        </row>
        <row r="11220">
          <cell r="A11220" t="str">
            <v>ESTG019-13</v>
          </cell>
          <cell r="C11220" t="str">
            <v>Obrigatória</v>
          </cell>
          <cell r="D11220" t="str">
            <v>GESTAO 2013A</v>
          </cell>
        </row>
        <row r="11221">
          <cell r="A11221" t="str">
            <v>ESTG020-13</v>
          </cell>
          <cell r="C11221" t="str">
            <v>Obrigatória</v>
          </cell>
          <cell r="D11221" t="str">
            <v>GESTAO 2013A</v>
          </cell>
        </row>
        <row r="11222">
          <cell r="A11222" t="str">
            <v>ESTG900-13</v>
          </cell>
          <cell r="C11222" t="str">
            <v>Obrigatória</v>
          </cell>
          <cell r="D11222" t="str">
            <v>GESTAO 2013A</v>
          </cell>
        </row>
        <row r="11223">
          <cell r="A11223" t="str">
            <v>ESTG901-13</v>
          </cell>
          <cell r="C11223" t="str">
            <v>Obrigatória</v>
          </cell>
          <cell r="D11223" t="str">
            <v>GESTAO 2013A</v>
          </cell>
        </row>
        <row r="11224">
          <cell r="A11224" t="str">
            <v>ESTG902-13</v>
          </cell>
          <cell r="C11224" t="str">
            <v>Obrigatória</v>
          </cell>
          <cell r="D11224" t="str">
            <v>GESTAO 2013A</v>
          </cell>
        </row>
        <row r="11225">
          <cell r="A11225" t="str">
            <v>ESTG903-13</v>
          </cell>
          <cell r="C11225" t="str">
            <v>Obrigatória</v>
          </cell>
          <cell r="D11225" t="str">
            <v>GESTAO 2013A</v>
          </cell>
        </row>
        <row r="11226">
          <cell r="A11226" t="str">
            <v>ESTG904-13</v>
          </cell>
          <cell r="C11226" t="str">
            <v>Obrigatória</v>
          </cell>
          <cell r="D11226" t="str">
            <v>GESTAO 2013A</v>
          </cell>
        </row>
        <row r="11227">
          <cell r="A11227" t="str">
            <v>ESTO001-13</v>
          </cell>
          <cell r="C11227" t="str">
            <v>Obrigatória</v>
          </cell>
          <cell r="D11227" t="str">
            <v>GESTAO 2013A</v>
          </cell>
        </row>
        <row r="11228">
          <cell r="A11228" t="str">
            <v>ESTO002-13</v>
          </cell>
          <cell r="C11228" t="str">
            <v>Obrigatória</v>
          </cell>
          <cell r="D11228" t="str">
            <v>GESTAO 2013A</v>
          </cell>
        </row>
        <row r="11229">
          <cell r="A11229" t="str">
            <v>ESTO003-13</v>
          </cell>
          <cell r="C11229" t="str">
            <v>Obrigatória</v>
          </cell>
          <cell r="D11229" t="str">
            <v>GESTAO 2013A</v>
          </cell>
        </row>
        <row r="11230">
          <cell r="A11230" t="str">
            <v>ESTO004-13</v>
          </cell>
          <cell r="C11230" t="str">
            <v>Obrigatória</v>
          </cell>
          <cell r="D11230" t="str">
            <v>GESTAO 2013A</v>
          </cell>
        </row>
        <row r="11231">
          <cell r="A11231" t="str">
            <v>ESTO005-13</v>
          </cell>
          <cell r="C11231" t="str">
            <v>Obrigatória</v>
          </cell>
          <cell r="D11231" t="str">
            <v>GESTAO 2013A</v>
          </cell>
        </row>
        <row r="11232">
          <cell r="A11232" t="str">
            <v>ESTO006-13</v>
          </cell>
          <cell r="C11232" t="str">
            <v>Obrigatória</v>
          </cell>
          <cell r="D11232" t="str">
            <v>GESTAO 2013A</v>
          </cell>
        </row>
        <row r="11233">
          <cell r="A11233" t="str">
            <v>ESTO007-13</v>
          </cell>
          <cell r="C11233" t="str">
            <v>Obrigatória</v>
          </cell>
          <cell r="D11233" t="str">
            <v>GESTAO 2013A</v>
          </cell>
        </row>
        <row r="11234">
          <cell r="A11234" t="str">
            <v>ESTO008-13</v>
          </cell>
          <cell r="C11234" t="str">
            <v>Obrigatória</v>
          </cell>
          <cell r="D11234" t="str">
            <v>GESTAO 2013A</v>
          </cell>
        </row>
        <row r="11235">
          <cell r="A11235" t="str">
            <v>ESTO009-13</v>
          </cell>
          <cell r="C11235" t="str">
            <v>Obrigatória</v>
          </cell>
          <cell r="D11235" t="str">
            <v>GESTAO 2013A</v>
          </cell>
        </row>
        <row r="11236">
          <cell r="A11236" t="str">
            <v>ESTO010-13</v>
          </cell>
          <cell r="C11236" t="str">
            <v>Obrigatória</v>
          </cell>
          <cell r="D11236" t="str">
            <v>GESTAO 2013A</v>
          </cell>
        </row>
        <row r="11237">
          <cell r="A11237" t="str">
            <v>ESTO900-13</v>
          </cell>
          <cell r="C11237" t="str">
            <v>Obrigatória</v>
          </cell>
          <cell r="D11237" t="str">
            <v>GESTAO 2013A</v>
          </cell>
        </row>
        <row r="11238">
          <cell r="A11238" t="str">
            <v>ESTO901-13</v>
          </cell>
          <cell r="C11238" t="str">
            <v>Obrigatória</v>
          </cell>
          <cell r="D11238" t="str">
            <v>GESTAO 2013A</v>
          </cell>
        </row>
        <row r="11239">
          <cell r="A11239" t="str">
            <v>ESTX055-13</v>
          </cell>
          <cell r="C11239" t="str">
            <v>Opção Limitada</v>
          </cell>
          <cell r="D11239" t="str">
            <v>GESTAO 2013A</v>
          </cell>
        </row>
        <row r="11240">
          <cell r="A11240" t="str">
            <v>ESTX061-13</v>
          </cell>
          <cell r="C11240" t="str">
            <v>Opção Limitada</v>
          </cell>
          <cell r="D11240" t="str">
            <v>GESTAO 2013A</v>
          </cell>
        </row>
        <row r="11241">
          <cell r="A11241" t="str">
            <v>ESTX063-13</v>
          </cell>
          <cell r="C11241" t="str">
            <v>Opção Limitada</v>
          </cell>
          <cell r="D11241" t="str">
            <v>GESTAO 2013A</v>
          </cell>
        </row>
        <row r="11242">
          <cell r="A11242" t="str">
            <v>ESZG001-13</v>
          </cell>
          <cell r="C11242" t="str">
            <v>Opção Limitada</v>
          </cell>
          <cell r="D11242" t="str">
            <v>GESTAO 2013A</v>
          </cell>
        </row>
        <row r="11243">
          <cell r="A11243" t="str">
            <v>ESZG002-13</v>
          </cell>
          <cell r="C11243" t="str">
            <v>Opção Limitada</v>
          </cell>
          <cell r="D11243" t="str">
            <v>GESTAO 2013A</v>
          </cell>
        </row>
        <row r="11244">
          <cell r="A11244" t="str">
            <v>ESZG003-13</v>
          </cell>
          <cell r="C11244" t="str">
            <v>Opção Limitada</v>
          </cell>
          <cell r="D11244" t="str">
            <v>GESTAO 2013A</v>
          </cell>
        </row>
        <row r="11245">
          <cell r="A11245" t="str">
            <v>ESZG004-13</v>
          </cell>
          <cell r="C11245" t="str">
            <v>Opção Limitada</v>
          </cell>
          <cell r="D11245" t="str">
            <v>GESTAO 2013A</v>
          </cell>
        </row>
        <row r="11246">
          <cell r="A11246" t="str">
            <v>ESZG005-13</v>
          </cell>
          <cell r="C11246" t="str">
            <v>Opção Limitada</v>
          </cell>
          <cell r="D11246" t="str">
            <v>GESTAO 2013A</v>
          </cell>
        </row>
        <row r="11247">
          <cell r="A11247" t="str">
            <v>ESZG006-13</v>
          </cell>
          <cell r="C11247" t="str">
            <v>Opção Limitada</v>
          </cell>
          <cell r="D11247" t="str">
            <v>GESTAO 2013A</v>
          </cell>
        </row>
        <row r="11248">
          <cell r="A11248" t="str">
            <v>ESZG007-13</v>
          </cell>
          <cell r="C11248" t="str">
            <v>Opção Limitada</v>
          </cell>
          <cell r="D11248" t="str">
            <v>GESTAO 2013A</v>
          </cell>
        </row>
        <row r="11249">
          <cell r="A11249" t="str">
            <v>ESZG008-13</v>
          </cell>
          <cell r="C11249" t="str">
            <v>Opção Limitada</v>
          </cell>
          <cell r="D11249" t="str">
            <v>GESTAO 2013A</v>
          </cell>
        </row>
        <row r="11250">
          <cell r="A11250" t="str">
            <v>ESZG009-13</v>
          </cell>
          <cell r="C11250" t="str">
            <v>Opção Limitada</v>
          </cell>
          <cell r="D11250" t="str">
            <v>GESTAO 2013A</v>
          </cell>
        </row>
        <row r="11251">
          <cell r="A11251" t="str">
            <v>ESZG010-13</v>
          </cell>
          <cell r="C11251" t="str">
            <v>Opção Limitada</v>
          </cell>
          <cell r="D11251" t="str">
            <v>GESTAO 2013A</v>
          </cell>
        </row>
        <row r="11252">
          <cell r="A11252" t="str">
            <v>ESZG011-13</v>
          </cell>
          <cell r="C11252" t="str">
            <v>Opção Limitada</v>
          </cell>
          <cell r="D11252" t="str">
            <v>GESTAO 2013A</v>
          </cell>
        </row>
        <row r="11253">
          <cell r="A11253" t="str">
            <v>ESZG012-13</v>
          </cell>
          <cell r="C11253" t="str">
            <v>Opção Limitada</v>
          </cell>
          <cell r="D11253" t="str">
            <v>GESTAO 2013A</v>
          </cell>
        </row>
        <row r="11254">
          <cell r="A11254" t="str">
            <v>ESZG013-13</v>
          </cell>
          <cell r="C11254" t="str">
            <v>Opção Limitada</v>
          </cell>
          <cell r="D11254" t="str">
            <v>GESTAO 2013A</v>
          </cell>
        </row>
        <row r="11255">
          <cell r="A11255" t="str">
            <v>ESZG014-13</v>
          </cell>
          <cell r="C11255" t="str">
            <v>Opção Limitada</v>
          </cell>
          <cell r="D11255" t="str">
            <v>GESTAO 2013A</v>
          </cell>
        </row>
        <row r="11256">
          <cell r="A11256" t="str">
            <v>ESZG015-13</v>
          </cell>
          <cell r="C11256" t="str">
            <v>Opção Limitada</v>
          </cell>
          <cell r="D11256" t="str">
            <v>GESTAO 2013A</v>
          </cell>
        </row>
        <row r="11257">
          <cell r="A11257" t="str">
            <v>ESZG016-13</v>
          </cell>
          <cell r="C11257" t="str">
            <v>Opção Limitada</v>
          </cell>
          <cell r="D11257" t="str">
            <v>GESTAO 2013A</v>
          </cell>
        </row>
        <row r="11258">
          <cell r="A11258" t="str">
            <v>ESZG017-13</v>
          </cell>
          <cell r="C11258" t="str">
            <v>Opção Limitada</v>
          </cell>
          <cell r="D11258" t="str">
            <v>GESTAO 2013A</v>
          </cell>
        </row>
        <row r="11259">
          <cell r="A11259" t="str">
            <v>ESZG018-13</v>
          </cell>
          <cell r="C11259" t="str">
            <v>Opção Limitada</v>
          </cell>
          <cell r="D11259" t="str">
            <v>GESTAO 2013A</v>
          </cell>
        </row>
        <row r="11260">
          <cell r="A11260" t="str">
            <v>ESZG019-13</v>
          </cell>
          <cell r="C11260" t="str">
            <v>Opção Limitada</v>
          </cell>
          <cell r="D11260" t="str">
            <v>GESTAO 2013A</v>
          </cell>
        </row>
        <row r="11261">
          <cell r="A11261" t="str">
            <v>ESZG020-13</v>
          </cell>
          <cell r="C11261" t="str">
            <v>Opção Limitada</v>
          </cell>
          <cell r="D11261" t="str">
            <v>GESTAO 2013A</v>
          </cell>
        </row>
        <row r="11262">
          <cell r="A11262" t="str">
            <v>ESZG021-13</v>
          </cell>
          <cell r="C11262" t="str">
            <v>Opção Limitada</v>
          </cell>
          <cell r="D11262" t="str">
            <v>GESTAO 2013A</v>
          </cell>
        </row>
        <row r="11263">
          <cell r="A11263" t="str">
            <v>ESZG022-13</v>
          </cell>
          <cell r="C11263" t="str">
            <v>Opção Limitada</v>
          </cell>
          <cell r="D11263" t="str">
            <v>GESTAO 2013A</v>
          </cell>
        </row>
        <row r="11264">
          <cell r="A11264" t="str">
            <v>ESZG023-13</v>
          </cell>
          <cell r="C11264" t="str">
            <v>Opção Limitada</v>
          </cell>
          <cell r="D11264" t="str">
            <v>GESTAO 2013A</v>
          </cell>
        </row>
        <row r="11265">
          <cell r="A11265" t="str">
            <v>ESZG024-13</v>
          </cell>
          <cell r="C11265" t="str">
            <v>Opção Limitada</v>
          </cell>
          <cell r="D11265" t="str">
            <v>GESTAO 2013A</v>
          </cell>
        </row>
        <row r="11266">
          <cell r="A11266" t="str">
            <v>ESZG025-13</v>
          </cell>
          <cell r="C11266" t="str">
            <v>Opção Limitada</v>
          </cell>
          <cell r="D11266" t="str">
            <v>GESTAO 2013A</v>
          </cell>
        </row>
        <row r="11267">
          <cell r="A11267" t="str">
            <v>ESZG026-13</v>
          </cell>
          <cell r="C11267" t="str">
            <v>Opção Limitada</v>
          </cell>
          <cell r="D11267" t="str">
            <v>GESTAO 2013A</v>
          </cell>
        </row>
        <row r="11268">
          <cell r="A11268" t="str">
            <v>ESZG027-13</v>
          </cell>
          <cell r="C11268" t="str">
            <v>Opção Limitada</v>
          </cell>
          <cell r="D11268" t="str">
            <v>GESTAO 2013A</v>
          </cell>
        </row>
        <row r="11269">
          <cell r="A11269" t="str">
            <v>ESZG028-13</v>
          </cell>
          <cell r="C11269" t="str">
            <v>Opção Limitada</v>
          </cell>
          <cell r="D11269" t="str">
            <v>GESTAO 2013A</v>
          </cell>
        </row>
        <row r="11270">
          <cell r="A11270" t="str">
            <v>ESZG029-13</v>
          </cell>
          <cell r="C11270" t="str">
            <v>Opção Limitada</v>
          </cell>
          <cell r="D11270" t="str">
            <v>GESTAO 2013A</v>
          </cell>
        </row>
        <row r="11271">
          <cell r="A11271" t="str">
            <v>ESZG030-13</v>
          </cell>
          <cell r="C11271" t="str">
            <v>Opção Limitada</v>
          </cell>
          <cell r="D11271" t="str">
            <v>GESTAO 2013A</v>
          </cell>
        </row>
        <row r="11272">
          <cell r="A11272" t="str">
            <v>ESZG031-13</v>
          </cell>
          <cell r="C11272" t="str">
            <v>Opção Limitada</v>
          </cell>
          <cell r="D11272" t="str">
            <v>GESTAO 2013A</v>
          </cell>
        </row>
        <row r="11273">
          <cell r="A11273" t="str">
            <v>ESZG032-13</v>
          </cell>
          <cell r="C11273" t="str">
            <v>Opção Limitada</v>
          </cell>
          <cell r="D11273" t="str">
            <v>GESTAO 2013A</v>
          </cell>
        </row>
        <row r="11274">
          <cell r="A11274" t="str">
            <v>ESZX042-13</v>
          </cell>
          <cell r="C11274" t="str">
            <v>Opção Limitada</v>
          </cell>
          <cell r="D11274" t="str">
            <v>GESTAO 2013A</v>
          </cell>
        </row>
        <row r="11275">
          <cell r="A11275" t="str">
            <v>ESZX046-13</v>
          </cell>
          <cell r="C11275" t="str">
            <v>Opção Limitada</v>
          </cell>
          <cell r="D11275" t="str">
            <v>GESTAO 2013A</v>
          </cell>
        </row>
        <row r="11276">
          <cell r="A11276" t="str">
            <v>ESZX048-13</v>
          </cell>
          <cell r="C11276" t="str">
            <v>Opção Limitada</v>
          </cell>
          <cell r="D11276" t="str">
            <v>GESTAO 2013A</v>
          </cell>
        </row>
        <row r="11277">
          <cell r="A11277" t="str">
            <v>ESZX050-13</v>
          </cell>
          <cell r="C11277" t="str">
            <v>Opção Limitada</v>
          </cell>
          <cell r="D11277" t="str">
            <v>GESTAO 2013A</v>
          </cell>
        </row>
        <row r="11278">
          <cell r="A11278" t="str">
            <v>ESZX051-13</v>
          </cell>
          <cell r="C11278" t="str">
            <v>Opção Limitada</v>
          </cell>
          <cell r="D11278" t="str">
            <v>GESTAO 2013A</v>
          </cell>
        </row>
        <row r="11279">
          <cell r="A11279" t="str">
            <v>ESZX054-13</v>
          </cell>
          <cell r="C11279" t="str">
            <v>Opção Limitada</v>
          </cell>
          <cell r="D11279" t="str">
            <v>GESTAO 2013A</v>
          </cell>
        </row>
        <row r="11280">
          <cell r="A11280" t="str">
            <v>ESZX055-13</v>
          </cell>
          <cell r="C11280" t="str">
            <v>Opção Limitada</v>
          </cell>
          <cell r="D11280" t="str">
            <v>GESTAO 2013A</v>
          </cell>
        </row>
        <row r="11281">
          <cell r="A11281" t="str">
            <v>ESZX056-13</v>
          </cell>
          <cell r="C11281" t="str">
            <v>Opção Limitada</v>
          </cell>
          <cell r="D11281" t="str">
            <v>GESTAO 2013A</v>
          </cell>
        </row>
        <row r="11282">
          <cell r="A11282" t="str">
            <v>ESZX057-13</v>
          </cell>
          <cell r="C11282" t="str">
            <v>Opção Limitada</v>
          </cell>
          <cell r="D11282" t="str">
            <v>GESTAO 2013A</v>
          </cell>
        </row>
        <row r="11283">
          <cell r="A11283" t="str">
            <v>ESZX058-13</v>
          </cell>
          <cell r="C11283" t="str">
            <v>Opção Limitada</v>
          </cell>
          <cell r="D11283" t="str">
            <v>GESTAO 2013A</v>
          </cell>
        </row>
        <row r="11284">
          <cell r="A11284" t="str">
            <v>MCTB001-13</v>
          </cell>
          <cell r="C11284" t="str">
            <v>Obrigatória</v>
          </cell>
          <cell r="D11284" t="str">
            <v>GESTAO 2013A</v>
          </cell>
        </row>
        <row r="11285">
          <cell r="A11285" t="str">
            <v>MCTB009-13</v>
          </cell>
          <cell r="C11285" t="str">
            <v>Obrigatória</v>
          </cell>
          <cell r="D11285" t="str">
            <v>GESTAO 2013A</v>
          </cell>
        </row>
        <row r="11286">
          <cell r="A11286" t="str">
            <v>NHT3012-13</v>
          </cell>
          <cell r="C11286" t="str">
            <v>Obrigatória</v>
          </cell>
          <cell r="D11286" t="str">
            <v>GESTAO 2013A</v>
          </cell>
        </row>
        <row r="11287">
          <cell r="A11287" t="str">
            <v>BCJ0205-13</v>
          </cell>
          <cell r="C11287" t="str">
            <v>Obrigatória</v>
          </cell>
          <cell r="D11287" t="str">
            <v>GESTAO 2013N</v>
          </cell>
        </row>
        <row r="11288">
          <cell r="A11288" t="str">
            <v>BCJ0208-13</v>
          </cell>
          <cell r="C11288" t="str">
            <v>Obrigatória</v>
          </cell>
          <cell r="D11288" t="str">
            <v>GESTAO 2013N</v>
          </cell>
        </row>
        <row r="11289">
          <cell r="A11289" t="str">
            <v>BCJ0209-13</v>
          </cell>
          <cell r="C11289" t="str">
            <v>Obrigatória</v>
          </cell>
          <cell r="D11289" t="str">
            <v>GESTAO 2013N</v>
          </cell>
        </row>
        <row r="11290">
          <cell r="A11290" t="str">
            <v>BCK0103-13</v>
          </cell>
          <cell r="C11290" t="str">
            <v>Obrigatória</v>
          </cell>
          <cell r="D11290" t="str">
            <v>GESTAO 2013N</v>
          </cell>
        </row>
        <row r="11291">
          <cell r="A11291" t="str">
            <v>BCK0104-13</v>
          </cell>
          <cell r="C11291" t="str">
            <v>Obrigatória</v>
          </cell>
          <cell r="D11291" t="str">
            <v>GESTAO 2013N</v>
          </cell>
        </row>
        <row r="11292">
          <cell r="A11292" t="str">
            <v>BCL0306-13</v>
          </cell>
          <cell r="C11292" t="str">
            <v>Obrigatória</v>
          </cell>
          <cell r="D11292" t="str">
            <v>GESTAO 2013N</v>
          </cell>
        </row>
        <row r="11293">
          <cell r="A11293" t="str">
            <v>BCL0307-13</v>
          </cell>
          <cell r="C11293" t="str">
            <v>Obrigatória</v>
          </cell>
          <cell r="D11293" t="str">
            <v>GESTAO 2013N</v>
          </cell>
        </row>
        <row r="11294">
          <cell r="A11294" t="str">
            <v>BCL0308-13</v>
          </cell>
          <cell r="C11294" t="str">
            <v>Obrigatória</v>
          </cell>
          <cell r="D11294" t="str">
            <v>GESTAO 2013N</v>
          </cell>
        </row>
        <row r="11295">
          <cell r="A11295" t="str">
            <v>BCM0504-13</v>
          </cell>
          <cell r="C11295" t="str">
            <v>Obrigatória</v>
          </cell>
          <cell r="D11295" t="str">
            <v>GESTAO 2013N</v>
          </cell>
        </row>
        <row r="11296">
          <cell r="A11296" t="str">
            <v>BCM0505-13</v>
          </cell>
          <cell r="C11296" t="str">
            <v>Obrigatória</v>
          </cell>
          <cell r="D11296" t="str">
            <v>GESTAO 2013N</v>
          </cell>
        </row>
        <row r="11297">
          <cell r="A11297" t="str">
            <v>BCM0506-13</v>
          </cell>
          <cell r="C11297" t="str">
            <v>Obrigatória</v>
          </cell>
          <cell r="D11297" t="str">
            <v>GESTAO 2013N</v>
          </cell>
        </row>
        <row r="11298">
          <cell r="A11298" t="str">
            <v>BCN0402-13</v>
          </cell>
          <cell r="C11298" t="str">
            <v>Obrigatória</v>
          </cell>
          <cell r="D11298" t="str">
            <v>GESTAO 2013N</v>
          </cell>
        </row>
        <row r="11299">
          <cell r="A11299" t="str">
            <v>BCN0404-13</v>
          </cell>
          <cell r="C11299" t="str">
            <v>Obrigatória</v>
          </cell>
          <cell r="D11299" t="str">
            <v>GESTAO 2013N</v>
          </cell>
        </row>
        <row r="11300">
          <cell r="A11300" t="str">
            <v>BCN0405-13</v>
          </cell>
          <cell r="C11300" t="str">
            <v>Obrigatória</v>
          </cell>
          <cell r="D11300" t="str">
            <v>GESTAO 2013N</v>
          </cell>
        </row>
        <row r="11301">
          <cell r="A11301" t="str">
            <v>BCN0407-13</v>
          </cell>
          <cell r="C11301" t="str">
            <v>Obrigatória</v>
          </cell>
          <cell r="D11301" t="str">
            <v>GESTAO 2013N</v>
          </cell>
        </row>
        <row r="11302">
          <cell r="A11302" t="str">
            <v>BCS0001-13</v>
          </cell>
          <cell r="C11302" t="str">
            <v>Obrigatória</v>
          </cell>
          <cell r="D11302" t="str">
            <v>GESTAO 2013N</v>
          </cell>
        </row>
        <row r="11303">
          <cell r="A11303" t="str">
            <v>BIJ0207-13</v>
          </cell>
          <cell r="C11303" t="str">
            <v>Obrigatória</v>
          </cell>
          <cell r="D11303" t="str">
            <v>GESTAO 2013N</v>
          </cell>
        </row>
        <row r="11304">
          <cell r="A11304" t="str">
            <v>BIK0102-13</v>
          </cell>
          <cell r="C11304" t="str">
            <v>Obrigatória</v>
          </cell>
          <cell r="D11304" t="str">
            <v>GESTAO 2013N</v>
          </cell>
        </row>
        <row r="11305">
          <cell r="A11305" t="str">
            <v>BIL0304-13</v>
          </cell>
          <cell r="C11305" t="str">
            <v>Obrigatória</v>
          </cell>
          <cell r="D11305" t="str">
            <v>GESTAO 2013N</v>
          </cell>
        </row>
        <row r="11306">
          <cell r="A11306" t="str">
            <v>BIM0005-13</v>
          </cell>
          <cell r="C11306" t="str">
            <v>Obrigatória</v>
          </cell>
          <cell r="D11306" t="str">
            <v>GESTAO 2013N</v>
          </cell>
        </row>
        <row r="11307">
          <cell r="A11307" t="str">
            <v>BIN0003-13</v>
          </cell>
          <cell r="C11307" t="str">
            <v>Obrigatória</v>
          </cell>
          <cell r="D11307" t="str">
            <v>GESTAO 2013N</v>
          </cell>
        </row>
        <row r="11308">
          <cell r="A11308" t="str">
            <v>BIN0406-13</v>
          </cell>
          <cell r="C11308" t="str">
            <v>Obrigatória</v>
          </cell>
          <cell r="D11308" t="str">
            <v>GESTAO 2013N</v>
          </cell>
        </row>
        <row r="11309">
          <cell r="A11309" t="str">
            <v>BIQ0602-13</v>
          </cell>
          <cell r="C11309" t="str">
            <v>Obrigatória</v>
          </cell>
          <cell r="D11309" t="str">
            <v>GESTAO 2013N</v>
          </cell>
        </row>
        <row r="11310">
          <cell r="A11310" t="str">
            <v>BIR0004-13</v>
          </cell>
          <cell r="C11310" t="str">
            <v>Obrigatória</v>
          </cell>
          <cell r="D11310" t="str">
            <v>GESTAO 2013N</v>
          </cell>
        </row>
        <row r="11311">
          <cell r="A11311" t="str">
            <v>BIR0603-13</v>
          </cell>
          <cell r="C11311" t="str">
            <v>Obrigatória</v>
          </cell>
          <cell r="D11311" t="str">
            <v>GESTAO 2013N</v>
          </cell>
        </row>
        <row r="11312">
          <cell r="A11312" t="str">
            <v>BIS0002-13</v>
          </cell>
          <cell r="C11312" t="str">
            <v>Obrigatória</v>
          </cell>
          <cell r="D11312" t="str">
            <v>GESTAO 2013N</v>
          </cell>
        </row>
        <row r="11313">
          <cell r="A11313" t="str">
            <v>ESTA014-13</v>
          </cell>
          <cell r="C11313" t="str">
            <v>Obrigatória</v>
          </cell>
          <cell r="D11313" t="str">
            <v>GESTAO 2013N</v>
          </cell>
        </row>
        <row r="11314">
          <cell r="A11314" t="str">
            <v>ESTG001-13</v>
          </cell>
          <cell r="C11314" t="str">
            <v>Obrigatória</v>
          </cell>
          <cell r="D11314" t="str">
            <v>GESTAO 2013N</v>
          </cell>
        </row>
        <row r="11315">
          <cell r="A11315" t="str">
            <v>ESTG002-13</v>
          </cell>
          <cell r="C11315" t="str">
            <v>Obrigatória</v>
          </cell>
          <cell r="D11315" t="str">
            <v>GESTAO 2013N</v>
          </cell>
        </row>
        <row r="11316">
          <cell r="A11316" t="str">
            <v>ESTG003-13</v>
          </cell>
          <cell r="C11316" t="str">
            <v>Obrigatória</v>
          </cell>
          <cell r="D11316" t="str">
            <v>GESTAO 2013N</v>
          </cell>
        </row>
        <row r="11317">
          <cell r="A11317" t="str">
            <v>ESTG004-13</v>
          </cell>
          <cell r="C11317" t="str">
            <v>Obrigatória</v>
          </cell>
          <cell r="D11317" t="str">
            <v>GESTAO 2013N</v>
          </cell>
        </row>
        <row r="11318">
          <cell r="A11318" t="str">
            <v>ESTG005-13</v>
          </cell>
          <cell r="C11318" t="str">
            <v>Obrigatória</v>
          </cell>
          <cell r="D11318" t="str">
            <v>GESTAO 2013N</v>
          </cell>
        </row>
        <row r="11319">
          <cell r="A11319" t="str">
            <v>ESTG006-13</v>
          </cell>
          <cell r="C11319" t="str">
            <v>Obrigatória</v>
          </cell>
          <cell r="D11319" t="str">
            <v>GESTAO 2013N</v>
          </cell>
        </row>
        <row r="11320">
          <cell r="A11320" t="str">
            <v>ESTG007-13</v>
          </cell>
          <cell r="C11320" t="str">
            <v>Obrigatória</v>
          </cell>
          <cell r="D11320" t="str">
            <v>GESTAO 2013N</v>
          </cell>
        </row>
        <row r="11321">
          <cell r="A11321" t="str">
            <v>ESTG008-13</v>
          </cell>
          <cell r="C11321" t="str">
            <v>Obrigatória</v>
          </cell>
          <cell r="D11321" t="str">
            <v>GESTAO 2013N</v>
          </cell>
        </row>
        <row r="11322">
          <cell r="A11322" t="str">
            <v>ESTG009-13</v>
          </cell>
          <cell r="C11322" t="str">
            <v>Obrigatória</v>
          </cell>
          <cell r="D11322" t="str">
            <v>GESTAO 2013N</v>
          </cell>
        </row>
        <row r="11323">
          <cell r="A11323" t="str">
            <v>ESTG010-13</v>
          </cell>
          <cell r="C11323" t="str">
            <v>Obrigatória</v>
          </cell>
          <cell r="D11323" t="str">
            <v>GESTAO 2013N</v>
          </cell>
        </row>
        <row r="11324">
          <cell r="A11324" t="str">
            <v>ESTG011-13</v>
          </cell>
          <cell r="C11324" t="str">
            <v>Obrigatória</v>
          </cell>
          <cell r="D11324" t="str">
            <v>GESTAO 2013N</v>
          </cell>
        </row>
        <row r="11325">
          <cell r="A11325" t="str">
            <v>ESTG012-13</v>
          </cell>
          <cell r="C11325" t="str">
            <v>Obrigatória</v>
          </cell>
          <cell r="D11325" t="str">
            <v>GESTAO 2013N</v>
          </cell>
        </row>
        <row r="11326">
          <cell r="A11326" t="str">
            <v>ESTG013-13</v>
          </cell>
          <cell r="C11326" t="str">
            <v>Obrigatória</v>
          </cell>
          <cell r="D11326" t="str">
            <v>GESTAO 2013N</v>
          </cell>
        </row>
        <row r="11327">
          <cell r="A11327" t="str">
            <v>ESTG014-13</v>
          </cell>
          <cell r="C11327" t="str">
            <v>Obrigatória</v>
          </cell>
          <cell r="D11327" t="str">
            <v>GESTAO 2013N</v>
          </cell>
        </row>
        <row r="11328">
          <cell r="A11328" t="str">
            <v>ESTG015-13</v>
          </cell>
          <cell r="C11328" t="str">
            <v>Obrigatória</v>
          </cell>
          <cell r="D11328" t="str">
            <v>GESTAO 2013N</v>
          </cell>
        </row>
        <row r="11329">
          <cell r="A11329" t="str">
            <v>ESTG016-13</v>
          </cell>
          <cell r="C11329" t="str">
            <v>Obrigatória</v>
          </cell>
          <cell r="D11329" t="str">
            <v>GESTAO 2013N</v>
          </cell>
        </row>
        <row r="11330">
          <cell r="A11330" t="str">
            <v>ESTG017-13</v>
          </cell>
          <cell r="C11330" t="str">
            <v>Obrigatória</v>
          </cell>
          <cell r="D11330" t="str">
            <v>GESTAO 2013N</v>
          </cell>
        </row>
        <row r="11331">
          <cell r="A11331" t="str">
            <v>ESTG018-13</v>
          </cell>
          <cell r="C11331" t="str">
            <v>Obrigatória</v>
          </cell>
          <cell r="D11331" t="str">
            <v>GESTAO 2013N</v>
          </cell>
        </row>
        <row r="11332">
          <cell r="A11332" t="str">
            <v>ESTG019-13</v>
          </cell>
          <cell r="C11332" t="str">
            <v>Obrigatória</v>
          </cell>
          <cell r="D11332" t="str">
            <v>GESTAO 2013N</v>
          </cell>
        </row>
        <row r="11333">
          <cell r="A11333" t="str">
            <v>ESTG020-13</v>
          </cell>
          <cell r="C11333" t="str">
            <v>Obrigatória</v>
          </cell>
          <cell r="D11333" t="str">
            <v>GESTAO 2013N</v>
          </cell>
        </row>
        <row r="11334">
          <cell r="A11334" t="str">
            <v>ESTG900-13</v>
          </cell>
          <cell r="C11334" t="str">
            <v>Obrigatória</v>
          </cell>
          <cell r="D11334" t="str">
            <v>GESTAO 2013N</v>
          </cell>
        </row>
        <row r="11335">
          <cell r="A11335" t="str">
            <v>ESTG901-13</v>
          </cell>
          <cell r="C11335" t="str">
            <v>Obrigatória</v>
          </cell>
          <cell r="D11335" t="str">
            <v>GESTAO 2013N</v>
          </cell>
        </row>
        <row r="11336">
          <cell r="A11336" t="str">
            <v>ESTG902-13</v>
          </cell>
          <cell r="C11336" t="str">
            <v>Obrigatória</v>
          </cell>
          <cell r="D11336" t="str">
            <v>GESTAO 2013N</v>
          </cell>
        </row>
        <row r="11337">
          <cell r="A11337" t="str">
            <v>ESTG903-13</v>
          </cell>
          <cell r="C11337" t="str">
            <v>Obrigatória</v>
          </cell>
          <cell r="D11337" t="str">
            <v>GESTAO 2013N</v>
          </cell>
        </row>
        <row r="11338">
          <cell r="A11338" t="str">
            <v>ESTG904-13</v>
          </cell>
          <cell r="C11338" t="str">
            <v>Obrigatória</v>
          </cell>
          <cell r="D11338" t="str">
            <v>GESTAO 2013N</v>
          </cell>
        </row>
        <row r="11339">
          <cell r="A11339" t="str">
            <v>ESTO001-13</v>
          </cell>
          <cell r="C11339" t="str">
            <v>Obrigatória</v>
          </cell>
          <cell r="D11339" t="str">
            <v>GESTAO 2013N</v>
          </cell>
        </row>
        <row r="11340">
          <cell r="A11340" t="str">
            <v>ESTO002-13</v>
          </cell>
          <cell r="C11340" t="str">
            <v>Obrigatória</v>
          </cell>
          <cell r="D11340" t="str">
            <v>GESTAO 2013N</v>
          </cell>
        </row>
        <row r="11341">
          <cell r="A11341" t="str">
            <v>ESTO003-13</v>
          </cell>
          <cell r="C11341" t="str">
            <v>Obrigatória</v>
          </cell>
          <cell r="D11341" t="str">
            <v>GESTAO 2013N</v>
          </cell>
        </row>
        <row r="11342">
          <cell r="A11342" t="str">
            <v>ESTO004-13</v>
          </cell>
          <cell r="C11342" t="str">
            <v>Obrigatória</v>
          </cell>
          <cell r="D11342" t="str">
            <v>GESTAO 2013N</v>
          </cell>
        </row>
        <row r="11343">
          <cell r="A11343" t="str">
            <v>ESTO005-13</v>
          </cell>
          <cell r="C11343" t="str">
            <v>Obrigatória</v>
          </cell>
          <cell r="D11343" t="str">
            <v>GESTAO 2013N</v>
          </cell>
        </row>
        <row r="11344">
          <cell r="A11344" t="str">
            <v>ESTO006-13</v>
          </cell>
          <cell r="C11344" t="str">
            <v>Obrigatória</v>
          </cell>
          <cell r="D11344" t="str">
            <v>GESTAO 2013N</v>
          </cell>
        </row>
        <row r="11345">
          <cell r="A11345" t="str">
            <v>ESTO007-13</v>
          </cell>
          <cell r="C11345" t="str">
            <v>Obrigatória</v>
          </cell>
          <cell r="D11345" t="str">
            <v>GESTAO 2013N</v>
          </cell>
        </row>
        <row r="11346">
          <cell r="A11346" t="str">
            <v>ESTO008-13</v>
          </cell>
          <cell r="C11346" t="str">
            <v>Obrigatória</v>
          </cell>
          <cell r="D11346" t="str">
            <v>GESTAO 2013N</v>
          </cell>
        </row>
        <row r="11347">
          <cell r="A11347" t="str">
            <v>ESTO009-13</v>
          </cell>
          <cell r="C11347" t="str">
            <v>Obrigatória</v>
          </cell>
          <cell r="D11347" t="str">
            <v>GESTAO 2013N</v>
          </cell>
        </row>
        <row r="11348">
          <cell r="A11348" t="str">
            <v>ESTO010-13</v>
          </cell>
          <cell r="C11348" t="str">
            <v>Obrigatória</v>
          </cell>
          <cell r="D11348" t="str">
            <v>GESTAO 2013N</v>
          </cell>
        </row>
        <row r="11349">
          <cell r="A11349" t="str">
            <v>ESTO900-13</v>
          </cell>
          <cell r="C11349" t="str">
            <v>Obrigatória</v>
          </cell>
          <cell r="D11349" t="str">
            <v>GESTAO 2013N</v>
          </cell>
        </row>
        <row r="11350">
          <cell r="A11350" t="str">
            <v>ESTO901-13</v>
          </cell>
          <cell r="C11350" t="str">
            <v>Obrigatória</v>
          </cell>
          <cell r="D11350" t="str">
            <v>GESTAO 2013N</v>
          </cell>
        </row>
        <row r="11351">
          <cell r="A11351" t="str">
            <v>ESTX055-13</v>
          </cell>
          <cell r="C11351" t="str">
            <v>Opção Limitada</v>
          </cell>
          <cell r="D11351" t="str">
            <v>GESTAO 2013N</v>
          </cell>
        </row>
        <row r="11352">
          <cell r="A11352" t="str">
            <v>ESTX061-13</v>
          </cell>
          <cell r="C11352" t="str">
            <v>Opção Limitada</v>
          </cell>
          <cell r="D11352" t="str">
            <v>GESTAO 2013N</v>
          </cell>
        </row>
        <row r="11353">
          <cell r="A11353" t="str">
            <v>ESTX063-13</v>
          </cell>
          <cell r="C11353" t="str">
            <v>Opção Limitada</v>
          </cell>
          <cell r="D11353" t="str">
            <v>GESTAO 2013N</v>
          </cell>
        </row>
        <row r="11354">
          <cell r="A11354" t="str">
            <v>ESZG001-13</v>
          </cell>
          <cell r="C11354" t="str">
            <v>Opção Limitada</v>
          </cell>
          <cell r="D11354" t="str">
            <v>GESTAO 2013N</v>
          </cell>
        </row>
        <row r="11355">
          <cell r="A11355" t="str">
            <v>ESZG002-13</v>
          </cell>
          <cell r="C11355" t="str">
            <v>Opção Limitada</v>
          </cell>
          <cell r="D11355" t="str">
            <v>GESTAO 2013N</v>
          </cell>
        </row>
        <row r="11356">
          <cell r="A11356" t="str">
            <v>ESZG003-13</v>
          </cell>
          <cell r="C11356" t="str">
            <v>Opção Limitada</v>
          </cell>
          <cell r="D11356" t="str">
            <v>GESTAO 2013N</v>
          </cell>
        </row>
        <row r="11357">
          <cell r="A11357" t="str">
            <v>ESZG004-13</v>
          </cell>
          <cell r="C11357" t="str">
            <v>Opção Limitada</v>
          </cell>
          <cell r="D11357" t="str">
            <v>GESTAO 2013N</v>
          </cell>
        </row>
        <row r="11358">
          <cell r="A11358" t="str">
            <v>ESZG005-13</v>
          </cell>
          <cell r="C11358" t="str">
            <v>Opção Limitada</v>
          </cell>
          <cell r="D11358" t="str">
            <v>GESTAO 2013N</v>
          </cell>
        </row>
        <row r="11359">
          <cell r="A11359" t="str">
            <v>ESZG006-13</v>
          </cell>
          <cell r="C11359" t="str">
            <v>Opção Limitada</v>
          </cell>
          <cell r="D11359" t="str">
            <v>GESTAO 2013N</v>
          </cell>
        </row>
        <row r="11360">
          <cell r="A11360" t="str">
            <v>ESZG007-13</v>
          </cell>
          <cell r="C11360" t="str">
            <v>Opção Limitada</v>
          </cell>
          <cell r="D11360" t="str">
            <v>GESTAO 2013N</v>
          </cell>
        </row>
        <row r="11361">
          <cell r="A11361" t="str">
            <v>ESZG008-13</v>
          </cell>
          <cell r="C11361" t="str">
            <v>Opção Limitada</v>
          </cell>
          <cell r="D11361" t="str">
            <v>GESTAO 2013N</v>
          </cell>
        </row>
        <row r="11362">
          <cell r="A11362" t="str">
            <v>ESZG009-13</v>
          </cell>
          <cell r="C11362" t="str">
            <v>Opção Limitada</v>
          </cell>
          <cell r="D11362" t="str">
            <v>GESTAO 2013N</v>
          </cell>
        </row>
        <row r="11363">
          <cell r="A11363" t="str">
            <v>ESZG010-13</v>
          </cell>
          <cell r="C11363" t="str">
            <v>Opção Limitada</v>
          </cell>
          <cell r="D11363" t="str">
            <v>GESTAO 2013N</v>
          </cell>
        </row>
        <row r="11364">
          <cell r="A11364" t="str">
            <v>ESZG011-13</v>
          </cell>
          <cell r="C11364" t="str">
            <v>Opção Limitada</v>
          </cell>
          <cell r="D11364" t="str">
            <v>GESTAO 2013N</v>
          </cell>
        </row>
        <row r="11365">
          <cell r="A11365" t="str">
            <v>ESZG012-13</v>
          </cell>
          <cell r="C11365" t="str">
            <v>Opção Limitada</v>
          </cell>
          <cell r="D11365" t="str">
            <v>GESTAO 2013N</v>
          </cell>
        </row>
        <row r="11366">
          <cell r="A11366" t="str">
            <v>ESZG013-13</v>
          </cell>
          <cell r="C11366" t="str">
            <v>Opção Limitada</v>
          </cell>
          <cell r="D11366" t="str">
            <v>GESTAO 2013N</v>
          </cell>
        </row>
        <row r="11367">
          <cell r="A11367" t="str">
            <v>ESZG014-13</v>
          </cell>
          <cell r="C11367" t="str">
            <v>Opção Limitada</v>
          </cell>
          <cell r="D11367" t="str">
            <v>GESTAO 2013N</v>
          </cell>
        </row>
        <row r="11368">
          <cell r="A11368" t="str">
            <v>ESZG015-13</v>
          </cell>
          <cell r="C11368" t="str">
            <v>Opção Limitada</v>
          </cell>
          <cell r="D11368" t="str">
            <v>GESTAO 2013N</v>
          </cell>
        </row>
        <row r="11369">
          <cell r="A11369" t="str">
            <v>ESZG016-13</v>
          </cell>
          <cell r="C11369" t="str">
            <v>Opção Limitada</v>
          </cell>
          <cell r="D11369" t="str">
            <v>GESTAO 2013N</v>
          </cell>
        </row>
        <row r="11370">
          <cell r="A11370" t="str">
            <v>ESZG017-13</v>
          </cell>
          <cell r="C11370" t="str">
            <v>Opção Limitada</v>
          </cell>
          <cell r="D11370" t="str">
            <v>GESTAO 2013N</v>
          </cell>
        </row>
        <row r="11371">
          <cell r="A11371" t="str">
            <v>ESZG018-13</v>
          </cell>
          <cell r="C11371" t="str">
            <v>Opção Limitada</v>
          </cell>
          <cell r="D11371" t="str">
            <v>GESTAO 2013N</v>
          </cell>
        </row>
        <row r="11372">
          <cell r="A11372" t="str">
            <v>ESZG019-13</v>
          </cell>
          <cell r="C11372" t="str">
            <v>Opção Limitada</v>
          </cell>
          <cell r="D11372" t="str">
            <v>GESTAO 2013N</v>
          </cell>
        </row>
        <row r="11373">
          <cell r="A11373" t="str">
            <v>ESZG020-13</v>
          </cell>
          <cell r="C11373" t="str">
            <v>Opção Limitada</v>
          </cell>
          <cell r="D11373" t="str">
            <v>GESTAO 2013N</v>
          </cell>
        </row>
        <row r="11374">
          <cell r="A11374" t="str">
            <v>ESZG021-13</v>
          </cell>
          <cell r="C11374" t="str">
            <v>Opção Limitada</v>
          </cell>
          <cell r="D11374" t="str">
            <v>GESTAO 2013N</v>
          </cell>
        </row>
        <row r="11375">
          <cell r="A11375" t="str">
            <v>ESZG022-13</v>
          </cell>
          <cell r="C11375" t="str">
            <v>Opção Limitada</v>
          </cell>
          <cell r="D11375" t="str">
            <v>GESTAO 2013N</v>
          </cell>
        </row>
        <row r="11376">
          <cell r="A11376" t="str">
            <v>ESZG023-13</v>
          </cell>
          <cell r="C11376" t="str">
            <v>Opção Limitada</v>
          </cell>
          <cell r="D11376" t="str">
            <v>GESTAO 2013N</v>
          </cell>
        </row>
        <row r="11377">
          <cell r="A11377" t="str">
            <v>ESZG024-13</v>
          </cell>
          <cell r="C11377" t="str">
            <v>Opção Limitada</v>
          </cell>
          <cell r="D11377" t="str">
            <v>GESTAO 2013N</v>
          </cell>
        </row>
        <row r="11378">
          <cell r="A11378" t="str">
            <v>ESZG025-13</v>
          </cell>
          <cell r="C11378" t="str">
            <v>Opção Limitada</v>
          </cell>
          <cell r="D11378" t="str">
            <v>GESTAO 2013N</v>
          </cell>
        </row>
        <row r="11379">
          <cell r="A11379" t="str">
            <v>ESZG026-13</v>
          </cell>
          <cell r="C11379" t="str">
            <v>Opção Limitada</v>
          </cell>
          <cell r="D11379" t="str">
            <v>GESTAO 2013N</v>
          </cell>
        </row>
        <row r="11380">
          <cell r="A11380" t="str">
            <v>ESZG027-13</v>
          </cell>
          <cell r="C11380" t="str">
            <v>Opção Limitada</v>
          </cell>
          <cell r="D11380" t="str">
            <v>GESTAO 2013N</v>
          </cell>
        </row>
        <row r="11381">
          <cell r="A11381" t="str">
            <v>ESZG028-13</v>
          </cell>
          <cell r="C11381" t="str">
            <v>Opção Limitada</v>
          </cell>
          <cell r="D11381" t="str">
            <v>GESTAO 2013N</v>
          </cell>
        </row>
        <row r="11382">
          <cell r="A11382" t="str">
            <v>ESZG029-13</v>
          </cell>
          <cell r="C11382" t="str">
            <v>Opção Limitada</v>
          </cell>
          <cell r="D11382" t="str">
            <v>GESTAO 2013N</v>
          </cell>
        </row>
        <row r="11383">
          <cell r="A11383" t="str">
            <v>ESZG030-13</v>
          </cell>
          <cell r="C11383" t="str">
            <v>Opção Limitada</v>
          </cell>
          <cell r="D11383" t="str">
            <v>GESTAO 2013N</v>
          </cell>
        </row>
        <row r="11384">
          <cell r="A11384" t="str">
            <v>ESZG031-13</v>
          </cell>
          <cell r="C11384" t="str">
            <v>Opção Limitada</v>
          </cell>
          <cell r="D11384" t="str">
            <v>GESTAO 2013N</v>
          </cell>
        </row>
        <row r="11385">
          <cell r="A11385" t="str">
            <v>ESZG032-13</v>
          </cell>
          <cell r="C11385" t="str">
            <v>Opção Limitada</v>
          </cell>
          <cell r="D11385" t="str">
            <v>GESTAO 2013N</v>
          </cell>
        </row>
        <row r="11386">
          <cell r="A11386" t="str">
            <v>ESZX042-13</v>
          </cell>
          <cell r="C11386" t="str">
            <v>Opção Limitada</v>
          </cell>
          <cell r="D11386" t="str">
            <v>GESTAO 2013N</v>
          </cell>
        </row>
        <row r="11387">
          <cell r="A11387" t="str">
            <v>ESZX046-13</v>
          </cell>
          <cell r="C11387" t="str">
            <v>Opção Limitada</v>
          </cell>
          <cell r="D11387" t="str">
            <v>GESTAO 2013N</v>
          </cell>
        </row>
        <row r="11388">
          <cell r="A11388" t="str">
            <v>ESZX048-13</v>
          </cell>
          <cell r="C11388" t="str">
            <v>Opção Limitada</v>
          </cell>
          <cell r="D11388" t="str">
            <v>GESTAO 2013N</v>
          </cell>
        </row>
        <row r="11389">
          <cell r="A11389" t="str">
            <v>ESZX050-13</v>
          </cell>
          <cell r="C11389" t="str">
            <v>Opção Limitada</v>
          </cell>
          <cell r="D11389" t="str">
            <v>GESTAO 2013N</v>
          </cell>
        </row>
        <row r="11390">
          <cell r="A11390" t="str">
            <v>ESZX051-13</v>
          </cell>
          <cell r="C11390" t="str">
            <v>Opção Limitada</v>
          </cell>
          <cell r="D11390" t="str">
            <v>GESTAO 2013N</v>
          </cell>
        </row>
        <row r="11391">
          <cell r="A11391" t="str">
            <v>ESZX054-13</v>
          </cell>
          <cell r="C11391" t="str">
            <v>Opção Limitada</v>
          </cell>
          <cell r="D11391" t="str">
            <v>GESTAO 2013N</v>
          </cell>
        </row>
        <row r="11392">
          <cell r="A11392" t="str">
            <v>ESZX055-13</v>
          </cell>
          <cell r="C11392" t="str">
            <v>Opção Limitada</v>
          </cell>
          <cell r="D11392" t="str">
            <v>GESTAO 2013N</v>
          </cell>
        </row>
        <row r="11393">
          <cell r="A11393" t="str">
            <v>ESZX056-13</v>
          </cell>
          <cell r="C11393" t="str">
            <v>Opção Limitada</v>
          </cell>
          <cell r="D11393" t="str">
            <v>GESTAO 2013N</v>
          </cell>
        </row>
        <row r="11394">
          <cell r="A11394" t="str">
            <v>ESZX057-13</v>
          </cell>
          <cell r="C11394" t="str">
            <v>Opção Limitada</v>
          </cell>
          <cell r="D11394" t="str">
            <v>GESTAO 2013N</v>
          </cell>
        </row>
        <row r="11395">
          <cell r="A11395" t="str">
            <v>ESZX058-13</v>
          </cell>
          <cell r="C11395" t="str">
            <v>Opção Limitada</v>
          </cell>
          <cell r="D11395" t="str">
            <v>GESTAO 2013N</v>
          </cell>
        </row>
        <row r="11396">
          <cell r="A11396" t="str">
            <v>MCTB001-13</v>
          </cell>
          <cell r="C11396" t="str">
            <v>Obrigatória</v>
          </cell>
          <cell r="D11396" t="str">
            <v>GESTAO 2013N</v>
          </cell>
        </row>
        <row r="11397">
          <cell r="A11397" t="str">
            <v>MCTB009-13</v>
          </cell>
          <cell r="C11397" t="str">
            <v>Obrigatória</v>
          </cell>
          <cell r="D11397" t="str">
            <v>GESTAO 2013N</v>
          </cell>
        </row>
        <row r="11398">
          <cell r="A11398" t="str">
            <v>BCJ0203-15</v>
          </cell>
          <cell r="C11398" t="str">
            <v>Obrigatória</v>
          </cell>
          <cell r="D11398" t="str">
            <v>GESTAO 2017A</v>
          </cell>
        </row>
        <row r="11399">
          <cell r="A11399" t="str">
            <v>BCJ0204-15</v>
          </cell>
          <cell r="C11399" t="str">
            <v>Obrigatória</v>
          </cell>
          <cell r="D11399" t="str">
            <v>GESTAO 2017A</v>
          </cell>
        </row>
        <row r="11400">
          <cell r="A11400" t="str">
            <v>BCJ0205-15</v>
          </cell>
          <cell r="C11400" t="str">
            <v>Obrigatória</v>
          </cell>
          <cell r="D11400" t="str">
            <v>GESTAO 2017A</v>
          </cell>
        </row>
        <row r="11401">
          <cell r="A11401" t="str">
            <v>BCK0103-15</v>
          </cell>
          <cell r="C11401" t="str">
            <v>Obrigatória</v>
          </cell>
          <cell r="D11401" t="str">
            <v>GESTAO 2017A</v>
          </cell>
        </row>
        <row r="11402">
          <cell r="A11402" t="str">
            <v>BCK0104-15</v>
          </cell>
          <cell r="C11402" t="str">
            <v>Opção Limitada</v>
          </cell>
          <cell r="D11402" t="str">
            <v>GESTAO 2017A</v>
          </cell>
        </row>
        <row r="11403">
          <cell r="A11403" t="str">
            <v>BCL0306-15</v>
          </cell>
          <cell r="C11403" t="str">
            <v>Opção Limitada</v>
          </cell>
          <cell r="D11403" t="str">
            <v>GESTAO 2017A</v>
          </cell>
        </row>
        <row r="11404">
          <cell r="A11404" t="str">
            <v>BCL0307-15</v>
          </cell>
          <cell r="C11404" t="str">
            <v>Obrigatória</v>
          </cell>
          <cell r="D11404" t="str">
            <v>GESTAO 2017A</v>
          </cell>
        </row>
        <row r="11405">
          <cell r="A11405" t="str">
            <v>BCL0308-15</v>
          </cell>
          <cell r="C11405" t="str">
            <v>Obrigatória</v>
          </cell>
          <cell r="D11405" t="str">
            <v>GESTAO 2017A</v>
          </cell>
        </row>
        <row r="11406">
          <cell r="A11406" t="str">
            <v>BCM0504-15</v>
          </cell>
          <cell r="C11406" t="str">
            <v>Obrigatória</v>
          </cell>
          <cell r="D11406" t="str">
            <v>GESTAO 2017A</v>
          </cell>
        </row>
        <row r="11407">
          <cell r="A11407" t="str">
            <v>BCM0505-15</v>
          </cell>
          <cell r="C11407" t="str">
            <v>Obrigatória</v>
          </cell>
          <cell r="D11407" t="str">
            <v>GESTAO 2017A</v>
          </cell>
        </row>
        <row r="11408">
          <cell r="A11408" t="str">
            <v>BCM0506-15</v>
          </cell>
          <cell r="C11408" t="str">
            <v>Opção Limitada</v>
          </cell>
          <cell r="D11408" t="str">
            <v>GESTAO 2017A</v>
          </cell>
        </row>
        <row r="11409">
          <cell r="A11409" t="str">
            <v>BCN0402-08</v>
          </cell>
          <cell r="C11409" t="str">
            <v>Obrigatória</v>
          </cell>
          <cell r="D11409" t="str">
            <v>GESTAO 2017A</v>
          </cell>
        </row>
        <row r="11410">
          <cell r="A11410" t="str">
            <v>BCN0404-15</v>
          </cell>
          <cell r="C11410" t="str">
            <v>Opção Limitada</v>
          </cell>
          <cell r="D11410" t="str">
            <v>GESTAO 2017A</v>
          </cell>
        </row>
        <row r="11411">
          <cell r="A11411" t="str">
            <v>BCN0405-15</v>
          </cell>
          <cell r="C11411" t="str">
            <v>Obrigatória</v>
          </cell>
          <cell r="D11411" t="str">
            <v>GESTAO 2017A</v>
          </cell>
        </row>
        <row r="11412">
          <cell r="A11412" t="str">
            <v>BCN0407-06</v>
          </cell>
          <cell r="C11412" t="str">
            <v>Obrigatória</v>
          </cell>
          <cell r="D11412" t="str">
            <v>GESTAO 2017A</v>
          </cell>
        </row>
        <row r="11413">
          <cell r="A11413" t="str">
            <v>BCS0001-15</v>
          </cell>
          <cell r="C11413" t="str">
            <v>Obrigatória</v>
          </cell>
          <cell r="D11413" t="str">
            <v>GESTAO 2017A</v>
          </cell>
        </row>
        <row r="11414">
          <cell r="A11414" t="str">
            <v>BCS0002-15</v>
          </cell>
          <cell r="C11414" t="str">
            <v>Obrigatória</v>
          </cell>
          <cell r="D11414" t="str">
            <v>GESTAO 2017A</v>
          </cell>
        </row>
        <row r="11415">
          <cell r="A11415" t="str">
            <v>BIJ0207-15</v>
          </cell>
          <cell r="C11415" t="str">
            <v>Opção Limitada</v>
          </cell>
          <cell r="D11415" t="str">
            <v>GESTAO 2017A</v>
          </cell>
        </row>
        <row r="11416">
          <cell r="A11416" t="str">
            <v>BIK0102-15</v>
          </cell>
          <cell r="C11416" t="str">
            <v>Opção Limitada</v>
          </cell>
          <cell r="D11416" t="str">
            <v>GESTAO 2017A</v>
          </cell>
        </row>
        <row r="11417">
          <cell r="A11417" t="str">
            <v>BIL0304-15</v>
          </cell>
          <cell r="C11417" t="str">
            <v>Opção Limitada</v>
          </cell>
          <cell r="D11417" t="str">
            <v>GESTAO 2017A</v>
          </cell>
        </row>
        <row r="11418">
          <cell r="A11418" t="str">
            <v>BIN0406-15</v>
          </cell>
          <cell r="C11418" t="str">
            <v>Obrigatória</v>
          </cell>
          <cell r="D11418" t="str">
            <v>GESTAO 2017A</v>
          </cell>
        </row>
        <row r="11419">
          <cell r="A11419" t="str">
            <v>BIQ0602-15</v>
          </cell>
          <cell r="C11419" t="str">
            <v>Obrigatória</v>
          </cell>
          <cell r="D11419" t="str">
            <v>GESTAO 2017A</v>
          </cell>
        </row>
        <row r="11420">
          <cell r="A11420" t="str">
            <v>BIR0004-15</v>
          </cell>
          <cell r="C11420" t="str">
            <v>Obrigatória</v>
          </cell>
          <cell r="D11420" t="str">
            <v>GESTAO 2017A</v>
          </cell>
        </row>
        <row r="11421">
          <cell r="A11421" t="str">
            <v>BIR0603-15</v>
          </cell>
          <cell r="C11421" t="str">
            <v>Obrigatória</v>
          </cell>
          <cell r="D11421" t="str">
            <v>GESTAO 2017A</v>
          </cell>
        </row>
        <row r="11422">
          <cell r="A11422" t="str">
            <v>BIS0003-15</v>
          </cell>
          <cell r="C11422" t="str">
            <v>Opção Limitada</v>
          </cell>
          <cell r="D11422" t="str">
            <v>GESTAO 2017A</v>
          </cell>
        </row>
        <row r="11423">
          <cell r="A11423" t="str">
            <v>BIS0005-15</v>
          </cell>
          <cell r="C11423" t="str">
            <v>Opção Limitada</v>
          </cell>
          <cell r="D11423" t="str">
            <v>GESTAO 2017A</v>
          </cell>
        </row>
        <row r="11424">
          <cell r="A11424" t="str">
            <v>ESHC011-13</v>
          </cell>
          <cell r="C11424" t="str">
            <v>Opção Limitada</v>
          </cell>
          <cell r="D11424" t="str">
            <v>GESTAO 2017A</v>
          </cell>
        </row>
        <row r="11425">
          <cell r="A11425" t="str">
            <v>ESHC022-13</v>
          </cell>
          <cell r="C11425" t="str">
            <v>Opção Limitada</v>
          </cell>
          <cell r="D11425" t="str">
            <v>GESTAO 2017A</v>
          </cell>
        </row>
        <row r="11426">
          <cell r="A11426" t="str">
            <v>ESHC025-13</v>
          </cell>
          <cell r="C11426" t="str">
            <v>Opção Limitada</v>
          </cell>
          <cell r="D11426" t="str">
            <v>GESTAO 2017A</v>
          </cell>
        </row>
        <row r="11427">
          <cell r="A11427" t="str">
            <v>ESHC026-13</v>
          </cell>
          <cell r="C11427" t="str">
            <v>Opção Limitada</v>
          </cell>
          <cell r="D11427" t="str">
            <v>GESTAO 2017A</v>
          </cell>
        </row>
        <row r="11428">
          <cell r="A11428" t="str">
            <v>ESTA011-17</v>
          </cell>
          <cell r="C11428" t="str">
            <v>Opção Limitada</v>
          </cell>
          <cell r="D11428" t="str">
            <v>GESTAO 2017A</v>
          </cell>
        </row>
        <row r="11429">
          <cell r="A11429" t="str">
            <v>ESTB020-17</v>
          </cell>
          <cell r="C11429" t="str">
            <v>Opção Limitada</v>
          </cell>
          <cell r="D11429" t="str">
            <v>GESTAO 2017A</v>
          </cell>
        </row>
        <row r="11430">
          <cell r="A11430" t="str">
            <v>ESTE019-17</v>
          </cell>
          <cell r="C11430" t="str">
            <v>Opção Limitada</v>
          </cell>
          <cell r="D11430" t="str">
            <v>GESTAO 2017A</v>
          </cell>
        </row>
        <row r="11431">
          <cell r="A11431" t="str">
            <v>ESTE037-17</v>
          </cell>
          <cell r="C11431" t="str">
            <v>Opção Limitada</v>
          </cell>
          <cell r="D11431" t="str">
            <v>GESTAO 2017A</v>
          </cell>
        </row>
        <row r="11432">
          <cell r="A11432" t="str">
            <v>ESTG001-17</v>
          </cell>
          <cell r="C11432" t="str">
            <v>Obrigatória</v>
          </cell>
          <cell r="D11432" t="str">
            <v>GESTAO 2017A</v>
          </cell>
        </row>
        <row r="11433">
          <cell r="A11433" t="str">
            <v>ESTG002-17</v>
          </cell>
          <cell r="C11433" t="str">
            <v>Obrigatória</v>
          </cell>
          <cell r="D11433" t="str">
            <v>GESTAO 2017A</v>
          </cell>
        </row>
        <row r="11434">
          <cell r="A11434" t="str">
            <v>ESTG003-17</v>
          </cell>
          <cell r="C11434" t="str">
            <v>Obrigatória</v>
          </cell>
          <cell r="D11434" t="str">
            <v>GESTAO 2017A</v>
          </cell>
        </row>
        <row r="11435">
          <cell r="A11435" t="str">
            <v>ESTG004-17</v>
          </cell>
          <cell r="C11435" t="str">
            <v>Obrigatória</v>
          </cell>
          <cell r="D11435" t="str">
            <v>GESTAO 2017A</v>
          </cell>
        </row>
        <row r="11436">
          <cell r="A11436" t="str">
            <v>ESTG005-17</v>
          </cell>
          <cell r="C11436" t="str">
            <v>Obrigatória</v>
          </cell>
          <cell r="D11436" t="str">
            <v>GESTAO 2017A</v>
          </cell>
        </row>
        <row r="11437">
          <cell r="A11437" t="str">
            <v>ESTG006-17</v>
          </cell>
          <cell r="C11437" t="str">
            <v>Obrigatória</v>
          </cell>
          <cell r="D11437" t="str">
            <v>GESTAO 2017A</v>
          </cell>
        </row>
        <row r="11438">
          <cell r="A11438" t="str">
            <v>ESTG007-17</v>
          </cell>
          <cell r="C11438" t="str">
            <v>Obrigatória</v>
          </cell>
          <cell r="D11438" t="str">
            <v>GESTAO 2017A</v>
          </cell>
        </row>
        <row r="11439">
          <cell r="A11439" t="str">
            <v>ESTG008-17</v>
          </cell>
          <cell r="C11439" t="str">
            <v>Obrigatória</v>
          </cell>
          <cell r="D11439" t="str">
            <v>GESTAO 2017A</v>
          </cell>
        </row>
        <row r="11440">
          <cell r="A11440" t="str">
            <v>ESTG009-17</v>
          </cell>
          <cell r="C11440" t="str">
            <v>Obrigatória</v>
          </cell>
          <cell r="D11440" t="str">
            <v>GESTAO 2017A</v>
          </cell>
        </row>
        <row r="11441">
          <cell r="A11441" t="str">
            <v>ESTG010-17</v>
          </cell>
          <cell r="C11441" t="str">
            <v>Obrigatória</v>
          </cell>
          <cell r="D11441" t="str">
            <v>GESTAO 2017A</v>
          </cell>
        </row>
        <row r="11442">
          <cell r="A11442" t="str">
            <v>ESTG011-17</v>
          </cell>
          <cell r="C11442" t="str">
            <v>Obrigatória</v>
          </cell>
          <cell r="D11442" t="str">
            <v>GESTAO 2017A</v>
          </cell>
        </row>
        <row r="11443">
          <cell r="A11443" t="str">
            <v>ESTG013-17</v>
          </cell>
          <cell r="C11443" t="str">
            <v>Obrigatória</v>
          </cell>
          <cell r="D11443" t="str">
            <v>GESTAO 2017A</v>
          </cell>
        </row>
        <row r="11444">
          <cell r="A11444" t="str">
            <v>ESTG014-17</v>
          </cell>
          <cell r="C11444" t="str">
            <v>Obrigatória</v>
          </cell>
          <cell r="D11444" t="str">
            <v>GESTAO 2017A</v>
          </cell>
        </row>
        <row r="11445">
          <cell r="A11445" t="str">
            <v>ESTG016-17</v>
          </cell>
          <cell r="C11445" t="str">
            <v>Obrigatória</v>
          </cell>
          <cell r="D11445" t="str">
            <v>GESTAO 2017A</v>
          </cell>
        </row>
        <row r="11446">
          <cell r="A11446" t="str">
            <v>ESTG017-17</v>
          </cell>
          <cell r="C11446" t="str">
            <v>Obrigatória</v>
          </cell>
          <cell r="D11446" t="str">
            <v>GESTAO 2017A</v>
          </cell>
        </row>
        <row r="11447">
          <cell r="A11447" t="str">
            <v>ESTG019-17</v>
          </cell>
          <cell r="C11447" t="str">
            <v>Obrigatória</v>
          </cell>
          <cell r="D11447" t="str">
            <v>GESTAO 2017A</v>
          </cell>
        </row>
        <row r="11448">
          <cell r="A11448" t="str">
            <v>ESTG020-17</v>
          </cell>
          <cell r="C11448" t="str">
            <v>Obrigatória</v>
          </cell>
          <cell r="D11448" t="str">
            <v>GESTAO 2017A</v>
          </cell>
        </row>
        <row r="11449">
          <cell r="A11449" t="str">
            <v>ESTG021-17</v>
          </cell>
          <cell r="C11449" t="str">
            <v>Obrigatória</v>
          </cell>
          <cell r="D11449" t="str">
            <v>GESTAO 2017A</v>
          </cell>
        </row>
        <row r="11450">
          <cell r="A11450" t="str">
            <v>ESTG022-17</v>
          </cell>
          <cell r="C11450" t="str">
            <v>Obrigatória</v>
          </cell>
          <cell r="D11450" t="str">
            <v>GESTAO 2017A</v>
          </cell>
        </row>
        <row r="11451">
          <cell r="A11451" t="str">
            <v>ESTG023-17</v>
          </cell>
          <cell r="C11451" t="str">
            <v>Obrigatória</v>
          </cell>
          <cell r="D11451" t="str">
            <v>GESTAO 2017A</v>
          </cell>
        </row>
        <row r="11452">
          <cell r="A11452" t="str">
            <v>ESTG024-17</v>
          </cell>
          <cell r="C11452" t="str">
            <v>Obrigatória</v>
          </cell>
          <cell r="D11452" t="str">
            <v>GESTAO 2017A</v>
          </cell>
        </row>
        <row r="11453">
          <cell r="A11453" t="str">
            <v>ESTG025-17</v>
          </cell>
          <cell r="C11453" t="str">
            <v>Obrigatória</v>
          </cell>
          <cell r="D11453" t="str">
            <v>GESTAO 2017A</v>
          </cell>
        </row>
        <row r="11454">
          <cell r="A11454" t="str">
            <v>ESTG902-17</v>
          </cell>
          <cell r="C11454" t="str">
            <v>Obrigatória</v>
          </cell>
          <cell r="D11454" t="str">
            <v>GESTAO 2017A</v>
          </cell>
        </row>
        <row r="11455">
          <cell r="A11455" t="str">
            <v>ESTG903-17</v>
          </cell>
          <cell r="C11455" t="str">
            <v>Obrigatória</v>
          </cell>
          <cell r="D11455" t="str">
            <v>GESTAO 2017A</v>
          </cell>
        </row>
        <row r="11456">
          <cell r="A11456" t="str">
            <v>ESTG904-17</v>
          </cell>
          <cell r="C11456" t="str">
            <v>Obrigatória</v>
          </cell>
          <cell r="D11456" t="str">
            <v>GESTAO 2017A</v>
          </cell>
        </row>
        <row r="11457">
          <cell r="A11457" t="str">
            <v>ESTG905-17</v>
          </cell>
          <cell r="C11457" t="str">
            <v>Obrigatória</v>
          </cell>
          <cell r="D11457" t="str">
            <v>GESTAO 2017A</v>
          </cell>
        </row>
        <row r="11458">
          <cell r="A11458" t="str">
            <v>ESTI020-17</v>
          </cell>
          <cell r="C11458" t="str">
            <v>Opção Limitada</v>
          </cell>
          <cell r="D11458" t="str">
            <v>GESTAO 2017A</v>
          </cell>
        </row>
        <row r="11459">
          <cell r="A11459" t="str">
            <v>ESTO001-17</v>
          </cell>
          <cell r="C11459" t="str">
            <v>Obrigatória</v>
          </cell>
          <cell r="D11459" t="str">
            <v>GESTAO 2017A</v>
          </cell>
        </row>
        <row r="11460">
          <cell r="A11460" t="str">
            <v>ESTO004-17</v>
          </cell>
          <cell r="C11460" t="str">
            <v>Obrigatória</v>
          </cell>
          <cell r="D11460" t="str">
            <v>GESTAO 2017A</v>
          </cell>
        </row>
        <row r="11461">
          <cell r="A11461" t="str">
            <v>ESTO005-17</v>
          </cell>
          <cell r="C11461" t="str">
            <v>Obrigatória</v>
          </cell>
          <cell r="D11461" t="str">
            <v>GESTAO 2017A</v>
          </cell>
        </row>
        <row r="11462">
          <cell r="A11462" t="str">
            <v>ESTO006-17</v>
          </cell>
          <cell r="C11462" t="str">
            <v>Obrigatória</v>
          </cell>
          <cell r="D11462" t="str">
            <v>GESTAO 2017A</v>
          </cell>
        </row>
        <row r="11463">
          <cell r="A11463" t="str">
            <v>ESTO008-17</v>
          </cell>
          <cell r="C11463" t="str">
            <v>Obrigatória</v>
          </cell>
          <cell r="D11463" t="str">
            <v>GESTAO 2017A</v>
          </cell>
        </row>
        <row r="11464">
          <cell r="A11464" t="str">
            <v>ESTO011-17</v>
          </cell>
          <cell r="C11464" t="str">
            <v>Obrigatória</v>
          </cell>
          <cell r="D11464" t="str">
            <v>GESTAO 2017A</v>
          </cell>
        </row>
        <row r="11465">
          <cell r="A11465" t="str">
            <v>ESTO012-17</v>
          </cell>
          <cell r="C11465" t="str">
            <v>Obrigatória</v>
          </cell>
          <cell r="D11465" t="str">
            <v>GESTAO 2017A</v>
          </cell>
        </row>
        <row r="11466">
          <cell r="A11466" t="str">
            <v>ESTO013-17</v>
          </cell>
          <cell r="C11466" t="str">
            <v>Obrigatória</v>
          </cell>
          <cell r="D11466" t="str">
            <v>GESTAO 2017A</v>
          </cell>
        </row>
        <row r="11467">
          <cell r="A11467" t="str">
            <v>ESTO014-17</v>
          </cell>
          <cell r="C11467" t="str">
            <v>Opção Limitada</v>
          </cell>
          <cell r="D11467" t="str">
            <v>GESTAO 2017A</v>
          </cell>
        </row>
        <row r="11468">
          <cell r="A11468" t="str">
            <v>ESTO015-17</v>
          </cell>
          <cell r="C11468" t="str">
            <v>Opção Limitada</v>
          </cell>
          <cell r="D11468" t="str">
            <v>GESTAO 2017A</v>
          </cell>
        </row>
        <row r="11469">
          <cell r="A11469" t="str">
            <v>ESTO016-17</v>
          </cell>
          <cell r="C11469" t="str">
            <v>Obrigatória</v>
          </cell>
          <cell r="D11469" t="str">
            <v>GESTAO 2017A</v>
          </cell>
        </row>
        <row r="11470">
          <cell r="A11470" t="str">
            <v>ESTO017-17</v>
          </cell>
          <cell r="C11470" t="str">
            <v>Opção Limitada</v>
          </cell>
          <cell r="D11470" t="str">
            <v>GESTAO 2017A</v>
          </cell>
        </row>
        <row r="11471">
          <cell r="A11471" t="str">
            <v>ESTO902-17</v>
          </cell>
          <cell r="C11471" t="str">
            <v>Opção Limitada</v>
          </cell>
          <cell r="D11471" t="str">
            <v>GESTAO 2017A</v>
          </cell>
        </row>
        <row r="11472">
          <cell r="A11472" t="str">
            <v>ESTO903-17</v>
          </cell>
          <cell r="C11472" t="str">
            <v>Opção Limitada</v>
          </cell>
          <cell r="D11472" t="str">
            <v>GESTAO 2017A</v>
          </cell>
        </row>
        <row r="11473">
          <cell r="A11473" t="str">
            <v>ESTS008-17</v>
          </cell>
          <cell r="C11473" t="str">
            <v>Opção Limitada</v>
          </cell>
          <cell r="D11473" t="str">
            <v>GESTAO 2017A</v>
          </cell>
        </row>
        <row r="11474">
          <cell r="A11474" t="str">
            <v>ESTS010-17</v>
          </cell>
          <cell r="C11474" t="str">
            <v>Opção Limitada</v>
          </cell>
          <cell r="D11474" t="str">
            <v>GESTAO 2017A</v>
          </cell>
        </row>
        <row r="11475">
          <cell r="A11475" t="str">
            <v>ESTU024-17</v>
          </cell>
          <cell r="C11475" t="str">
            <v>Opção Limitada</v>
          </cell>
          <cell r="D11475" t="str">
            <v>GESTAO 2017A</v>
          </cell>
        </row>
        <row r="11476">
          <cell r="A11476" t="str">
            <v>ESZG001-17</v>
          </cell>
          <cell r="C11476" t="str">
            <v>Opção Limitada</v>
          </cell>
          <cell r="D11476" t="str">
            <v>GESTAO 2017A</v>
          </cell>
        </row>
        <row r="11477">
          <cell r="A11477" t="str">
            <v>ESZG002-17</v>
          </cell>
          <cell r="C11477" t="str">
            <v>Opção Limitada</v>
          </cell>
          <cell r="D11477" t="str">
            <v>GESTAO 2017A</v>
          </cell>
        </row>
        <row r="11478">
          <cell r="A11478" t="str">
            <v>ESZG004-17</v>
          </cell>
          <cell r="C11478" t="str">
            <v>Opção Limitada</v>
          </cell>
          <cell r="D11478" t="str">
            <v>GESTAO 2017A</v>
          </cell>
        </row>
        <row r="11479">
          <cell r="A11479" t="str">
            <v>ESZG005-17</v>
          </cell>
          <cell r="C11479" t="str">
            <v>Opção Limitada</v>
          </cell>
          <cell r="D11479" t="str">
            <v>GESTAO 2017A</v>
          </cell>
        </row>
        <row r="11480">
          <cell r="A11480" t="str">
            <v>ESZG006-17</v>
          </cell>
          <cell r="C11480" t="str">
            <v>Opção Limitada</v>
          </cell>
          <cell r="D11480" t="str">
            <v>GESTAO 2017A</v>
          </cell>
        </row>
        <row r="11481">
          <cell r="A11481" t="str">
            <v>ESZG007-17</v>
          </cell>
          <cell r="C11481" t="str">
            <v>Opção Limitada</v>
          </cell>
          <cell r="D11481" t="str">
            <v>GESTAO 2017A</v>
          </cell>
        </row>
        <row r="11482">
          <cell r="A11482" t="str">
            <v>ESZG009-17</v>
          </cell>
          <cell r="C11482" t="str">
            <v>Opção Limitada</v>
          </cell>
          <cell r="D11482" t="str">
            <v>GESTAO 2017A</v>
          </cell>
        </row>
        <row r="11483">
          <cell r="A11483" t="str">
            <v>ESZG010-17</v>
          </cell>
          <cell r="C11483" t="str">
            <v>Opção Limitada</v>
          </cell>
          <cell r="D11483" t="str">
            <v>GESTAO 2017A</v>
          </cell>
        </row>
        <row r="11484">
          <cell r="A11484" t="str">
            <v>ESZG011-17</v>
          </cell>
          <cell r="C11484" t="str">
            <v>Opção Limitada</v>
          </cell>
          <cell r="D11484" t="str">
            <v>GESTAO 2017A</v>
          </cell>
        </row>
        <row r="11485">
          <cell r="A11485" t="str">
            <v>ESZG012-17</v>
          </cell>
          <cell r="C11485" t="str">
            <v>Opção Limitada</v>
          </cell>
          <cell r="D11485" t="str">
            <v>GESTAO 2017A</v>
          </cell>
        </row>
        <row r="11486">
          <cell r="A11486" t="str">
            <v>ESZG013-17</v>
          </cell>
          <cell r="C11486" t="str">
            <v>Opção Limitada</v>
          </cell>
          <cell r="D11486" t="str">
            <v>GESTAO 2017A</v>
          </cell>
        </row>
        <row r="11487">
          <cell r="A11487" t="str">
            <v>ESZG017-17</v>
          </cell>
          <cell r="C11487" t="str">
            <v>Opção Limitada</v>
          </cell>
          <cell r="D11487" t="str">
            <v>GESTAO 2017A</v>
          </cell>
        </row>
        <row r="11488">
          <cell r="A11488" t="str">
            <v>ESZG018-17</v>
          </cell>
          <cell r="C11488" t="str">
            <v>Opção Limitada</v>
          </cell>
          <cell r="D11488" t="str">
            <v>GESTAO 2017A</v>
          </cell>
        </row>
        <row r="11489">
          <cell r="A11489" t="str">
            <v>ESZG019-17</v>
          </cell>
          <cell r="C11489" t="str">
            <v>Opção Limitada</v>
          </cell>
          <cell r="D11489" t="str">
            <v>GESTAO 2017A</v>
          </cell>
        </row>
        <row r="11490">
          <cell r="A11490" t="str">
            <v>ESZG020-17</v>
          </cell>
          <cell r="C11490" t="str">
            <v>Opção Limitada</v>
          </cell>
          <cell r="D11490" t="str">
            <v>GESTAO 2017A</v>
          </cell>
        </row>
        <row r="11491">
          <cell r="A11491" t="str">
            <v>ESZG021-17</v>
          </cell>
          <cell r="C11491" t="str">
            <v>Opção Limitada</v>
          </cell>
          <cell r="D11491" t="str">
            <v>GESTAO 2017A</v>
          </cell>
        </row>
        <row r="11492">
          <cell r="A11492" t="str">
            <v>ESZG023-17</v>
          </cell>
          <cell r="C11492" t="str">
            <v>Opção Limitada</v>
          </cell>
          <cell r="D11492" t="str">
            <v>GESTAO 2017A</v>
          </cell>
        </row>
        <row r="11493">
          <cell r="A11493" t="str">
            <v>ESZG024-17</v>
          </cell>
          <cell r="C11493" t="str">
            <v>Opção Limitada</v>
          </cell>
          <cell r="D11493" t="str">
            <v>GESTAO 2017A</v>
          </cell>
        </row>
        <row r="11494">
          <cell r="A11494" t="str">
            <v>ESZG025-17</v>
          </cell>
          <cell r="C11494" t="str">
            <v>Opção Limitada</v>
          </cell>
          <cell r="D11494" t="str">
            <v>GESTAO 2017A</v>
          </cell>
        </row>
        <row r="11495">
          <cell r="A11495" t="str">
            <v>ESZG028-17</v>
          </cell>
          <cell r="C11495" t="str">
            <v>Opção Limitada</v>
          </cell>
          <cell r="D11495" t="str">
            <v>GESTAO 2017A</v>
          </cell>
        </row>
        <row r="11496">
          <cell r="A11496" t="str">
            <v>ESZG030-17</v>
          </cell>
          <cell r="C11496" t="str">
            <v>Opção Limitada</v>
          </cell>
          <cell r="D11496" t="str">
            <v>GESTAO 2017A</v>
          </cell>
        </row>
        <row r="11497">
          <cell r="A11497" t="str">
            <v>ESZG031-17</v>
          </cell>
          <cell r="C11497" t="str">
            <v>Opção Limitada</v>
          </cell>
          <cell r="D11497" t="str">
            <v>GESTAO 2017A</v>
          </cell>
        </row>
        <row r="11498">
          <cell r="A11498" t="str">
            <v>ESZG032-17</v>
          </cell>
          <cell r="C11498" t="str">
            <v>Opção Limitada</v>
          </cell>
          <cell r="D11498" t="str">
            <v>GESTAO 2017A</v>
          </cell>
        </row>
        <row r="11499">
          <cell r="A11499" t="str">
            <v>ESZG035-17</v>
          </cell>
          <cell r="C11499" t="str">
            <v>Opção Limitada</v>
          </cell>
          <cell r="D11499" t="str">
            <v>GESTAO 2017A</v>
          </cell>
        </row>
        <row r="11500">
          <cell r="A11500" t="str">
            <v>ESZG036-17</v>
          </cell>
          <cell r="C11500" t="str">
            <v>Opção Limitada</v>
          </cell>
          <cell r="D11500" t="str">
            <v>GESTAO 2017A</v>
          </cell>
        </row>
        <row r="11501">
          <cell r="A11501" t="str">
            <v>ESZG037-17</v>
          </cell>
          <cell r="C11501" t="str">
            <v>Opção Limitada</v>
          </cell>
          <cell r="D11501" t="str">
            <v>GESTAO 2017A</v>
          </cell>
        </row>
        <row r="11502">
          <cell r="A11502" t="str">
            <v>ESZG038-17</v>
          </cell>
          <cell r="C11502" t="str">
            <v>Opção Limitada</v>
          </cell>
          <cell r="D11502" t="str">
            <v>GESTAO 2017A</v>
          </cell>
        </row>
        <row r="11503">
          <cell r="A11503" t="str">
            <v>ESZG039-17</v>
          </cell>
          <cell r="C11503" t="str">
            <v>Opção Limitada</v>
          </cell>
          <cell r="D11503" t="str">
            <v>GESTAO 2017A</v>
          </cell>
        </row>
        <row r="11504">
          <cell r="A11504" t="str">
            <v>ESZG040-17</v>
          </cell>
          <cell r="C11504" t="str">
            <v>Opção Limitada</v>
          </cell>
          <cell r="D11504" t="str">
            <v>GESTAO 2017A</v>
          </cell>
        </row>
        <row r="11505">
          <cell r="A11505" t="str">
            <v>ESZG041-17</v>
          </cell>
          <cell r="C11505" t="str">
            <v>Opção Limitada</v>
          </cell>
          <cell r="D11505" t="str">
            <v>GESTAO 2017A</v>
          </cell>
        </row>
        <row r="11506">
          <cell r="A11506" t="str">
            <v>ESZG042-17</v>
          </cell>
          <cell r="C11506" t="str">
            <v>Opção Limitada</v>
          </cell>
          <cell r="D11506" t="str">
            <v>GESTAO 2017A</v>
          </cell>
        </row>
        <row r="11507">
          <cell r="A11507" t="str">
            <v>ESZG043-17</v>
          </cell>
          <cell r="C11507" t="str">
            <v>Opção Limitada</v>
          </cell>
          <cell r="D11507" t="str">
            <v>GESTAO 2017A</v>
          </cell>
        </row>
        <row r="11508">
          <cell r="A11508" t="str">
            <v>MCTB001-17</v>
          </cell>
          <cell r="C11508" t="str">
            <v>Obrigatória</v>
          </cell>
          <cell r="D11508" t="str">
            <v>GESTAO 2017A</v>
          </cell>
        </row>
        <row r="11509">
          <cell r="A11509" t="str">
            <v>MCTB009-17</v>
          </cell>
          <cell r="C11509" t="str">
            <v>Obrigatória</v>
          </cell>
          <cell r="D11509" t="str">
            <v>GESTAO 2017A</v>
          </cell>
        </row>
        <row r="11510">
          <cell r="A11510" t="str">
            <v>MCTB010-13</v>
          </cell>
          <cell r="C11510" t="str">
            <v>Opção Limitada</v>
          </cell>
          <cell r="D11510" t="str">
            <v>GESTAO 2017A</v>
          </cell>
        </row>
        <row r="11511">
          <cell r="A11511" t="str">
            <v>NHT3012-13</v>
          </cell>
          <cell r="C11511" t="str">
            <v>Obrigatória</v>
          </cell>
          <cell r="D11511" t="str">
            <v>GESTAO 2017A</v>
          </cell>
        </row>
        <row r="11512">
          <cell r="A11512" t="str">
            <v>BCJ0203-15</v>
          </cell>
          <cell r="C11512" t="str">
            <v>Obrigatória</v>
          </cell>
          <cell r="D11512" t="str">
            <v>GESTAO 2017N</v>
          </cell>
        </row>
        <row r="11513">
          <cell r="A11513" t="str">
            <v>BCJ0204-15</v>
          </cell>
          <cell r="C11513" t="str">
            <v>Obrigatória</v>
          </cell>
          <cell r="D11513" t="str">
            <v>GESTAO 2017N</v>
          </cell>
        </row>
        <row r="11514">
          <cell r="A11514" t="str">
            <v>BCJ0205-15</v>
          </cell>
          <cell r="C11514" t="str">
            <v>Obrigatória</v>
          </cell>
          <cell r="D11514" t="str">
            <v>GESTAO 2017N</v>
          </cell>
        </row>
        <row r="11515">
          <cell r="A11515" t="str">
            <v>BCK0103-15</v>
          </cell>
          <cell r="C11515" t="str">
            <v>Obrigatória</v>
          </cell>
          <cell r="D11515" t="str">
            <v>GESTAO 2017N</v>
          </cell>
        </row>
        <row r="11516">
          <cell r="A11516" t="str">
            <v>BCK0104-15</v>
          </cell>
          <cell r="C11516" t="str">
            <v>Obrigatória</v>
          </cell>
          <cell r="D11516" t="str">
            <v>GESTAO 2017N</v>
          </cell>
        </row>
        <row r="11517">
          <cell r="A11517" t="str">
            <v>BCL0306-15</v>
          </cell>
          <cell r="C11517" t="str">
            <v>Obrigatória</v>
          </cell>
          <cell r="D11517" t="str">
            <v>GESTAO 2017N</v>
          </cell>
        </row>
        <row r="11518">
          <cell r="A11518" t="str">
            <v>BCL0307-15</v>
          </cell>
          <cell r="C11518" t="str">
            <v>Obrigatória</v>
          </cell>
          <cell r="D11518" t="str">
            <v>GESTAO 2017N</v>
          </cell>
        </row>
        <row r="11519">
          <cell r="A11519" t="str">
            <v>BCL0308-15</v>
          </cell>
          <cell r="C11519" t="str">
            <v>Obrigatória</v>
          </cell>
          <cell r="D11519" t="str">
            <v>GESTAO 2017N</v>
          </cell>
        </row>
        <row r="11520">
          <cell r="A11520" t="str">
            <v>BCM0504-15</v>
          </cell>
          <cell r="C11520" t="str">
            <v>Obrigatória</v>
          </cell>
          <cell r="D11520" t="str">
            <v>GESTAO 2017N</v>
          </cell>
        </row>
        <row r="11521">
          <cell r="A11521" t="str">
            <v>BCM0505-15</v>
          </cell>
          <cell r="C11521" t="str">
            <v>Obrigatória</v>
          </cell>
          <cell r="D11521" t="str">
            <v>GESTAO 2017N</v>
          </cell>
        </row>
        <row r="11522">
          <cell r="A11522" t="str">
            <v>BCM0506-15</v>
          </cell>
          <cell r="C11522" t="str">
            <v>Obrigatória</v>
          </cell>
          <cell r="D11522" t="str">
            <v>GESTAO 2017N</v>
          </cell>
        </row>
        <row r="11523">
          <cell r="A11523" t="str">
            <v>BCN0402-15</v>
          </cell>
          <cell r="C11523" t="str">
            <v>Obrigatória</v>
          </cell>
          <cell r="D11523" t="str">
            <v>GESTAO 2017N</v>
          </cell>
        </row>
        <row r="11524">
          <cell r="A11524" t="str">
            <v>BCN0404-15</v>
          </cell>
          <cell r="C11524" t="str">
            <v>Obrigatória</v>
          </cell>
          <cell r="D11524" t="str">
            <v>GESTAO 2017N</v>
          </cell>
        </row>
        <row r="11525">
          <cell r="A11525" t="str">
            <v>BCN0405-15</v>
          </cell>
          <cell r="C11525" t="str">
            <v>Obrigatória</v>
          </cell>
          <cell r="D11525" t="str">
            <v>GESTAO 2017N</v>
          </cell>
        </row>
        <row r="11526">
          <cell r="A11526" t="str">
            <v>BCN0407-15</v>
          </cell>
          <cell r="C11526" t="str">
            <v>Obrigatória</v>
          </cell>
          <cell r="D11526" t="str">
            <v>GESTAO 2017N</v>
          </cell>
        </row>
        <row r="11527">
          <cell r="A11527" t="str">
            <v>BCS0001-15</v>
          </cell>
          <cell r="C11527" t="str">
            <v>Obrigatória</v>
          </cell>
          <cell r="D11527" t="str">
            <v>GESTAO 2017N</v>
          </cell>
        </row>
        <row r="11528">
          <cell r="A11528" t="str">
            <v>BCS0002-15</v>
          </cell>
          <cell r="C11528" t="str">
            <v>Obrigatória</v>
          </cell>
          <cell r="D11528" t="str">
            <v>GESTAO 2017N</v>
          </cell>
        </row>
        <row r="11529">
          <cell r="A11529" t="str">
            <v>BIJ0207-15</v>
          </cell>
          <cell r="C11529" t="str">
            <v>Obrigatória</v>
          </cell>
          <cell r="D11529" t="str">
            <v>GESTAO 2017N</v>
          </cell>
        </row>
        <row r="11530">
          <cell r="A11530" t="str">
            <v>BIK0102-15</v>
          </cell>
          <cell r="C11530" t="str">
            <v>Obrigatória</v>
          </cell>
          <cell r="D11530" t="str">
            <v>GESTAO 2017N</v>
          </cell>
        </row>
        <row r="11531">
          <cell r="A11531" t="str">
            <v>BIL0304-15</v>
          </cell>
          <cell r="C11531" t="str">
            <v>Obrigatória</v>
          </cell>
          <cell r="D11531" t="str">
            <v>GESTAO 2017N</v>
          </cell>
        </row>
        <row r="11532">
          <cell r="A11532" t="str">
            <v>BIN0406-15</v>
          </cell>
          <cell r="C11532" t="str">
            <v>Obrigatória</v>
          </cell>
          <cell r="D11532" t="str">
            <v>GESTAO 2017N</v>
          </cell>
        </row>
        <row r="11533">
          <cell r="A11533" t="str">
            <v>BIQ0602-15</v>
          </cell>
          <cell r="C11533" t="str">
            <v>Obrigatória</v>
          </cell>
          <cell r="D11533" t="str">
            <v>GESTAO 2017N</v>
          </cell>
        </row>
        <row r="11534">
          <cell r="A11534" t="str">
            <v>BIR0004-15</v>
          </cell>
          <cell r="C11534" t="str">
            <v>Obrigatória</v>
          </cell>
          <cell r="D11534" t="str">
            <v>GESTAO 2017N</v>
          </cell>
        </row>
        <row r="11535">
          <cell r="A11535" t="str">
            <v>BIR0603-15</v>
          </cell>
          <cell r="C11535" t="str">
            <v>Obrigatória</v>
          </cell>
          <cell r="D11535" t="str">
            <v>GESTAO 2017N</v>
          </cell>
        </row>
        <row r="11536">
          <cell r="A11536" t="str">
            <v>BIS0003-15</v>
          </cell>
          <cell r="C11536" t="str">
            <v>Obrigatória</v>
          </cell>
          <cell r="D11536" t="str">
            <v>GESTAO 2017N</v>
          </cell>
        </row>
        <row r="11537">
          <cell r="A11537" t="str">
            <v>BIS0005-15</v>
          </cell>
          <cell r="C11537" t="str">
            <v>Obrigatória</v>
          </cell>
          <cell r="D11537" t="str">
            <v>GESTAO 2017N</v>
          </cell>
        </row>
        <row r="11538">
          <cell r="A11538" t="str">
            <v>ESHC011-13</v>
          </cell>
          <cell r="C11538" t="str">
            <v>Opção Limitada</v>
          </cell>
          <cell r="D11538" t="str">
            <v>GESTAO 2017N</v>
          </cell>
        </row>
        <row r="11539">
          <cell r="A11539" t="str">
            <v>ESHC022-13</v>
          </cell>
          <cell r="C11539" t="str">
            <v>Opção Limitada</v>
          </cell>
          <cell r="D11539" t="str">
            <v>GESTAO 2017N</v>
          </cell>
        </row>
        <row r="11540">
          <cell r="A11540" t="str">
            <v>ESHC025-13</v>
          </cell>
          <cell r="C11540" t="str">
            <v>Opção Limitada</v>
          </cell>
          <cell r="D11540" t="str">
            <v>GESTAO 2017N</v>
          </cell>
        </row>
        <row r="11541">
          <cell r="A11541" t="str">
            <v>ESHC026-13</v>
          </cell>
          <cell r="C11541" t="str">
            <v>Opção Limitada</v>
          </cell>
          <cell r="D11541" t="str">
            <v>GESTAO 2017N</v>
          </cell>
        </row>
        <row r="11542">
          <cell r="A11542" t="str">
            <v>ESTA011-17</v>
          </cell>
          <cell r="C11542" t="str">
            <v>Opção Limitada</v>
          </cell>
          <cell r="D11542" t="str">
            <v>GESTAO 2017N</v>
          </cell>
        </row>
        <row r="11543">
          <cell r="A11543" t="str">
            <v>ESTB020-17</v>
          </cell>
          <cell r="C11543" t="str">
            <v>Opção Limitada</v>
          </cell>
          <cell r="D11543" t="str">
            <v>GESTAO 2017N</v>
          </cell>
        </row>
        <row r="11544">
          <cell r="A11544" t="str">
            <v>ESTE019-17</v>
          </cell>
          <cell r="C11544" t="str">
            <v>Opção Limitada</v>
          </cell>
          <cell r="D11544" t="str">
            <v>GESTAO 2017N</v>
          </cell>
        </row>
        <row r="11545">
          <cell r="A11545" t="str">
            <v>ESTE037-17</v>
          </cell>
          <cell r="C11545" t="str">
            <v>Opção Limitada</v>
          </cell>
          <cell r="D11545" t="str">
            <v>GESTAO 2017N</v>
          </cell>
        </row>
        <row r="11546">
          <cell r="A11546" t="str">
            <v>ESTG001-17</v>
          </cell>
          <cell r="C11546" t="str">
            <v>Obrigatória</v>
          </cell>
          <cell r="D11546" t="str">
            <v>GESTAO 2017N</v>
          </cell>
        </row>
        <row r="11547">
          <cell r="A11547" t="str">
            <v>ESTG002-17</v>
          </cell>
          <cell r="C11547" t="str">
            <v>Obrigatória</v>
          </cell>
          <cell r="D11547" t="str">
            <v>GESTAO 2017N</v>
          </cell>
        </row>
        <row r="11548">
          <cell r="A11548" t="str">
            <v>ESTG003-17</v>
          </cell>
          <cell r="C11548" t="str">
            <v>Obrigatória</v>
          </cell>
          <cell r="D11548" t="str">
            <v>GESTAO 2017N</v>
          </cell>
        </row>
        <row r="11549">
          <cell r="A11549" t="str">
            <v>ESTG004-17</v>
          </cell>
          <cell r="C11549" t="str">
            <v>Obrigatória</v>
          </cell>
          <cell r="D11549" t="str">
            <v>GESTAO 2017N</v>
          </cell>
        </row>
        <row r="11550">
          <cell r="A11550" t="str">
            <v>ESTG005-17</v>
          </cell>
          <cell r="C11550" t="str">
            <v>Obrigatória</v>
          </cell>
          <cell r="D11550" t="str">
            <v>GESTAO 2017N</v>
          </cell>
        </row>
        <row r="11551">
          <cell r="A11551" t="str">
            <v>ESTG006-17</v>
          </cell>
          <cell r="C11551" t="str">
            <v>Obrigatória</v>
          </cell>
          <cell r="D11551" t="str">
            <v>GESTAO 2017N</v>
          </cell>
        </row>
        <row r="11552">
          <cell r="A11552" t="str">
            <v>ESTG007-17</v>
          </cell>
          <cell r="C11552" t="str">
            <v>Obrigatória</v>
          </cell>
          <cell r="D11552" t="str">
            <v>GESTAO 2017N</v>
          </cell>
        </row>
        <row r="11553">
          <cell r="A11553" t="str">
            <v>ESTG008-17</v>
          </cell>
          <cell r="C11553" t="str">
            <v>Obrigatória</v>
          </cell>
          <cell r="D11553" t="str">
            <v>GESTAO 2017N</v>
          </cell>
        </row>
        <row r="11554">
          <cell r="A11554" t="str">
            <v>ESTG009-17</v>
          </cell>
          <cell r="C11554" t="str">
            <v>Obrigatória</v>
          </cell>
          <cell r="D11554" t="str">
            <v>GESTAO 2017N</v>
          </cell>
        </row>
        <row r="11555">
          <cell r="A11555" t="str">
            <v>ESTG010-17</v>
          </cell>
          <cell r="C11555" t="str">
            <v>Obrigatória</v>
          </cell>
          <cell r="D11555" t="str">
            <v>GESTAO 2017N</v>
          </cell>
        </row>
        <row r="11556">
          <cell r="A11556" t="str">
            <v>ESTG011-17</v>
          </cell>
          <cell r="C11556" t="str">
            <v>Obrigatória</v>
          </cell>
          <cell r="D11556" t="str">
            <v>GESTAO 2017N</v>
          </cell>
        </row>
        <row r="11557">
          <cell r="A11557" t="str">
            <v>ESTG013-17</v>
          </cell>
          <cell r="C11557" t="str">
            <v>Obrigatória</v>
          </cell>
          <cell r="D11557" t="str">
            <v>GESTAO 2017N</v>
          </cell>
        </row>
        <row r="11558">
          <cell r="A11558" t="str">
            <v>ESTG014-17</v>
          </cell>
          <cell r="C11558" t="str">
            <v>Obrigatória</v>
          </cell>
          <cell r="D11558" t="str">
            <v>GESTAO 2017N</v>
          </cell>
        </row>
        <row r="11559">
          <cell r="A11559" t="str">
            <v>ESTG016-17</v>
          </cell>
          <cell r="C11559" t="str">
            <v>Obrigatória</v>
          </cell>
          <cell r="D11559" t="str">
            <v>GESTAO 2017N</v>
          </cell>
        </row>
        <row r="11560">
          <cell r="A11560" t="str">
            <v>ESTG017-17</v>
          </cell>
          <cell r="C11560" t="str">
            <v>Obrigatória</v>
          </cell>
          <cell r="D11560" t="str">
            <v>GESTAO 2017N</v>
          </cell>
        </row>
        <row r="11561">
          <cell r="A11561" t="str">
            <v>ESTG019-17</v>
          </cell>
          <cell r="C11561" t="str">
            <v>Obrigatória</v>
          </cell>
          <cell r="D11561" t="str">
            <v>GESTAO 2017N</v>
          </cell>
        </row>
        <row r="11562">
          <cell r="A11562" t="str">
            <v>ESTG020-17</v>
          </cell>
          <cell r="C11562" t="str">
            <v>Obrigatória</v>
          </cell>
          <cell r="D11562" t="str">
            <v>GESTAO 2017N</v>
          </cell>
        </row>
        <row r="11563">
          <cell r="A11563" t="str">
            <v>ESTG021-17</v>
          </cell>
          <cell r="C11563" t="str">
            <v>Obrigatória</v>
          </cell>
          <cell r="D11563" t="str">
            <v>GESTAO 2017N</v>
          </cell>
        </row>
        <row r="11564">
          <cell r="A11564" t="str">
            <v>ESTG022-17</v>
          </cell>
          <cell r="C11564" t="str">
            <v>Obrigatória</v>
          </cell>
          <cell r="D11564" t="str">
            <v>GESTAO 2017N</v>
          </cell>
        </row>
        <row r="11565">
          <cell r="A11565" t="str">
            <v>ESTG023-17</v>
          </cell>
          <cell r="C11565" t="str">
            <v>Obrigatória</v>
          </cell>
          <cell r="D11565" t="str">
            <v>GESTAO 2017N</v>
          </cell>
        </row>
        <row r="11566">
          <cell r="A11566" t="str">
            <v>ESTG024-17</v>
          </cell>
          <cell r="C11566" t="str">
            <v>Obrigatória</v>
          </cell>
          <cell r="D11566" t="str">
            <v>GESTAO 2017N</v>
          </cell>
        </row>
        <row r="11567">
          <cell r="A11567" t="str">
            <v>ESTG025-17</v>
          </cell>
          <cell r="C11567" t="str">
            <v>Obrigatória</v>
          </cell>
          <cell r="D11567" t="str">
            <v>GESTAO 2017N</v>
          </cell>
        </row>
        <row r="11568">
          <cell r="A11568" t="str">
            <v>ESTG902-17</v>
          </cell>
          <cell r="C11568" t="str">
            <v>Obrigatória</v>
          </cell>
          <cell r="D11568" t="str">
            <v>GESTAO 2017N</v>
          </cell>
        </row>
        <row r="11569">
          <cell r="A11569" t="str">
            <v>ESTG903-17</v>
          </cell>
          <cell r="C11569" t="str">
            <v>Obrigatória</v>
          </cell>
          <cell r="D11569" t="str">
            <v>GESTAO 2017N</v>
          </cell>
        </row>
        <row r="11570">
          <cell r="A11570" t="str">
            <v>ESTG904-17</v>
          </cell>
          <cell r="C11570" t="str">
            <v>Obrigatória</v>
          </cell>
          <cell r="D11570" t="str">
            <v>GESTAO 2017N</v>
          </cell>
        </row>
        <row r="11571">
          <cell r="A11571" t="str">
            <v>ESTG905-17</v>
          </cell>
          <cell r="C11571" t="str">
            <v>Obrigatória</v>
          </cell>
          <cell r="D11571" t="str">
            <v>GESTAO 2017N</v>
          </cell>
        </row>
        <row r="11572">
          <cell r="A11572" t="str">
            <v>ESTI020-17</v>
          </cell>
          <cell r="C11572" t="str">
            <v>Opção Limitada</v>
          </cell>
          <cell r="D11572" t="str">
            <v>GESTAO 2017N</v>
          </cell>
        </row>
        <row r="11573">
          <cell r="A11573" t="str">
            <v>ESTO001-17</v>
          </cell>
          <cell r="C11573" t="str">
            <v>Obrigatória</v>
          </cell>
          <cell r="D11573" t="str">
            <v>GESTAO 2017N</v>
          </cell>
        </row>
        <row r="11574">
          <cell r="A11574" t="str">
            <v>ESTO004-17</v>
          </cell>
          <cell r="C11574" t="str">
            <v>Obrigatória</v>
          </cell>
          <cell r="D11574" t="str">
            <v>GESTAO 2017N</v>
          </cell>
        </row>
        <row r="11575">
          <cell r="A11575" t="str">
            <v>ESTO005-17</v>
          </cell>
          <cell r="C11575" t="str">
            <v>Obrigatória</v>
          </cell>
          <cell r="D11575" t="str">
            <v>GESTAO 2017N</v>
          </cell>
        </row>
        <row r="11576">
          <cell r="A11576" t="str">
            <v>ESTO006-17</v>
          </cell>
          <cell r="C11576" t="str">
            <v>Obrigatória</v>
          </cell>
          <cell r="D11576" t="str">
            <v>GESTAO 2017N</v>
          </cell>
        </row>
        <row r="11577">
          <cell r="A11577" t="str">
            <v>ESTO008-17</v>
          </cell>
          <cell r="C11577" t="str">
            <v>Obrigatória</v>
          </cell>
          <cell r="D11577" t="str">
            <v>GESTAO 2017N</v>
          </cell>
        </row>
        <row r="11578">
          <cell r="A11578" t="str">
            <v>ESTO011-17</v>
          </cell>
          <cell r="C11578" t="str">
            <v>Obrigatória</v>
          </cell>
          <cell r="D11578" t="str">
            <v>GESTAO 2017N</v>
          </cell>
        </row>
        <row r="11579">
          <cell r="A11579" t="str">
            <v>ESTO012-17</v>
          </cell>
          <cell r="C11579" t="str">
            <v>Obrigatória</v>
          </cell>
          <cell r="D11579" t="str">
            <v>GESTAO 2017N</v>
          </cell>
        </row>
        <row r="11580">
          <cell r="A11580" t="str">
            <v>ESTO013-17</v>
          </cell>
          <cell r="C11580" t="str">
            <v>Obrigatória</v>
          </cell>
          <cell r="D11580" t="str">
            <v>GESTAO 2017N</v>
          </cell>
        </row>
        <row r="11581">
          <cell r="A11581" t="str">
            <v>ESTO014-17</v>
          </cell>
          <cell r="C11581" t="str">
            <v>Opção Limitada</v>
          </cell>
          <cell r="D11581" t="str">
            <v>GESTAO 2017N</v>
          </cell>
        </row>
        <row r="11582">
          <cell r="A11582" t="str">
            <v>ESTO015-17</v>
          </cell>
          <cell r="C11582" t="str">
            <v>Opção Limitada</v>
          </cell>
          <cell r="D11582" t="str">
            <v>GESTAO 2017N</v>
          </cell>
        </row>
        <row r="11583">
          <cell r="A11583" t="str">
            <v>ESTO016-17</v>
          </cell>
          <cell r="C11583" t="str">
            <v>Obrigatória</v>
          </cell>
          <cell r="D11583" t="str">
            <v>GESTAO 2017N</v>
          </cell>
        </row>
        <row r="11584">
          <cell r="A11584" t="str">
            <v>ESTO017-17</v>
          </cell>
          <cell r="C11584" t="str">
            <v>Opção Limitada</v>
          </cell>
          <cell r="D11584" t="str">
            <v>GESTAO 2017N</v>
          </cell>
        </row>
        <row r="11585">
          <cell r="A11585" t="str">
            <v>ESTO902-17</v>
          </cell>
          <cell r="C11585" t="str">
            <v>Opção Limitada</v>
          </cell>
          <cell r="D11585" t="str">
            <v>GESTAO 2017N</v>
          </cell>
        </row>
        <row r="11586">
          <cell r="A11586" t="str">
            <v>ESTO903-17</v>
          </cell>
          <cell r="C11586" t="str">
            <v>Opção Limitada</v>
          </cell>
          <cell r="D11586" t="str">
            <v>GESTAO 2017N</v>
          </cell>
        </row>
        <row r="11587">
          <cell r="A11587" t="str">
            <v>ESTS008-17</v>
          </cell>
          <cell r="C11587" t="str">
            <v>Opção Limitada</v>
          </cell>
          <cell r="D11587" t="str">
            <v>GESTAO 2017N</v>
          </cell>
        </row>
        <row r="11588">
          <cell r="A11588" t="str">
            <v>ESTS010-17</v>
          </cell>
          <cell r="C11588" t="str">
            <v>Opção Limitada</v>
          </cell>
          <cell r="D11588" t="str">
            <v>GESTAO 2017N</v>
          </cell>
        </row>
        <row r="11589">
          <cell r="A11589" t="str">
            <v>ESTU024-17</v>
          </cell>
          <cell r="C11589" t="str">
            <v>Opção Limitada</v>
          </cell>
          <cell r="D11589" t="str">
            <v>GESTAO 2017N</v>
          </cell>
        </row>
        <row r="11590">
          <cell r="A11590" t="str">
            <v>ESZG001-17</v>
          </cell>
          <cell r="C11590" t="str">
            <v>Opção Limitada</v>
          </cell>
          <cell r="D11590" t="str">
            <v>GESTAO 2017N</v>
          </cell>
        </row>
        <row r="11591">
          <cell r="A11591" t="str">
            <v>ESZG002-17</v>
          </cell>
          <cell r="C11591" t="str">
            <v>Opção Limitada</v>
          </cell>
          <cell r="D11591" t="str">
            <v>GESTAO 2017N</v>
          </cell>
        </row>
        <row r="11592">
          <cell r="A11592" t="str">
            <v>ESZG004-17</v>
          </cell>
          <cell r="C11592" t="str">
            <v>Opção Limitada</v>
          </cell>
          <cell r="D11592" t="str">
            <v>GESTAO 2017N</v>
          </cell>
        </row>
        <row r="11593">
          <cell r="A11593" t="str">
            <v>ESZG005-17</v>
          </cell>
          <cell r="C11593" t="str">
            <v>Opção Limitada</v>
          </cell>
          <cell r="D11593" t="str">
            <v>GESTAO 2017N</v>
          </cell>
        </row>
        <row r="11594">
          <cell r="A11594" t="str">
            <v>ESZG006-17</v>
          </cell>
          <cell r="C11594" t="str">
            <v>Opção Limitada</v>
          </cell>
          <cell r="D11594" t="str">
            <v>GESTAO 2017N</v>
          </cell>
        </row>
        <row r="11595">
          <cell r="A11595" t="str">
            <v>ESZG007-17</v>
          </cell>
          <cell r="C11595" t="str">
            <v>Opção Limitada</v>
          </cell>
          <cell r="D11595" t="str">
            <v>GESTAO 2017N</v>
          </cell>
        </row>
        <row r="11596">
          <cell r="A11596" t="str">
            <v>ESZG009-17</v>
          </cell>
          <cell r="C11596" t="str">
            <v>Opção Limitada</v>
          </cell>
          <cell r="D11596" t="str">
            <v>GESTAO 2017N</v>
          </cell>
        </row>
        <row r="11597">
          <cell r="A11597" t="str">
            <v>ESZG010-17</v>
          </cell>
          <cell r="C11597" t="str">
            <v>Opção Limitada</v>
          </cell>
          <cell r="D11597" t="str">
            <v>GESTAO 2017N</v>
          </cell>
        </row>
        <row r="11598">
          <cell r="A11598" t="str">
            <v>ESZG011-17</v>
          </cell>
          <cell r="C11598" t="str">
            <v>Opção Limitada</v>
          </cell>
          <cell r="D11598" t="str">
            <v>GESTAO 2017N</v>
          </cell>
        </row>
        <row r="11599">
          <cell r="A11599" t="str">
            <v>ESZG012-17</v>
          </cell>
          <cell r="C11599" t="str">
            <v>Opção Limitada</v>
          </cell>
          <cell r="D11599" t="str">
            <v>GESTAO 2017N</v>
          </cell>
        </row>
        <row r="11600">
          <cell r="A11600" t="str">
            <v>ESZG013-17</v>
          </cell>
          <cell r="C11600" t="str">
            <v>Opção Limitada</v>
          </cell>
          <cell r="D11600" t="str">
            <v>GESTAO 2017N</v>
          </cell>
        </row>
        <row r="11601">
          <cell r="A11601" t="str">
            <v>ESZG017-17</v>
          </cell>
          <cell r="C11601" t="str">
            <v>Opção Limitada</v>
          </cell>
          <cell r="D11601" t="str">
            <v>GESTAO 2017N</v>
          </cell>
        </row>
        <row r="11602">
          <cell r="A11602" t="str">
            <v>ESZG018-17</v>
          </cell>
          <cell r="C11602" t="str">
            <v>Opção Limitada</v>
          </cell>
          <cell r="D11602" t="str">
            <v>GESTAO 2017N</v>
          </cell>
        </row>
        <row r="11603">
          <cell r="A11603" t="str">
            <v>ESZG019-17</v>
          </cell>
          <cell r="C11603" t="str">
            <v>Opção Limitada</v>
          </cell>
          <cell r="D11603" t="str">
            <v>GESTAO 2017N</v>
          </cell>
        </row>
        <row r="11604">
          <cell r="A11604" t="str">
            <v>ESZG020-17</v>
          </cell>
          <cell r="C11604" t="str">
            <v>Opção Limitada</v>
          </cell>
          <cell r="D11604" t="str">
            <v>GESTAO 2017N</v>
          </cell>
        </row>
        <row r="11605">
          <cell r="A11605" t="str">
            <v>ESZG021-17</v>
          </cell>
          <cell r="C11605" t="str">
            <v>Opção Limitada</v>
          </cell>
          <cell r="D11605" t="str">
            <v>GESTAO 2017N</v>
          </cell>
        </row>
        <row r="11606">
          <cell r="A11606" t="str">
            <v>ESZG023-17</v>
          </cell>
          <cell r="C11606" t="str">
            <v>Opção Limitada</v>
          </cell>
          <cell r="D11606" t="str">
            <v>GESTAO 2017N</v>
          </cell>
        </row>
        <row r="11607">
          <cell r="A11607" t="str">
            <v>ESZG024-17</v>
          </cell>
          <cell r="C11607" t="str">
            <v>Opção Limitada</v>
          </cell>
          <cell r="D11607" t="str">
            <v>GESTAO 2017N</v>
          </cell>
        </row>
        <row r="11608">
          <cell r="A11608" t="str">
            <v>ESZG025-17</v>
          </cell>
          <cell r="C11608" t="str">
            <v>Opção Limitada</v>
          </cell>
          <cell r="D11608" t="str">
            <v>GESTAO 2017N</v>
          </cell>
        </row>
        <row r="11609">
          <cell r="A11609" t="str">
            <v>ESZG028-17</v>
          </cell>
          <cell r="C11609" t="str">
            <v>Opção Limitada</v>
          </cell>
          <cell r="D11609" t="str">
            <v>GESTAO 2017N</v>
          </cell>
        </row>
        <row r="11610">
          <cell r="A11610" t="str">
            <v>ESZG030-17</v>
          </cell>
          <cell r="C11610" t="str">
            <v>Opção Limitada</v>
          </cell>
          <cell r="D11610" t="str">
            <v>GESTAO 2017N</v>
          </cell>
        </row>
        <row r="11611">
          <cell r="A11611" t="str">
            <v>ESZG031-17</v>
          </cell>
          <cell r="C11611" t="str">
            <v>Opção Limitada</v>
          </cell>
          <cell r="D11611" t="str">
            <v>GESTAO 2017N</v>
          </cell>
        </row>
        <row r="11612">
          <cell r="A11612" t="str">
            <v>ESZG032-17</v>
          </cell>
          <cell r="C11612" t="str">
            <v>Opção Limitada</v>
          </cell>
          <cell r="D11612" t="str">
            <v>GESTAO 2017N</v>
          </cell>
        </row>
        <row r="11613">
          <cell r="A11613" t="str">
            <v>ESZG035-17</v>
          </cell>
          <cell r="C11613" t="str">
            <v>Opção Limitada</v>
          </cell>
          <cell r="D11613" t="str">
            <v>GESTAO 2017N</v>
          </cell>
        </row>
        <row r="11614">
          <cell r="A11614" t="str">
            <v>ESZG036-17</v>
          </cell>
          <cell r="C11614" t="str">
            <v>Opção Limitada</v>
          </cell>
          <cell r="D11614" t="str">
            <v>GESTAO 2017N</v>
          </cell>
        </row>
        <row r="11615">
          <cell r="A11615" t="str">
            <v>ESZG037-17</v>
          </cell>
          <cell r="C11615" t="str">
            <v>Opção Limitada</v>
          </cell>
          <cell r="D11615" t="str">
            <v>GESTAO 2017N</v>
          </cell>
        </row>
        <row r="11616">
          <cell r="A11616" t="str">
            <v>ESZG038-17</v>
          </cell>
          <cell r="C11616" t="str">
            <v>Opção Limitada</v>
          </cell>
          <cell r="D11616" t="str">
            <v>GESTAO 2017N</v>
          </cell>
        </row>
        <row r="11617">
          <cell r="A11617" t="str">
            <v>ESZG039-17</v>
          </cell>
          <cell r="C11617" t="str">
            <v>Opção Limitada</v>
          </cell>
          <cell r="D11617" t="str">
            <v>GESTAO 2017N</v>
          </cell>
        </row>
        <row r="11618">
          <cell r="A11618" t="str">
            <v>ESZG040-17</v>
          </cell>
          <cell r="C11618" t="str">
            <v>Opção Limitada</v>
          </cell>
          <cell r="D11618" t="str">
            <v>GESTAO 2017N</v>
          </cell>
        </row>
        <row r="11619">
          <cell r="A11619" t="str">
            <v>ESZG041-17</v>
          </cell>
          <cell r="C11619" t="str">
            <v>Opção Limitada</v>
          </cell>
          <cell r="D11619" t="str">
            <v>GESTAO 2017N</v>
          </cell>
        </row>
        <row r="11620">
          <cell r="A11620" t="str">
            <v>ESZG042-17</v>
          </cell>
          <cell r="C11620" t="str">
            <v>Opção Limitada</v>
          </cell>
          <cell r="D11620" t="str">
            <v>GESTAO 2017N</v>
          </cell>
        </row>
        <row r="11621">
          <cell r="A11621" t="str">
            <v>ESZG043-17</v>
          </cell>
          <cell r="C11621" t="str">
            <v>Opção Limitada</v>
          </cell>
          <cell r="D11621" t="str">
            <v>GESTAO 2017N</v>
          </cell>
        </row>
        <row r="11622">
          <cell r="A11622" t="str">
            <v>MCTB001-17</v>
          </cell>
          <cell r="C11622" t="str">
            <v>Obrigatória</v>
          </cell>
          <cell r="D11622" t="str">
            <v>GESTAO 2017N</v>
          </cell>
        </row>
        <row r="11623">
          <cell r="A11623" t="str">
            <v>MCTB009-17</v>
          </cell>
          <cell r="C11623" t="str">
            <v>Obrigatória</v>
          </cell>
          <cell r="D11623" t="str">
            <v>GESTAO 2017N</v>
          </cell>
        </row>
        <row r="11624">
          <cell r="A11624" t="str">
            <v>MCTB010-13</v>
          </cell>
          <cell r="C11624" t="str">
            <v>Opção Limitada</v>
          </cell>
          <cell r="D11624" t="str">
            <v>GESTAO 2017N</v>
          </cell>
        </row>
        <row r="11625">
          <cell r="A11625" t="str">
            <v>BCJ0205-13</v>
          </cell>
          <cell r="C11625" t="str">
            <v>Obrigatória</v>
          </cell>
          <cell r="D11625" t="str">
            <v>IAR 2009A</v>
          </cell>
        </row>
        <row r="11626">
          <cell r="A11626" t="str">
            <v>BCJ0208-13</v>
          </cell>
          <cell r="C11626" t="str">
            <v>Obrigatória</v>
          </cell>
          <cell r="D11626" t="str">
            <v>IAR 2009A</v>
          </cell>
        </row>
        <row r="11627">
          <cell r="A11627" t="str">
            <v>BCJ0209-13</v>
          </cell>
          <cell r="C11627" t="str">
            <v>Obrigatória</v>
          </cell>
          <cell r="D11627" t="str">
            <v>IAR 2009A</v>
          </cell>
        </row>
        <row r="11628">
          <cell r="A11628" t="str">
            <v>BCK0103-13</v>
          </cell>
          <cell r="C11628" t="str">
            <v>Obrigatória</v>
          </cell>
          <cell r="D11628" t="str">
            <v>IAR 2009A</v>
          </cell>
        </row>
        <row r="11629">
          <cell r="A11629" t="str">
            <v>BCK0104-13</v>
          </cell>
          <cell r="C11629" t="str">
            <v>Opção Limitada</v>
          </cell>
          <cell r="D11629" t="str">
            <v>IAR 2009A</v>
          </cell>
        </row>
        <row r="11630">
          <cell r="A11630" t="str">
            <v>BCL0306-13</v>
          </cell>
          <cell r="C11630" t="str">
            <v>Opção Limitada</v>
          </cell>
          <cell r="D11630" t="str">
            <v>IAR 2009A</v>
          </cell>
        </row>
        <row r="11631">
          <cell r="A11631" t="str">
            <v>BCL0307-13</v>
          </cell>
          <cell r="C11631" t="str">
            <v>Obrigatória</v>
          </cell>
          <cell r="D11631" t="str">
            <v>IAR 2009A</v>
          </cell>
        </row>
        <row r="11632">
          <cell r="A11632" t="str">
            <v>BCL0308-13</v>
          </cell>
          <cell r="C11632" t="str">
            <v>Obrigatória</v>
          </cell>
          <cell r="D11632" t="str">
            <v>IAR 2009A</v>
          </cell>
        </row>
        <row r="11633">
          <cell r="A11633" t="str">
            <v>BCM0504-13</v>
          </cell>
          <cell r="C11633" t="str">
            <v>Obrigatória</v>
          </cell>
          <cell r="D11633" t="str">
            <v>IAR 2009A</v>
          </cell>
        </row>
        <row r="11634">
          <cell r="A11634" t="str">
            <v>BCM0505-13</v>
          </cell>
          <cell r="C11634" t="str">
            <v>Obrigatória</v>
          </cell>
          <cell r="D11634" t="str">
            <v>IAR 2009A</v>
          </cell>
        </row>
        <row r="11635">
          <cell r="A11635" t="str">
            <v>BCM0506-13</v>
          </cell>
          <cell r="C11635" t="str">
            <v>Opção Limitada</v>
          </cell>
          <cell r="D11635" t="str">
            <v>IAR 2009A</v>
          </cell>
        </row>
        <row r="11636">
          <cell r="A11636" t="str">
            <v>BCN0402-08</v>
          </cell>
          <cell r="C11636" t="str">
            <v>Obrigatória</v>
          </cell>
          <cell r="D11636" t="str">
            <v>IAR 2009A</v>
          </cell>
        </row>
        <row r="11637">
          <cell r="A11637" t="str">
            <v>BCN0404-13</v>
          </cell>
          <cell r="C11637" t="str">
            <v>Opção Limitada</v>
          </cell>
          <cell r="D11637" t="str">
            <v>IAR 2009A</v>
          </cell>
        </row>
        <row r="11638">
          <cell r="A11638" t="str">
            <v>BCN0405-13</v>
          </cell>
          <cell r="C11638" t="str">
            <v>Obrigatória</v>
          </cell>
          <cell r="D11638" t="str">
            <v>IAR 2009A</v>
          </cell>
        </row>
        <row r="11639">
          <cell r="A11639" t="str">
            <v>BCN0407-06</v>
          </cell>
          <cell r="C11639" t="str">
            <v>Obrigatória</v>
          </cell>
          <cell r="D11639" t="str">
            <v>IAR 2009A</v>
          </cell>
        </row>
        <row r="11640">
          <cell r="A11640" t="str">
            <v>BCS0001-13</v>
          </cell>
          <cell r="C11640" t="str">
            <v>Obrigatória</v>
          </cell>
          <cell r="D11640" t="str">
            <v>IAR 2009A</v>
          </cell>
        </row>
        <row r="11641">
          <cell r="A11641" t="str">
            <v>BIJ0207-13</v>
          </cell>
          <cell r="C11641" t="str">
            <v>Opção Limitada</v>
          </cell>
          <cell r="D11641" t="str">
            <v>IAR 2009A</v>
          </cell>
        </row>
        <row r="11642">
          <cell r="A11642" t="str">
            <v>BIK0102-13</v>
          </cell>
          <cell r="C11642" t="str">
            <v>Opção Limitada</v>
          </cell>
          <cell r="D11642" t="str">
            <v>IAR 2009A</v>
          </cell>
        </row>
        <row r="11643">
          <cell r="A11643" t="str">
            <v>BIL0304-13</v>
          </cell>
          <cell r="C11643" t="str">
            <v>Opção Limitada</v>
          </cell>
          <cell r="D11643" t="str">
            <v>IAR 2009A</v>
          </cell>
        </row>
        <row r="11644">
          <cell r="A11644" t="str">
            <v>BIM0005-13</v>
          </cell>
          <cell r="C11644" t="str">
            <v>Opção Limitada</v>
          </cell>
          <cell r="D11644" t="str">
            <v>IAR 2009A</v>
          </cell>
        </row>
        <row r="11645">
          <cell r="A11645" t="str">
            <v>BIN0003-13</v>
          </cell>
          <cell r="C11645" t="str">
            <v>Opção Limitada</v>
          </cell>
          <cell r="D11645" t="str">
            <v>IAR 2009A</v>
          </cell>
        </row>
        <row r="11646">
          <cell r="A11646" t="str">
            <v>BIN0406-13</v>
          </cell>
          <cell r="C11646" t="str">
            <v>Obrigatória</v>
          </cell>
          <cell r="D11646" t="str">
            <v>IAR 2009A</v>
          </cell>
        </row>
        <row r="11647">
          <cell r="A11647" t="str">
            <v>BIQ0602-13</v>
          </cell>
          <cell r="C11647" t="str">
            <v>Obrigatória</v>
          </cell>
          <cell r="D11647" t="str">
            <v>IAR 2009A</v>
          </cell>
        </row>
        <row r="11648">
          <cell r="A11648" t="str">
            <v>BIR0004-13</v>
          </cell>
          <cell r="C11648" t="str">
            <v>Obrigatória</v>
          </cell>
          <cell r="D11648" t="str">
            <v>IAR 2009A</v>
          </cell>
        </row>
        <row r="11649">
          <cell r="A11649" t="str">
            <v>BIR0603-13</v>
          </cell>
          <cell r="C11649" t="str">
            <v>Obrigatória</v>
          </cell>
          <cell r="D11649" t="str">
            <v>IAR 2009A</v>
          </cell>
        </row>
        <row r="11650">
          <cell r="A11650" t="str">
            <v>BIS0002-13</v>
          </cell>
          <cell r="C11650" t="str">
            <v>Obrigatória</v>
          </cell>
          <cell r="D11650" t="str">
            <v>IAR 2009A</v>
          </cell>
        </row>
        <row r="11651">
          <cell r="A11651" t="str">
            <v>ESTA002-13</v>
          </cell>
          <cell r="C11651" t="str">
            <v>Obrigatória</v>
          </cell>
          <cell r="D11651" t="str">
            <v>IAR 2009A</v>
          </cell>
        </row>
        <row r="11652">
          <cell r="A11652" t="str">
            <v>ESTA003-13</v>
          </cell>
          <cell r="C11652" t="str">
            <v>Obrigatória</v>
          </cell>
          <cell r="D11652" t="str">
            <v>IAR 2009A</v>
          </cell>
        </row>
        <row r="11653">
          <cell r="A11653" t="str">
            <v>ESTA004-13</v>
          </cell>
          <cell r="C11653" t="str">
            <v>Obrigatória</v>
          </cell>
          <cell r="D11653" t="str">
            <v>IAR 2009A</v>
          </cell>
        </row>
        <row r="11654">
          <cell r="A11654" t="str">
            <v>ESTA005-13</v>
          </cell>
          <cell r="C11654" t="str">
            <v>Obrigatória</v>
          </cell>
          <cell r="D11654" t="str">
            <v>IAR 2009A</v>
          </cell>
        </row>
        <row r="11655">
          <cell r="A11655" t="str">
            <v>ESTA006-13</v>
          </cell>
          <cell r="C11655" t="str">
            <v>Obrigatória</v>
          </cell>
          <cell r="D11655" t="str">
            <v>IAR 2009A</v>
          </cell>
        </row>
        <row r="11656">
          <cell r="A11656" t="str">
            <v>ESTA008-13</v>
          </cell>
          <cell r="C11656" t="str">
            <v>Obrigatória</v>
          </cell>
          <cell r="D11656" t="str">
            <v>IAR 2009A</v>
          </cell>
        </row>
        <row r="11657">
          <cell r="A11657" t="str">
            <v>ESTA009-13</v>
          </cell>
          <cell r="C11657" t="str">
            <v>Obrigatória</v>
          </cell>
          <cell r="D11657" t="str">
            <v>IAR 2009A</v>
          </cell>
        </row>
        <row r="11658">
          <cell r="A11658" t="str">
            <v>ESTA010-13</v>
          </cell>
          <cell r="C11658" t="str">
            <v>Obrigatória</v>
          </cell>
          <cell r="D11658" t="str">
            <v>IAR 2009A</v>
          </cell>
        </row>
        <row r="11659">
          <cell r="A11659" t="str">
            <v>ESTA012-13</v>
          </cell>
          <cell r="C11659" t="str">
            <v>Obrigatória</v>
          </cell>
          <cell r="D11659" t="str">
            <v>IAR 2009A</v>
          </cell>
        </row>
        <row r="11660">
          <cell r="A11660" t="str">
            <v>ESTA013-13</v>
          </cell>
          <cell r="C11660" t="str">
            <v>Obrigatória</v>
          </cell>
          <cell r="D11660" t="str">
            <v>IAR 2009A</v>
          </cell>
        </row>
        <row r="11661">
          <cell r="A11661" t="str">
            <v>ESTA014-13</v>
          </cell>
          <cell r="C11661" t="str">
            <v>Obrigatória</v>
          </cell>
          <cell r="D11661" t="str">
            <v>IAR 2009A</v>
          </cell>
        </row>
        <row r="11662">
          <cell r="A11662" t="str">
            <v>ESTA015-13</v>
          </cell>
          <cell r="C11662" t="str">
            <v>Obrigatória</v>
          </cell>
          <cell r="D11662" t="str">
            <v>IAR 2009A</v>
          </cell>
        </row>
        <row r="11663">
          <cell r="A11663" t="str">
            <v>ESTA900-13</v>
          </cell>
          <cell r="C11663" t="str">
            <v>Obrigatória</v>
          </cell>
          <cell r="D11663" t="str">
            <v>IAR 2009A</v>
          </cell>
        </row>
        <row r="11664">
          <cell r="A11664" t="str">
            <v>ESTA901-13</v>
          </cell>
          <cell r="C11664" t="str">
            <v>Obrigatória</v>
          </cell>
          <cell r="D11664" t="str">
            <v>IAR 2009A</v>
          </cell>
        </row>
        <row r="11665">
          <cell r="A11665" t="str">
            <v>ESTA902-13</v>
          </cell>
          <cell r="C11665" t="str">
            <v>Obrigatória</v>
          </cell>
          <cell r="D11665" t="str">
            <v>IAR 2009A</v>
          </cell>
        </row>
        <row r="11666">
          <cell r="A11666" t="str">
            <v>ESTA903-13</v>
          </cell>
          <cell r="C11666" t="str">
            <v>Obrigatória</v>
          </cell>
          <cell r="D11666" t="str">
            <v>IAR 2009A</v>
          </cell>
        </row>
        <row r="11667">
          <cell r="A11667" t="str">
            <v>ESTA904-13</v>
          </cell>
          <cell r="C11667" t="str">
            <v>Obrigatória</v>
          </cell>
          <cell r="D11667" t="str">
            <v>IAR 2009A</v>
          </cell>
        </row>
        <row r="11668">
          <cell r="A11668" t="str">
            <v>ESTE006-13</v>
          </cell>
          <cell r="C11668" t="str">
            <v>Opção Limitada</v>
          </cell>
          <cell r="D11668" t="str">
            <v>IAR 2009A</v>
          </cell>
        </row>
        <row r="11669">
          <cell r="A11669" t="str">
            <v>ESTE008-13</v>
          </cell>
          <cell r="C11669" t="str">
            <v>Opção Limitada</v>
          </cell>
          <cell r="D11669" t="str">
            <v>IAR 2009A</v>
          </cell>
        </row>
        <row r="11670">
          <cell r="A11670" t="str">
            <v>ESTI002-13</v>
          </cell>
          <cell r="C11670" t="str">
            <v>Obrigatória</v>
          </cell>
          <cell r="D11670" t="str">
            <v>IAR 2009A</v>
          </cell>
        </row>
        <row r="11671">
          <cell r="A11671" t="str">
            <v>ESTI006-13</v>
          </cell>
          <cell r="C11671" t="str">
            <v>Obrigatória</v>
          </cell>
          <cell r="D11671" t="str">
            <v>IAR 2009A</v>
          </cell>
        </row>
        <row r="11672">
          <cell r="A11672" t="str">
            <v>ESTI010-13</v>
          </cell>
          <cell r="C11672" t="str">
            <v>Opção Limitada</v>
          </cell>
          <cell r="D11672" t="str">
            <v>IAR 2009A</v>
          </cell>
        </row>
        <row r="11673">
          <cell r="A11673" t="str">
            <v>ESTI013-13</v>
          </cell>
          <cell r="C11673" t="str">
            <v>Opção Limitada</v>
          </cell>
          <cell r="D11673" t="str">
            <v>IAR 2009A</v>
          </cell>
        </row>
        <row r="11674">
          <cell r="A11674" t="str">
            <v>ESTO001-13</v>
          </cell>
          <cell r="C11674" t="str">
            <v>Obrigatória</v>
          </cell>
          <cell r="D11674" t="str">
            <v>IAR 2009A</v>
          </cell>
        </row>
        <row r="11675">
          <cell r="A11675" t="str">
            <v>ESTO003-13</v>
          </cell>
          <cell r="C11675" t="str">
            <v>Obrigatória</v>
          </cell>
          <cell r="D11675" t="str">
            <v>IAR 2009A</v>
          </cell>
        </row>
        <row r="11676">
          <cell r="A11676" t="str">
            <v>ESTO004-13</v>
          </cell>
          <cell r="C11676" t="str">
            <v>Obrigatória</v>
          </cell>
          <cell r="D11676" t="str">
            <v>IAR 2009A</v>
          </cell>
        </row>
        <row r="11677">
          <cell r="A11677" t="str">
            <v>ESTO005-13</v>
          </cell>
          <cell r="C11677" t="str">
            <v>Obrigatória</v>
          </cell>
          <cell r="D11677" t="str">
            <v>IAR 2009A</v>
          </cell>
        </row>
        <row r="11678">
          <cell r="A11678" t="str">
            <v>ESTO006-13</v>
          </cell>
          <cell r="C11678" t="str">
            <v>Obrigatória</v>
          </cell>
          <cell r="D11678" t="str">
            <v>IAR 2009A</v>
          </cell>
        </row>
        <row r="11679">
          <cell r="A11679" t="str">
            <v>ESTO007-13</v>
          </cell>
          <cell r="C11679" t="str">
            <v>Obrigatória</v>
          </cell>
          <cell r="D11679" t="str">
            <v>IAR 2009A</v>
          </cell>
        </row>
        <row r="11680">
          <cell r="A11680" t="str">
            <v>ESTO008-13</v>
          </cell>
          <cell r="C11680" t="str">
            <v>Obrigatória</v>
          </cell>
          <cell r="D11680" t="str">
            <v>IAR 2009A</v>
          </cell>
        </row>
        <row r="11681">
          <cell r="A11681" t="str">
            <v>ESTO009-13</v>
          </cell>
          <cell r="C11681" t="str">
            <v>Obrigatória</v>
          </cell>
          <cell r="D11681" t="str">
            <v>IAR 2009A</v>
          </cell>
        </row>
        <row r="11682">
          <cell r="A11682" t="str">
            <v>ESTO010-13</v>
          </cell>
          <cell r="C11682" t="str">
            <v>Obrigatória</v>
          </cell>
          <cell r="D11682" t="str">
            <v>IAR 2009A</v>
          </cell>
        </row>
        <row r="11683">
          <cell r="A11683" t="str">
            <v>ESTO900-13</v>
          </cell>
          <cell r="C11683" t="str">
            <v>Obrigatória</v>
          </cell>
          <cell r="D11683" t="str">
            <v>IAR 2009A</v>
          </cell>
        </row>
        <row r="11684">
          <cell r="A11684" t="str">
            <v>ESTO901-13</v>
          </cell>
          <cell r="C11684" t="str">
            <v>Obrigatória</v>
          </cell>
          <cell r="D11684" t="str">
            <v>IAR 2009A</v>
          </cell>
        </row>
        <row r="11685">
          <cell r="A11685" t="str">
            <v>ESTX062-13</v>
          </cell>
          <cell r="C11685" t="str">
            <v>Opção Limitada</v>
          </cell>
          <cell r="D11685" t="str">
            <v>IAR 2009A</v>
          </cell>
        </row>
        <row r="11686">
          <cell r="A11686" t="str">
            <v>ESTX072-13</v>
          </cell>
          <cell r="C11686" t="str">
            <v>Opção Limitada</v>
          </cell>
          <cell r="D11686" t="str">
            <v>IAR 2009A</v>
          </cell>
        </row>
        <row r="11687">
          <cell r="A11687" t="str">
            <v>ESTX073-13</v>
          </cell>
          <cell r="C11687" t="str">
            <v>Obrigatória</v>
          </cell>
          <cell r="D11687" t="str">
            <v>IAR 2009A</v>
          </cell>
        </row>
        <row r="11688">
          <cell r="A11688" t="str">
            <v>ESTX076-13</v>
          </cell>
          <cell r="C11688" t="str">
            <v>Obrigatória</v>
          </cell>
          <cell r="D11688" t="str">
            <v>IAR 2009A</v>
          </cell>
        </row>
        <row r="11689">
          <cell r="A11689" t="str">
            <v>ESTX077-13</v>
          </cell>
          <cell r="C11689" t="str">
            <v>Obrigatória</v>
          </cell>
          <cell r="D11689" t="str">
            <v>IAR 2009A</v>
          </cell>
        </row>
        <row r="11690">
          <cell r="A11690" t="str">
            <v>ESTX095-13</v>
          </cell>
          <cell r="C11690" t="str">
            <v>Obrigatória</v>
          </cell>
          <cell r="D11690" t="str">
            <v>IAR 2009A</v>
          </cell>
        </row>
        <row r="11691">
          <cell r="A11691" t="str">
            <v>ESTX104-13</v>
          </cell>
          <cell r="C11691" t="str">
            <v>Obrigatória</v>
          </cell>
          <cell r="D11691" t="str">
            <v>IAR 2009A</v>
          </cell>
        </row>
        <row r="11692">
          <cell r="A11692" t="str">
            <v>ESZA001-13</v>
          </cell>
          <cell r="C11692" t="str">
            <v>Opção Limitada</v>
          </cell>
          <cell r="D11692" t="str">
            <v>IAR 2009A</v>
          </cell>
        </row>
        <row r="11693">
          <cell r="A11693" t="str">
            <v>ESZA002-13</v>
          </cell>
          <cell r="C11693" t="str">
            <v>Opção Limitada</v>
          </cell>
          <cell r="D11693" t="str">
            <v>IAR 2009A</v>
          </cell>
        </row>
        <row r="11694">
          <cell r="A11694" t="str">
            <v>ESZA003-13</v>
          </cell>
          <cell r="C11694" t="str">
            <v>Opção Limitada</v>
          </cell>
          <cell r="D11694" t="str">
            <v>IAR 2009A</v>
          </cell>
        </row>
        <row r="11695">
          <cell r="A11695" t="str">
            <v>ESZA004-13</v>
          </cell>
          <cell r="C11695" t="str">
            <v>Opção Limitada</v>
          </cell>
          <cell r="D11695" t="str">
            <v>IAR 2009A</v>
          </cell>
        </row>
        <row r="11696">
          <cell r="A11696" t="str">
            <v>ESZA006-13</v>
          </cell>
          <cell r="C11696" t="str">
            <v>Opção Limitada</v>
          </cell>
          <cell r="D11696" t="str">
            <v>IAR 2009A</v>
          </cell>
        </row>
        <row r="11697">
          <cell r="A11697" t="str">
            <v>ESZA007-13</v>
          </cell>
          <cell r="C11697" t="str">
            <v>Opção Limitada</v>
          </cell>
          <cell r="D11697" t="str">
            <v>IAR 2009A</v>
          </cell>
        </row>
        <row r="11698">
          <cell r="A11698" t="str">
            <v>ESZA008-13</v>
          </cell>
          <cell r="C11698" t="str">
            <v>Opção Limitada</v>
          </cell>
          <cell r="D11698" t="str">
            <v>IAR 2009A</v>
          </cell>
        </row>
        <row r="11699">
          <cell r="A11699" t="str">
            <v>ESZA010-13</v>
          </cell>
          <cell r="C11699" t="str">
            <v>Opção Limitada</v>
          </cell>
          <cell r="D11699" t="str">
            <v>IAR 2009A</v>
          </cell>
        </row>
        <row r="11700">
          <cell r="A11700" t="str">
            <v>ESZA011-13</v>
          </cell>
          <cell r="C11700" t="str">
            <v>Opção Limitada</v>
          </cell>
          <cell r="D11700" t="str">
            <v>IAR 2009A</v>
          </cell>
        </row>
        <row r="11701">
          <cell r="A11701" t="str">
            <v>ESZA012-13</v>
          </cell>
          <cell r="C11701" t="str">
            <v>Opção Limitada</v>
          </cell>
          <cell r="D11701" t="str">
            <v>IAR 2009A</v>
          </cell>
        </row>
        <row r="11702">
          <cell r="A11702" t="str">
            <v>ESZA013-13</v>
          </cell>
          <cell r="C11702" t="str">
            <v>Opção Limitada</v>
          </cell>
          <cell r="D11702" t="str">
            <v>IAR 2009A</v>
          </cell>
        </row>
        <row r="11703">
          <cell r="A11703" t="str">
            <v>ESZA014-13</v>
          </cell>
          <cell r="C11703" t="str">
            <v>Opção Limitada</v>
          </cell>
          <cell r="D11703" t="str">
            <v>IAR 2009A</v>
          </cell>
        </row>
        <row r="11704">
          <cell r="A11704" t="str">
            <v>ESZA016-13</v>
          </cell>
          <cell r="C11704" t="str">
            <v>Opção Limitada</v>
          </cell>
          <cell r="D11704" t="str">
            <v>IAR 2009A</v>
          </cell>
        </row>
        <row r="11705">
          <cell r="A11705" t="str">
            <v>ESZA018-13</v>
          </cell>
          <cell r="C11705" t="str">
            <v>Opção Limitada</v>
          </cell>
          <cell r="D11705" t="str">
            <v>IAR 2009A</v>
          </cell>
        </row>
        <row r="11706">
          <cell r="A11706" t="str">
            <v>ESZA019-13</v>
          </cell>
          <cell r="C11706" t="str">
            <v>Opção Limitada</v>
          </cell>
          <cell r="D11706" t="str">
            <v>IAR 2009A</v>
          </cell>
        </row>
        <row r="11707">
          <cell r="A11707" t="str">
            <v>ESZA020-13</v>
          </cell>
          <cell r="C11707" t="str">
            <v>Opção Limitada</v>
          </cell>
          <cell r="D11707" t="str">
            <v>IAR 2009A</v>
          </cell>
        </row>
        <row r="11708">
          <cell r="A11708" t="str">
            <v>ESZA021-13</v>
          </cell>
          <cell r="C11708" t="str">
            <v>Opção Limitada</v>
          </cell>
          <cell r="D11708" t="str">
            <v>IAR 2009A</v>
          </cell>
        </row>
        <row r="11709">
          <cell r="A11709" t="str">
            <v>ESZE011-13</v>
          </cell>
          <cell r="C11709" t="str">
            <v>Opção Limitada</v>
          </cell>
          <cell r="D11709" t="str">
            <v>IAR 2009A</v>
          </cell>
        </row>
        <row r="11710">
          <cell r="A11710" t="str">
            <v>ESZX066-13</v>
          </cell>
          <cell r="C11710" t="str">
            <v>Opção Limitada</v>
          </cell>
          <cell r="D11710" t="str">
            <v>IAR 2009A</v>
          </cell>
        </row>
        <row r="11711">
          <cell r="A11711" t="str">
            <v>ESZX067-13</v>
          </cell>
          <cell r="C11711" t="str">
            <v>Opção Limitada</v>
          </cell>
          <cell r="D11711" t="str">
            <v>IAR 2009A</v>
          </cell>
        </row>
        <row r="11712">
          <cell r="A11712" t="str">
            <v>ESZX068-13</v>
          </cell>
          <cell r="C11712" t="str">
            <v>Opção Limitada</v>
          </cell>
          <cell r="D11712" t="str">
            <v>IAR 2009A</v>
          </cell>
        </row>
        <row r="11713">
          <cell r="A11713" t="str">
            <v>ESZX141-13</v>
          </cell>
          <cell r="C11713" t="str">
            <v>Opção Limitada</v>
          </cell>
          <cell r="D11713" t="str">
            <v>IAR 2009A</v>
          </cell>
        </row>
        <row r="11714">
          <cell r="A11714" t="str">
            <v>MCTB001-13</v>
          </cell>
          <cell r="C11714" t="str">
            <v>Obrigatória</v>
          </cell>
          <cell r="D11714" t="str">
            <v>IAR 2009A</v>
          </cell>
        </row>
        <row r="11715">
          <cell r="A11715" t="str">
            <v>MCTX033-13</v>
          </cell>
          <cell r="C11715" t="str">
            <v>Obrigatória</v>
          </cell>
          <cell r="D11715" t="str">
            <v>IAR 2009A</v>
          </cell>
        </row>
        <row r="11716">
          <cell r="A11716" t="str">
            <v>NHT3012-13</v>
          </cell>
          <cell r="C11716" t="str">
            <v>Obrigatória</v>
          </cell>
          <cell r="D11716" t="str">
            <v>IAR 2009A</v>
          </cell>
        </row>
        <row r="11717">
          <cell r="A11717" t="str">
            <v>BCJ0205-13</v>
          </cell>
          <cell r="C11717" t="str">
            <v>Obrigatória</v>
          </cell>
          <cell r="D11717" t="str">
            <v>IAR 2009N</v>
          </cell>
        </row>
        <row r="11718">
          <cell r="A11718" t="str">
            <v>BCJ0208-13</v>
          </cell>
          <cell r="C11718" t="str">
            <v>Obrigatória</v>
          </cell>
          <cell r="D11718" t="str">
            <v>IAR 2009N</v>
          </cell>
        </row>
        <row r="11719">
          <cell r="A11719" t="str">
            <v>BCJ0209-13</v>
          </cell>
          <cell r="C11719" t="str">
            <v>Obrigatória</v>
          </cell>
          <cell r="D11719" t="str">
            <v>IAR 2009N</v>
          </cell>
        </row>
        <row r="11720">
          <cell r="A11720" t="str">
            <v>BCK0103-13</v>
          </cell>
          <cell r="C11720" t="str">
            <v>Obrigatória</v>
          </cell>
          <cell r="D11720" t="str">
            <v>IAR 2009N</v>
          </cell>
        </row>
        <row r="11721">
          <cell r="A11721" t="str">
            <v>BCK0104-13</v>
          </cell>
          <cell r="C11721" t="str">
            <v>Obrigatória</v>
          </cell>
          <cell r="D11721" t="str">
            <v>IAR 2009N</v>
          </cell>
        </row>
        <row r="11722">
          <cell r="A11722" t="str">
            <v>BCL0306-13</v>
          </cell>
          <cell r="C11722" t="str">
            <v>Obrigatória</v>
          </cell>
          <cell r="D11722" t="str">
            <v>IAR 2009N</v>
          </cell>
        </row>
        <row r="11723">
          <cell r="A11723" t="str">
            <v>BCL0307-13</v>
          </cell>
          <cell r="C11723" t="str">
            <v>Obrigatória</v>
          </cell>
          <cell r="D11723" t="str">
            <v>IAR 2009N</v>
          </cell>
        </row>
        <row r="11724">
          <cell r="A11724" t="str">
            <v>BCL0308-13</v>
          </cell>
          <cell r="C11724" t="str">
            <v>Obrigatória</v>
          </cell>
          <cell r="D11724" t="str">
            <v>IAR 2009N</v>
          </cell>
        </row>
        <row r="11725">
          <cell r="A11725" t="str">
            <v>BCM0504-13</v>
          </cell>
          <cell r="C11725" t="str">
            <v>Obrigatória</v>
          </cell>
          <cell r="D11725" t="str">
            <v>IAR 2009N</v>
          </cell>
        </row>
        <row r="11726">
          <cell r="A11726" t="str">
            <v>BCM0505-13</v>
          </cell>
          <cell r="C11726" t="str">
            <v>Obrigatória</v>
          </cell>
          <cell r="D11726" t="str">
            <v>IAR 2009N</v>
          </cell>
        </row>
        <row r="11727">
          <cell r="A11727" t="str">
            <v>BCM0506-13</v>
          </cell>
          <cell r="C11727" t="str">
            <v>Obrigatória</v>
          </cell>
          <cell r="D11727" t="str">
            <v>IAR 2009N</v>
          </cell>
        </row>
        <row r="11728">
          <cell r="A11728" t="str">
            <v>BCN0402-13</v>
          </cell>
          <cell r="C11728" t="str">
            <v>Obrigatória</v>
          </cell>
          <cell r="D11728" t="str">
            <v>IAR 2009N</v>
          </cell>
        </row>
        <row r="11729">
          <cell r="A11729" t="str">
            <v>BCN0404-13</v>
          </cell>
          <cell r="C11729" t="str">
            <v>Obrigatória</v>
          </cell>
          <cell r="D11729" t="str">
            <v>IAR 2009N</v>
          </cell>
        </row>
        <row r="11730">
          <cell r="A11730" t="str">
            <v>BCN0405-13</v>
          </cell>
          <cell r="C11730" t="str">
            <v>Obrigatória</v>
          </cell>
          <cell r="D11730" t="str">
            <v>IAR 2009N</v>
          </cell>
        </row>
        <row r="11731">
          <cell r="A11731" t="str">
            <v>BCN0407-13</v>
          </cell>
          <cell r="C11731" t="str">
            <v>Obrigatória</v>
          </cell>
          <cell r="D11731" t="str">
            <v>IAR 2009N</v>
          </cell>
        </row>
        <row r="11732">
          <cell r="A11732" t="str">
            <v>BCS0001-13</v>
          </cell>
          <cell r="C11732" t="str">
            <v>Obrigatória</v>
          </cell>
          <cell r="D11732" t="str">
            <v>IAR 2009N</v>
          </cell>
        </row>
        <row r="11733">
          <cell r="A11733" t="str">
            <v>BIJ0207-13</v>
          </cell>
          <cell r="C11733" t="str">
            <v>Obrigatória</v>
          </cell>
          <cell r="D11733" t="str">
            <v>IAR 2009N</v>
          </cell>
        </row>
        <row r="11734">
          <cell r="A11734" t="str">
            <v>BIK0102-13</v>
          </cell>
          <cell r="C11734" t="str">
            <v>Obrigatória</v>
          </cell>
          <cell r="D11734" t="str">
            <v>IAR 2009N</v>
          </cell>
        </row>
        <row r="11735">
          <cell r="A11735" t="str">
            <v>BIL0304-13</v>
          </cell>
          <cell r="C11735" t="str">
            <v>Obrigatória</v>
          </cell>
          <cell r="D11735" t="str">
            <v>IAR 2009N</v>
          </cell>
        </row>
        <row r="11736">
          <cell r="A11736" t="str">
            <v>BIM0005-13</v>
          </cell>
          <cell r="C11736" t="str">
            <v>Obrigatória</v>
          </cell>
          <cell r="D11736" t="str">
            <v>IAR 2009N</v>
          </cell>
        </row>
        <row r="11737">
          <cell r="A11737" t="str">
            <v>BIN0003-13</v>
          </cell>
          <cell r="C11737" t="str">
            <v>Obrigatória</v>
          </cell>
          <cell r="D11737" t="str">
            <v>IAR 2009N</v>
          </cell>
        </row>
        <row r="11738">
          <cell r="A11738" t="str">
            <v>BIN0406-13</v>
          </cell>
          <cell r="C11738" t="str">
            <v>Obrigatória</v>
          </cell>
          <cell r="D11738" t="str">
            <v>IAR 2009N</v>
          </cell>
        </row>
        <row r="11739">
          <cell r="A11739" t="str">
            <v>BIQ0602-13</v>
          </cell>
          <cell r="C11739" t="str">
            <v>Obrigatória</v>
          </cell>
          <cell r="D11739" t="str">
            <v>IAR 2009N</v>
          </cell>
        </row>
        <row r="11740">
          <cell r="A11740" t="str">
            <v>BIR0004-13</v>
          </cell>
          <cell r="C11740" t="str">
            <v>Obrigatória</v>
          </cell>
          <cell r="D11740" t="str">
            <v>IAR 2009N</v>
          </cell>
        </row>
        <row r="11741">
          <cell r="A11741" t="str">
            <v>BIR0603-13</v>
          </cell>
          <cell r="C11741" t="str">
            <v>Obrigatória</v>
          </cell>
          <cell r="D11741" t="str">
            <v>IAR 2009N</v>
          </cell>
        </row>
        <row r="11742">
          <cell r="A11742" t="str">
            <v>BIS0002-13</v>
          </cell>
          <cell r="C11742" t="str">
            <v>Obrigatória</v>
          </cell>
          <cell r="D11742" t="str">
            <v>IAR 2009N</v>
          </cell>
        </row>
        <row r="11743">
          <cell r="A11743" t="str">
            <v>ESTA002-13</v>
          </cell>
          <cell r="C11743" t="str">
            <v>Obrigatória</v>
          </cell>
          <cell r="D11743" t="str">
            <v>IAR 2009N</v>
          </cell>
        </row>
        <row r="11744">
          <cell r="A11744" t="str">
            <v>ESTA003-13</v>
          </cell>
          <cell r="C11744" t="str">
            <v>Obrigatória</v>
          </cell>
          <cell r="D11744" t="str">
            <v>IAR 2009N</v>
          </cell>
        </row>
        <row r="11745">
          <cell r="A11745" t="str">
            <v>ESTA004-13</v>
          </cell>
          <cell r="C11745" t="str">
            <v>Obrigatória</v>
          </cell>
          <cell r="D11745" t="str">
            <v>IAR 2009N</v>
          </cell>
        </row>
        <row r="11746">
          <cell r="A11746" t="str">
            <v>ESTA005-13</v>
          </cell>
          <cell r="C11746" t="str">
            <v>Obrigatória</v>
          </cell>
          <cell r="D11746" t="str">
            <v>IAR 2009N</v>
          </cell>
        </row>
        <row r="11747">
          <cell r="A11747" t="str">
            <v>ESTA006-13</v>
          </cell>
          <cell r="C11747" t="str">
            <v>Obrigatória</v>
          </cell>
          <cell r="D11747" t="str">
            <v>IAR 2009N</v>
          </cell>
        </row>
        <row r="11748">
          <cell r="A11748" t="str">
            <v>ESTA008-13</v>
          </cell>
          <cell r="C11748" t="str">
            <v>Obrigatória</v>
          </cell>
          <cell r="D11748" t="str">
            <v>IAR 2009N</v>
          </cell>
        </row>
        <row r="11749">
          <cell r="A11749" t="str">
            <v>ESTA009-13</v>
          </cell>
          <cell r="C11749" t="str">
            <v>Obrigatória</v>
          </cell>
          <cell r="D11749" t="str">
            <v>IAR 2009N</v>
          </cell>
        </row>
        <row r="11750">
          <cell r="A11750" t="str">
            <v>ESTA010-13</v>
          </cell>
          <cell r="C11750" t="str">
            <v>Obrigatória</v>
          </cell>
          <cell r="D11750" t="str">
            <v>IAR 2009N</v>
          </cell>
        </row>
        <row r="11751">
          <cell r="A11751" t="str">
            <v>ESTA012-13</v>
          </cell>
          <cell r="C11751" t="str">
            <v>Obrigatória</v>
          </cell>
          <cell r="D11751" t="str">
            <v>IAR 2009N</v>
          </cell>
        </row>
        <row r="11752">
          <cell r="A11752" t="str">
            <v>ESTA013-13</v>
          </cell>
          <cell r="C11752" t="str">
            <v>Obrigatória</v>
          </cell>
          <cell r="D11752" t="str">
            <v>IAR 2009N</v>
          </cell>
        </row>
        <row r="11753">
          <cell r="A11753" t="str">
            <v>ESTA014-13</v>
          </cell>
          <cell r="C11753" t="str">
            <v>Obrigatória</v>
          </cell>
          <cell r="D11753" t="str">
            <v>IAR 2009N</v>
          </cell>
        </row>
        <row r="11754">
          <cell r="A11754" t="str">
            <v>ESTA015-13</v>
          </cell>
          <cell r="C11754" t="str">
            <v>Obrigatória</v>
          </cell>
          <cell r="D11754" t="str">
            <v>IAR 2009N</v>
          </cell>
        </row>
        <row r="11755">
          <cell r="A11755" t="str">
            <v>ESTA900-13</v>
          </cell>
          <cell r="C11755" t="str">
            <v>Obrigatória</v>
          </cell>
          <cell r="D11755" t="str">
            <v>IAR 2009N</v>
          </cell>
        </row>
        <row r="11756">
          <cell r="A11756" t="str">
            <v>ESTA901-13</v>
          </cell>
          <cell r="C11756" t="str">
            <v>Obrigatória</v>
          </cell>
          <cell r="D11756" t="str">
            <v>IAR 2009N</v>
          </cell>
        </row>
        <row r="11757">
          <cell r="A11757" t="str">
            <v>ESTA902-13</v>
          </cell>
          <cell r="C11757" t="str">
            <v>Obrigatória</v>
          </cell>
          <cell r="D11757" t="str">
            <v>IAR 2009N</v>
          </cell>
        </row>
        <row r="11758">
          <cell r="A11758" t="str">
            <v>ESTA903-13</v>
          </cell>
          <cell r="C11758" t="str">
            <v>Obrigatória</v>
          </cell>
          <cell r="D11758" t="str">
            <v>IAR 2009N</v>
          </cell>
        </row>
        <row r="11759">
          <cell r="A11759" t="str">
            <v>ESTA904-13</v>
          </cell>
          <cell r="C11759" t="str">
            <v>Obrigatória</v>
          </cell>
          <cell r="D11759" t="str">
            <v>IAR 2009N</v>
          </cell>
        </row>
        <row r="11760">
          <cell r="A11760" t="str">
            <v>ESTE006-13</v>
          </cell>
          <cell r="C11760" t="str">
            <v>Opção Limitada</v>
          </cell>
          <cell r="D11760" t="str">
            <v>IAR 2009N</v>
          </cell>
        </row>
        <row r="11761">
          <cell r="A11761" t="str">
            <v>ESTE008-13</v>
          </cell>
          <cell r="C11761" t="str">
            <v>Opção Limitada</v>
          </cell>
          <cell r="D11761" t="str">
            <v>IAR 2009N</v>
          </cell>
        </row>
        <row r="11762">
          <cell r="A11762" t="str">
            <v>ESTI002-13</v>
          </cell>
          <cell r="C11762" t="str">
            <v>Obrigatória</v>
          </cell>
          <cell r="D11762" t="str">
            <v>IAR 2009N</v>
          </cell>
        </row>
        <row r="11763">
          <cell r="A11763" t="str">
            <v>ESTI006-13</v>
          </cell>
          <cell r="C11763" t="str">
            <v>Obrigatória</v>
          </cell>
          <cell r="D11763" t="str">
            <v>IAR 2009N</v>
          </cell>
        </row>
        <row r="11764">
          <cell r="A11764" t="str">
            <v>ESTI010-13</v>
          </cell>
          <cell r="C11764" t="str">
            <v>Opção Limitada</v>
          </cell>
          <cell r="D11764" t="str">
            <v>IAR 2009N</v>
          </cell>
        </row>
        <row r="11765">
          <cell r="A11765" t="str">
            <v>ESTI013-13</v>
          </cell>
          <cell r="C11765" t="str">
            <v>Opção Limitada</v>
          </cell>
          <cell r="D11765" t="str">
            <v>IAR 2009N</v>
          </cell>
        </row>
        <row r="11766">
          <cell r="A11766" t="str">
            <v>ESTO001-13</v>
          </cell>
          <cell r="C11766" t="str">
            <v>Obrigatória</v>
          </cell>
          <cell r="D11766" t="str">
            <v>IAR 2009N</v>
          </cell>
        </row>
        <row r="11767">
          <cell r="A11767" t="str">
            <v>ESTO003-13</v>
          </cell>
          <cell r="C11767" t="str">
            <v>Obrigatória</v>
          </cell>
          <cell r="D11767" t="str">
            <v>IAR 2009N</v>
          </cell>
        </row>
        <row r="11768">
          <cell r="A11768" t="str">
            <v>ESTO004-13</v>
          </cell>
          <cell r="C11768" t="str">
            <v>Obrigatória</v>
          </cell>
          <cell r="D11768" t="str">
            <v>IAR 2009N</v>
          </cell>
        </row>
        <row r="11769">
          <cell r="A11769" t="str">
            <v>ESTO005-13</v>
          </cell>
          <cell r="C11769" t="str">
            <v>Obrigatória</v>
          </cell>
          <cell r="D11769" t="str">
            <v>IAR 2009N</v>
          </cell>
        </row>
        <row r="11770">
          <cell r="A11770" t="str">
            <v>ESTO006-13</v>
          </cell>
          <cell r="C11770" t="str">
            <v>Obrigatória</v>
          </cell>
          <cell r="D11770" t="str">
            <v>IAR 2009N</v>
          </cell>
        </row>
        <row r="11771">
          <cell r="A11771" t="str">
            <v>ESTO007-13</v>
          </cell>
          <cell r="C11771" t="str">
            <v>Obrigatória</v>
          </cell>
          <cell r="D11771" t="str">
            <v>IAR 2009N</v>
          </cell>
        </row>
        <row r="11772">
          <cell r="A11772" t="str">
            <v>ESTO008-13</v>
          </cell>
          <cell r="C11772" t="str">
            <v>Obrigatória</v>
          </cell>
          <cell r="D11772" t="str">
            <v>IAR 2009N</v>
          </cell>
        </row>
        <row r="11773">
          <cell r="A11773" t="str">
            <v>ESTO009-13</v>
          </cell>
          <cell r="C11773" t="str">
            <v>Obrigatória</v>
          </cell>
          <cell r="D11773" t="str">
            <v>IAR 2009N</v>
          </cell>
        </row>
        <row r="11774">
          <cell r="A11774" t="str">
            <v>ESTO010-13</v>
          </cell>
          <cell r="C11774" t="str">
            <v>Obrigatória</v>
          </cell>
          <cell r="D11774" t="str">
            <v>IAR 2009N</v>
          </cell>
        </row>
        <row r="11775">
          <cell r="A11775" t="str">
            <v>ESTO900-13</v>
          </cell>
          <cell r="C11775" t="str">
            <v>Obrigatória</v>
          </cell>
          <cell r="D11775" t="str">
            <v>IAR 2009N</v>
          </cell>
        </row>
        <row r="11776">
          <cell r="A11776" t="str">
            <v>ESTO901-13</v>
          </cell>
          <cell r="C11776" t="str">
            <v>Obrigatória</v>
          </cell>
          <cell r="D11776" t="str">
            <v>IAR 2009N</v>
          </cell>
        </row>
        <row r="11777">
          <cell r="A11777" t="str">
            <v>ESTX062-13</v>
          </cell>
          <cell r="C11777" t="str">
            <v>Opção Limitada</v>
          </cell>
          <cell r="D11777" t="str">
            <v>IAR 2009N</v>
          </cell>
        </row>
        <row r="11778">
          <cell r="A11778" t="str">
            <v>ESTX072-13</v>
          </cell>
          <cell r="C11778" t="str">
            <v>Opção Limitada</v>
          </cell>
          <cell r="D11778" t="str">
            <v>IAR 2009N</v>
          </cell>
        </row>
        <row r="11779">
          <cell r="A11779" t="str">
            <v>ESTX073-13</v>
          </cell>
          <cell r="C11779" t="str">
            <v>Obrigatória</v>
          </cell>
          <cell r="D11779" t="str">
            <v>IAR 2009N</v>
          </cell>
        </row>
        <row r="11780">
          <cell r="A11780" t="str">
            <v>ESTX076-13</v>
          </cell>
          <cell r="C11780" t="str">
            <v>Obrigatória</v>
          </cell>
          <cell r="D11780" t="str">
            <v>IAR 2009N</v>
          </cell>
        </row>
        <row r="11781">
          <cell r="A11781" t="str">
            <v>ESTX077-13</v>
          </cell>
          <cell r="C11781" t="str">
            <v>Obrigatória</v>
          </cell>
          <cell r="D11781" t="str">
            <v>IAR 2009N</v>
          </cell>
        </row>
        <row r="11782">
          <cell r="A11782" t="str">
            <v>ESTX095-13</v>
          </cell>
          <cell r="C11782" t="str">
            <v>Obrigatória</v>
          </cell>
          <cell r="D11782" t="str">
            <v>IAR 2009N</v>
          </cell>
        </row>
        <row r="11783">
          <cell r="A11783" t="str">
            <v>ESTX104-13</v>
          </cell>
          <cell r="C11783" t="str">
            <v>Obrigatória</v>
          </cell>
          <cell r="D11783" t="str">
            <v>IAR 2009N</v>
          </cell>
        </row>
        <row r="11784">
          <cell r="A11784" t="str">
            <v>ESZA001-13</v>
          </cell>
          <cell r="C11784" t="str">
            <v>Opção Limitada</v>
          </cell>
          <cell r="D11784" t="str">
            <v>IAR 2009N</v>
          </cell>
        </row>
        <row r="11785">
          <cell r="A11785" t="str">
            <v>ESZA002-13</v>
          </cell>
          <cell r="C11785" t="str">
            <v>Opção Limitada</v>
          </cell>
          <cell r="D11785" t="str">
            <v>IAR 2009N</v>
          </cell>
        </row>
        <row r="11786">
          <cell r="A11786" t="str">
            <v>ESZA003-13</v>
          </cell>
          <cell r="C11786" t="str">
            <v>Opção Limitada</v>
          </cell>
          <cell r="D11786" t="str">
            <v>IAR 2009N</v>
          </cell>
        </row>
        <row r="11787">
          <cell r="A11787" t="str">
            <v>ESZA004-13</v>
          </cell>
          <cell r="C11787" t="str">
            <v>Opção Limitada</v>
          </cell>
          <cell r="D11787" t="str">
            <v>IAR 2009N</v>
          </cell>
        </row>
        <row r="11788">
          <cell r="A11788" t="str">
            <v>ESZA006-13</v>
          </cell>
          <cell r="C11788" t="str">
            <v>Opção Limitada</v>
          </cell>
          <cell r="D11788" t="str">
            <v>IAR 2009N</v>
          </cell>
        </row>
        <row r="11789">
          <cell r="A11789" t="str">
            <v>ESZA007-13</v>
          </cell>
          <cell r="C11789" t="str">
            <v>Opção Limitada</v>
          </cell>
          <cell r="D11789" t="str">
            <v>IAR 2009N</v>
          </cell>
        </row>
        <row r="11790">
          <cell r="A11790" t="str">
            <v>ESZA008-13</v>
          </cell>
          <cell r="C11790" t="str">
            <v>Opção Limitada</v>
          </cell>
          <cell r="D11790" t="str">
            <v>IAR 2009N</v>
          </cell>
        </row>
        <row r="11791">
          <cell r="A11791" t="str">
            <v>ESZA010-13</v>
          </cell>
          <cell r="C11791" t="str">
            <v>Opção Limitada</v>
          </cell>
          <cell r="D11791" t="str">
            <v>IAR 2009N</v>
          </cell>
        </row>
        <row r="11792">
          <cell r="A11792" t="str">
            <v>ESZA011-13</v>
          </cell>
          <cell r="C11792" t="str">
            <v>Opção Limitada</v>
          </cell>
          <cell r="D11792" t="str">
            <v>IAR 2009N</v>
          </cell>
        </row>
        <row r="11793">
          <cell r="A11793" t="str">
            <v>ESZA012-13</v>
          </cell>
          <cell r="C11793" t="str">
            <v>Opção Limitada</v>
          </cell>
          <cell r="D11793" t="str">
            <v>IAR 2009N</v>
          </cell>
        </row>
        <row r="11794">
          <cell r="A11794" t="str">
            <v>ESZA013-13</v>
          </cell>
          <cell r="C11794" t="str">
            <v>Opção Limitada</v>
          </cell>
          <cell r="D11794" t="str">
            <v>IAR 2009N</v>
          </cell>
        </row>
        <row r="11795">
          <cell r="A11795" t="str">
            <v>ESZA014-13</v>
          </cell>
          <cell r="C11795" t="str">
            <v>Opção Limitada</v>
          </cell>
          <cell r="D11795" t="str">
            <v>IAR 2009N</v>
          </cell>
        </row>
        <row r="11796">
          <cell r="A11796" t="str">
            <v>ESZA016-13</v>
          </cell>
          <cell r="C11796" t="str">
            <v>Opção Limitada</v>
          </cell>
          <cell r="D11796" t="str">
            <v>IAR 2009N</v>
          </cell>
        </row>
        <row r="11797">
          <cell r="A11797" t="str">
            <v>ESZA018-13</v>
          </cell>
          <cell r="C11797" t="str">
            <v>Opção Limitada</v>
          </cell>
          <cell r="D11797" t="str">
            <v>IAR 2009N</v>
          </cell>
        </row>
        <row r="11798">
          <cell r="A11798" t="str">
            <v>ESZA019-13</v>
          </cell>
          <cell r="C11798" t="str">
            <v>Opção Limitada</v>
          </cell>
          <cell r="D11798" t="str">
            <v>IAR 2009N</v>
          </cell>
        </row>
        <row r="11799">
          <cell r="A11799" t="str">
            <v>ESZA020-13</v>
          </cell>
          <cell r="C11799" t="str">
            <v>Opção Limitada</v>
          </cell>
          <cell r="D11799" t="str">
            <v>IAR 2009N</v>
          </cell>
        </row>
        <row r="11800">
          <cell r="A11800" t="str">
            <v>ESZA021-13</v>
          </cell>
          <cell r="C11800" t="str">
            <v>Opção Limitada</v>
          </cell>
          <cell r="D11800" t="str">
            <v>IAR 2009N</v>
          </cell>
        </row>
        <row r="11801">
          <cell r="A11801" t="str">
            <v>ESZE011-13</v>
          </cell>
          <cell r="C11801" t="str">
            <v>Opção Limitada</v>
          </cell>
          <cell r="D11801" t="str">
            <v>IAR 2009N</v>
          </cell>
        </row>
        <row r="11802">
          <cell r="A11802" t="str">
            <v>ESZX066-13</v>
          </cell>
          <cell r="C11802" t="str">
            <v>Opção Limitada</v>
          </cell>
          <cell r="D11802" t="str">
            <v>IAR 2009N</v>
          </cell>
        </row>
        <row r="11803">
          <cell r="A11803" t="str">
            <v>ESZX067-13</v>
          </cell>
          <cell r="C11803" t="str">
            <v>Opção Limitada</v>
          </cell>
          <cell r="D11803" t="str">
            <v>IAR 2009N</v>
          </cell>
        </row>
        <row r="11804">
          <cell r="A11804" t="str">
            <v>ESZX068-13</v>
          </cell>
          <cell r="C11804" t="str">
            <v>Opção Limitada</v>
          </cell>
          <cell r="D11804" t="str">
            <v>IAR 2009N</v>
          </cell>
        </row>
        <row r="11805">
          <cell r="A11805" t="str">
            <v>ESZX141-13</v>
          </cell>
          <cell r="C11805" t="str">
            <v>Opção Limitada</v>
          </cell>
          <cell r="D11805" t="str">
            <v>IAR 2009N</v>
          </cell>
        </row>
        <row r="11806">
          <cell r="A11806" t="str">
            <v>MCTB001-13</v>
          </cell>
          <cell r="C11806" t="str">
            <v>Obrigatória</v>
          </cell>
          <cell r="D11806" t="str">
            <v>IAR 2009N</v>
          </cell>
        </row>
        <row r="11807">
          <cell r="A11807" t="str">
            <v>MCTX033-13</v>
          </cell>
          <cell r="C11807" t="str">
            <v>Obrigatória</v>
          </cell>
          <cell r="D11807" t="str">
            <v>IAR 2009N</v>
          </cell>
        </row>
        <row r="11808">
          <cell r="A11808" t="str">
            <v>BCJ0205-13</v>
          </cell>
          <cell r="C11808" t="str">
            <v>Obrigatória</v>
          </cell>
          <cell r="D11808" t="str">
            <v>IAR 2013A</v>
          </cell>
        </row>
        <row r="11809">
          <cell r="A11809" t="str">
            <v>BCJ0208-13</v>
          </cell>
          <cell r="C11809" t="str">
            <v>Obrigatória</v>
          </cell>
          <cell r="D11809" t="str">
            <v>IAR 2013A</v>
          </cell>
        </row>
        <row r="11810">
          <cell r="A11810" t="str">
            <v>BCJ0209-13</v>
          </cell>
          <cell r="C11810" t="str">
            <v>Obrigatória</v>
          </cell>
          <cell r="D11810" t="str">
            <v>IAR 2013A</v>
          </cell>
        </row>
        <row r="11811">
          <cell r="A11811" t="str">
            <v>BCK0103-13</v>
          </cell>
          <cell r="C11811" t="str">
            <v>Obrigatória</v>
          </cell>
          <cell r="D11811" t="str">
            <v>IAR 2013A</v>
          </cell>
        </row>
        <row r="11812">
          <cell r="A11812" t="str">
            <v>BCK0104-13</v>
          </cell>
          <cell r="C11812" t="str">
            <v>Opção Limitada</v>
          </cell>
          <cell r="D11812" t="str">
            <v>IAR 2013A</v>
          </cell>
        </row>
        <row r="11813">
          <cell r="A11813" t="str">
            <v>BCL0306-13</v>
          </cell>
          <cell r="C11813" t="str">
            <v>Opção Limitada</v>
          </cell>
          <cell r="D11813" t="str">
            <v>IAR 2013A</v>
          </cell>
        </row>
        <row r="11814">
          <cell r="A11814" t="str">
            <v>BCL0307-13</v>
          </cell>
          <cell r="C11814" t="str">
            <v>Obrigatória</v>
          </cell>
          <cell r="D11814" t="str">
            <v>IAR 2013A</v>
          </cell>
        </row>
        <row r="11815">
          <cell r="A11815" t="str">
            <v>BCL0308-13</v>
          </cell>
          <cell r="C11815" t="str">
            <v>Obrigatória</v>
          </cell>
          <cell r="D11815" t="str">
            <v>IAR 2013A</v>
          </cell>
        </row>
        <row r="11816">
          <cell r="A11816" t="str">
            <v>BCM0504-13</v>
          </cell>
          <cell r="C11816" t="str">
            <v>Obrigatória</v>
          </cell>
          <cell r="D11816" t="str">
            <v>IAR 2013A</v>
          </cell>
        </row>
        <row r="11817">
          <cell r="A11817" t="str">
            <v>BCM0505-13</v>
          </cell>
          <cell r="C11817" t="str">
            <v>Obrigatória</v>
          </cell>
          <cell r="D11817" t="str">
            <v>IAR 2013A</v>
          </cell>
        </row>
        <row r="11818">
          <cell r="A11818" t="str">
            <v>BCM0506-13</v>
          </cell>
          <cell r="C11818" t="str">
            <v>Opção Limitada</v>
          </cell>
          <cell r="D11818" t="str">
            <v>IAR 2013A</v>
          </cell>
        </row>
        <row r="11819">
          <cell r="A11819" t="str">
            <v>BCN0402-08</v>
          </cell>
          <cell r="C11819" t="str">
            <v>Obrigatória</v>
          </cell>
          <cell r="D11819" t="str">
            <v>IAR 2013A</v>
          </cell>
        </row>
        <row r="11820">
          <cell r="A11820" t="str">
            <v>BCN0404-13</v>
          </cell>
          <cell r="C11820" t="str">
            <v>Opção Limitada</v>
          </cell>
          <cell r="D11820" t="str">
            <v>IAR 2013A</v>
          </cell>
        </row>
        <row r="11821">
          <cell r="A11821" t="str">
            <v>BCN0405-13</v>
          </cell>
          <cell r="C11821" t="str">
            <v>Obrigatória</v>
          </cell>
          <cell r="D11821" t="str">
            <v>IAR 2013A</v>
          </cell>
        </row>
        <row r="11822">
          <cell r="A11822" t="str">
            <v>BCN0407-06</v>
          </cell>
          <cell r="C11822" t="str">
            <v>Obrigatória</v>
          </cell>
          <cell r="D11822" t="str">
            <v>IAR 2013A</v>
          </cell>
        </row>
        <row r="11823">
          <cell r="A11823" t="str">
            <v>BCS0001-13</v>
          </cell>
          <cell r="C11823" t="str">
            <v>Obrigatória</v>
          </cell>
          <cell r="D11823" t="str">
            <v>IAR 2013A</v>
          </cell>
        </row>
        <row r="11824">
          <cell r="A11824" t="str">
            <v>BIJ0207-13</v>
          </cell>
          <cell r="C11824" t="str">
            <v>Opção Limitada</v>
          </cell>
          <cell r="D11824" t="str">
            <v>IAR 2013A</v>
          </cell>
        </row>
        <row r="11825">
          <cell r="A11825" t="str">
            <v>BIK0102-13</v>
          </cell>
          <cell r="C11825" t="str">
            <v>Opção Limitada</v>
          </cell>
          <cell r="D11825" t="str">
            <v>IAR 2013A</v>
          </cell>
        </row>
        <row r="11826">
          <cell r="A11826" t="str">
            <v>BIL0304-13</v>
          </cell>
          <cell r="C11826" t="str">
            <v>Opção Limitada</v>
          </cell>
          <cell r="D11826" t="str">
            <v>IAR 2013A</v>
          </cell>
        </row>
        <row r="11827">
          <cell r="A11827" t="str">
            <v>BIM0005-13</v>
          </cell>
          <cell r="C11827" t="str">
            <v>Opção Limitada</v>
          </cell>
          <cell r="D11827" t="str">
            <v>IAR 2013A</v>
          </cell>
        </row>
        <row r="11828">
          <cell r="A11828" t="str">
            <v>BIN0003-13</v>
          </cell>
          <cell r="C11828" t="str">
            <v>Opção Limitada</v>
          </cell>
          <cell r="D11828" t="str">
            <v>IAR 2013A</v>
          </cell>
        </row>
        <row r="11829">
          <cell r="A11829" t="str">
            <v>BIN0406-13</v>
          </cell>
          <cell r="C11829" t="str">
            <v>Obrigatória</v>
          </cell>
          <cell r="D11829" t="str">
            <v>IAR 2013A</v>
          </cell>
        </row>
        <row r="11830">
          <cell r="A11830" t="str">
            <v>BIQ0602-13</v>
          </cell>
          <cell r="C11830" t="str">
            <v>Obrigatória</v>
          </cell>
          <cell r="D11830" t="str">
            <v>IAR 2013A</v>
          </cell>
        </row>
        <row r="11831">
          <cell r="A11831" t="str">
            <v>BIR0004-13</v>
          </cell>
          <cell r="C11831" t="str">
            <v>Obrigatória</v>
          </cell>
          <cell r="D11831" t="str">
            <v>IAR 2013A</v>
          </cell>
        </row>
        <row r="11832">
          <cell r="A11832" t="str">
            <v>BIR0603-13</v>
          </cell>
          <cell r="C11832" t="str">
            <v>Obrigatória</v>
          </cell>
          <cell r="D11832" t="str">
            <v>IAR 2013A</v>
          </cell>
        </row>
        <row r="11833">
          <cell r="A11833" t="str">
            <v>BIS0002-13</v>
          </cell>
          <cell r="C11833" t="str">
            <v>Obrigatória</v>
          </cell>
          <cell r="D11833" t="str">
            <v>IAR 2013A</v>
          </cell>
        </row>
        <row r="11834">
          <cell r="A11834" t="str">
            <v>ESTA001-13</v>
          </cell>
          <cell r="C11834" t="str">
            <v>Obrigatória</v>
          </cell>
          <cell r="D11834" t="str">
            <v>IAR 2013A</v>
          </cell>
        </row>
        <row r="11835">
          <cell r="A11835" t="str">
            <v>ESTA002-13</v>
          </cell>
          <cell r="C11835" t="str">
            <v>Obrigatória</v>
          </cell>
          <cell r="D11835" t="str">
            <v>IAR 2013A</v>
          </cell>
        </row>
        <row r="11836">
          <cell r="A11836" t="str">
            <v>ESTA003-13</v>
          </cell>
          <cell r="C11836" t="str">
            <v>Obrigatória</v>
          </cell>
          <cell r="D11836" t="str">
            <v>IAR 2013A</v>
          </cell>
        </row>
        <row r="11837">
          <cell r="A11837" t="str">
            <v>ESTA004-13</v>
          </cell>
          <cell r="C11837" t="str">
            <v>Obrigatória</v>
          </cell>
          <cell r="D11837" t="str">
            <v>IAR 2013A</v>
          </cell>
        </row>
        <row r="11838">
          <cell r="A11838" t="str">
            <v>ESTA005-13</v>
          </cell>
          <cell r="C11838" t="str">
            <v>Obrigatória</v>
          </cell>
          <cell r="D11838" t="str">
            <v>IAR 2013A</v>
          </cell>
        </row>
        <row r="11839">
          <cell r="A11839" t="str">
            <v>ESTA006-13</v>
          </cell>
          <cell r="C11839" t="str">
            <v>Obrigatória</v>
          </cell>
          <cell r="D11839" t="str">
            <v>IAR 2013A</v>
          </cell>
        </row>
        <row r="11840">
          <cell r="A11840" t="str">
            <v>ESTA007-13</v>
          </cell>
          <cell r="C11840" t="str">
            <v>Obrigatória</v>
          </cell>
          <cell r="D11840" t="str">
            <v>IAR 2013A</v>
          </cell>
        </row>
        <row r="11841">
          <cell r="A11841" t="str">
            <v>ESTA008-13</v>
          </cell>
          <cell r="C11841" t="str">
            <v>Obrigatória</v>
          </cell>
          <cell r="D11841" t="str">
            <v>IAR 2013A</v>
          </cell>
        </row>
        <row r="11842">
          <cell r="A11842" t="str">
            <v>ESTA009-13</v>
          </cell>
          <cell r="C11842" t="str">
            <v>Obrigatória</v>
          </cell>
          <cell r="D11842" t="str">
            <v>IAR 2013A</v>
          </cell>
        </row>
        <row r="11843">
          <cell r="A11843" t="str">
            <v>ESTA010-13</v>
          </cell>
          <cell r="C11843" t="str">
            <v>Obrigatória</v>
          </cell>
          <cell r="D11843" t="str">
            <v>IAR 2013A</v>
          </cell>
        </row>
        <row r="11844">
          <cell r="A11844" t="str">
            <v>ESTA011-13</v>
          </cell>
          <cell r="C11844" t="str">
            <v>Obrigatória</v>
          </cell>
          <cell r="D11844" t="str">
            <v>IAR 2013A</v>
          </cell>
        </row>
        <row r="11845">
          <cell r="A11845" t="str">
            <v>ESTA012-13</v>
          </cell>
          <cell r="C11845" t="str">
            <v>Obrigatória</v>
          </cell>
          <cell r="D11845" t="str">
            <v>IAR 2013A</v>
          </cell>
        </row>
        <row r="11846">
          <cell r="A11846" t="str">
            <v>ESTA013-13</v>
          </cell>
          <cell r="C11846" t="str">
            <v>Obrigatória</v>
          </cell>
          <cell r="D11846" t="str">
            <v>IAR 2013A</v>
          </cell>
        </row>
        <row r="11847">
          <cell r="A11847" t="str">
            <v>ESTA014-13</v>
          </cell>
          <cell r="C11847" t="str">
            <v>Obrigatória</v>
          </cell>
          <cell r="D11847" t="str">
            <v>IAR 2013A</v>
          </cell>
        </row>
        <row r="11848">
          <cell r="A11848" t="str">
            <v>ESTA015-13</v>
          </cell>
          <cell r="C11848" t="str">
            <v>Obrigatória</v>
          </cell>
          <cell r="D11848" t="str">
            <v>IAR 2013A</v>
          </cell>
        </row>
        <row r="11849">
          <cell r="A11849" t="str">
            <v>ESTA900-13</v>
          </cell>
          <cell r="C11849" t="str">
            <v>Obrigatória</v>
          </cell>
          <cell r="D11849" t="str">
            <v>IAR 2013A</v>
          </cell>
        </row>
        <row r="11850">
          <cell r="A11850" t="str">
            <v>ESTA901-13</v>
          </cell>
          <cell r="C11850" t="str">
            <v>Obrigatória</v>
          </cell>
          <cell r="D11850" t="str">
            <v>IAR 2013A</v>
          </cell>
        </row>
        <row r="11851">
          <cell r="A11851" t="str">
            <v>ESTA902-13</v>
          </cell>
          <cell r="C11851" t="str">
            <v>Obrigatória</v>
          </cell>
          <cell r="D11851" t="str">
            <v>IAR 2013A</v>
          </cell>
        </row>
        <row r="11852">
          <cell r="A11852" t="str">
            <v>ESTA903-13</v>
          </cell>
          <cell r="C11852" t="str">
            <v>Obrigatória</v>
          </cell>
          <cell r="D11852" t="str">
            <v>IAR 2013A</v>
          </cell>
        </row>
        <row r="11853">
          <cell r="A11853" t="str">
            <v>ESTA904-13</v>
          </cell>
          <cell r="C11853" t="str">
            <v>Obrigatória</v>
          </cell>
          <cell r="D11853" t="str">
            <v>IAR 2013A</v>
          </cell>
        </row>
        <row r="11854">
          <cell r="A11854" t="str">
            <v>ESTE006-13</v>
          </cell>
          <cell r="C11854" t="str">
            <v>Opção Limitada</v>
          </cell>
          <cell r="D11854" t="str">
            <v>IAR 2013A</v>
          </cell>
        </row>
        <row r="11855">
          <cell r="A11855" t="str">
            <v>ESTE008-13</v>
          </cell>
          <cell r="C11855" t="str">
            <v>Opção Limitada</v>
          </cell>
          <cell r="D11855" t="str">
            <v>IAR 2013A</v>
          </cell>
        </row>
        <row r="11856">
          <cell r="A11856" t="str">
            <v>ESTG013-13</v>
          </cell>
          <cell r="C11856" t="str">
            <v>Opção Limitada</v>
          </cell>
          <cell r="D11856" t="str">
            <v>IAR 2013A</v>
          </cell>
        </row>
        <row r="11857">
          <cell r="A11857" t="str">
            <v>ESTI001-13</v>
          </cell>
          <cell r="C11857" t="str">
            <v>Opção Limitada</v>
          </cell>
          <cell r="D11857" t="str">
            <v>IAR 2013A</v>
          </cell>
        </row>
        <row r="11858">
          <cell r="A11858" t="str">
            <v>ESTI002-13</v>
          </cell>
          <cell r="C11858" t="str">
            <v>Obrigatória</v>
          </cell>
          <cell r="D11858" t="str">
            <v>IAR 2013A</v>
          </cell>
        </row>
        <row r="11859">
          <cell r="A11859" t="str">
            <v>ESTI003-13</v>
          </cell>
          <cell r="C11859" t="str">
            <v>Obrigatória</v>
          </cell>
          <cell r="D11859" t="str">
            <v>IAR 2013A</v>
          </cell>
        </row>
        <row r="11860">
          <cell r="A11860" t="str">
            <v>ESTI006-13</v>
          </cell>
          <cell r="C11860" t="str">
            <v>Obrigatória</v>
          </cell>
          <cell r="D11860" t="str">
            <v>IAR 2013A</v>
          </cell>
        </row>
        <row r="11861">
          <cell r="A11861" t="str">
            <v>ESTI010-13</v>
          </cell>
          <cell r="C11861" t="str">
            <v>Opção Limitada</v>
          </cell>
          <cell r="D11861" t="str">
            <v>IAR 2013A</v>
          </cell>
        </row>
        <row r="11862">
          <cell r="A11862" t="str">
            <v>ESTI013-13</v>
          </cell>
          <cell r="C11862" t="str">
            <v>Obrigatória</v>
          </cell>
          <cell r="D11862" t="str">
            <v>IAR 2013A</v>
          </cell>
        </row>
        <row r="11863">
          <cell r="A11863" t="str">
            <v>ESTO001-13</v>
          </cell>
          <cell r="C11863" t="str">
            <v>Obrigatória</v>
          </cell>
          <cell r="D11863" t="str">
            <v>IAR 2013A</v>
          </cell>
        </row>
        <row r="11864">
          <cell r="A11864" t="str">
            <v>ESTO002-13</v>
          </cell>
          <cell r="C11864" t="str">
            <v>Obrigatória</v>
          </cell>
          <cell r="D11864" t="str">
            <v>IAR 2013A</v>
          </cell>
        </row>
        <row r="11865">
          <cell r="A11865" t="str">
            <v>ESTO003-13</v>
          </cell>
          <cell r="C11865" t="str">
            <v>Obrigatória</v>
          </cell>
          <cell r="D11865" t="str">
            <v>IAR 2013A</v>
          </cell>
        </row>
        <row r="11866">
          <cell r="A11866" t="str">
            <v>ESTO004-13</v>
          </cell>
          <cell r="C11866" t="str">
            <v>Obrigatória</v>
          </cell>
          <cell r="D11866" t="str">
            <v>IAR 2013A</v>
          </cell>
        </row>
        <row r="11867">
          <cell r="A11867" t="str">
            <v>ESTO005-13</v>
          </cell>
          <cell r="C11867" t="str">
            <v>Obrigatória</v>
          </cell>
          <cell r="D11867" t="str">
            <v>IAR 2013A</v>
          </cell>
        </row>
        <row r="11868">
          <cell r="A11868" t="str">
            <v>ESTO006-13</v>
          </cell>
          <cell r="C11868" t="str">
            <v>Obrigatória</v>
          </cell>
          <cell r="D11868" t="str">
            <v>IAR 2013A</v>
          </cell>
        </row>
        <row r="11869">
          <cell r="A11869" t="str">
            <v>ESTO007-13</v>
          </cell>
          <cell r="C11869" t="str">
            <v>Obrigatória</v>
          </cell>
          <cell r="D11869" t="str">
            <v>IAR 2013A</v>
          </cell>
        </row>
        <row r="11870">
          <cell r="A11870" t="str">
            <v>ESTO008-13</v>
          </cell>
          <cell r="C11870" t="str">
            <v>Obrigatória</v>
          </cell>
          <cell r="D11870" t="str">
            <v>IAR 2013A</v>
          </cell>
        </row>
        <row r="11871">
          <cell r="A11871" t="str">
            <v>ESTO009-13</v>
          </cell>
          <cell r="C11871" t="str">
            <v>Obrigatória</v>
          </cell>
          <cell r="D11871" t="str">
            <v>IAR 2013A</v>
          </cell>
        </row>
        <row r="11872">
          <cell r="A11872" t="str">
            <v>ESTO010-13</v>
          </cell>
          <cell r="C11872" t="str">
            <v>Obrigatória</v>
          </cell>
          <cell r="D11872" t="str">
            <v>IAR 2013A</v>
          </cell>
        </row>
        <row r="11873">
          <cell r="A11873" t="str">
            <v>ESTO900-13</v>
          </cell>
          <cell r="C11873" t="str">
            <v>Obrigatória</v>
          </cell>
          <cell r="D11873" t="str">
            <v>IAR 2013A</v>
          </cell>
        </row>
        <row r="11874">
          <cell r="A11874" t="str">
            <v>ESTO901-13</v>
          </cell>
          <cell r="C11874" t="str">
            <v>Obrigatória</v>
          </cell>
          <cell r="D11874" t="str">
            <v>IAR 2013A</v>
          </cell>
        </row>
        <row r="11875">
          <cell r="A11875" t="str">
            <v>ESZA001-13</v>
          </cell>
          <cell r="C11875" t="str">
            <v>Opção Limitada</v>
          </cell>
          <cell r="D11875" t="str">
            <v>IAR 2013A</v>
          </cell>
        </row>
        <row r="11876">
          <cell r="A11876" t="str">
            <v>ESZA002-13</v>
          </cell>
          <cell r="C11876" t="str">
            <v>Opção Limitada</v>
          </cell>
          <cell r="D11876" t="str">
            <v>IAR 2013A</v>
          </cell>
        </row>
        <row r="11877">
          <cell r="A11877" t="str">
            <v>ESZA003-13</v>
          </cell>
          <cell r="C11877" t="str">
            <v>Opção Limitada</v>
          </cell>
          <cell r="D11877" t="str">
            <v>IAR 2013A</v>
          </cell>
        </row>
        <row r="11878">
          <cell r="A11878" t="str">
            <v>ESZA004-13</v>
          </cell>
          <cell r="C11878" t="str">
            <v>Opção Limitada</v>
          </cell>
          <cell r="D11878" t="str">
            <v>IAR 2013A</v>
          </cell>
        </row>
        <row r="11879">
          <cell r="A11879" t="str">
            <v>ESZA005-13</v>
          </cell>
          <cell r="C11879" t="str">
            <v>Opção Limitada</v>
          </cell>
          <cell r="D11879" t="str">
            <v>IAR 2013A</v>
          </cell>
        </row>
        <row r="11880">
          <cell r="A11880" t="str">
            <v>ESZA006-13</v>
          </cell>
          <cell r="C11880" t="str">
            <v>Opção Limitada</v>
          </cell>
          <cell r="D11880" t="str">
            <v>IAR 2013A</v>
          </cell>
        </row>
        <row r="11881">
          <cell r="A11881" t="str">
            <v>ESZA007-13</v>
          </cell>
          <cell r="C11881" t="str">
            <v>Opção Limitada</v>
          </cell>
          <cell r="D11881" t="str">
            <v>IAR 2013A</v>
          </cell>
        </row>
        <row r="11882">
          <cell r="A11882" t="str">
            <v>ESZA008-13</v>
          </cell>
          <cell r="C11882" t="str">
            <v>Opção Limitada</v>
          </cell>
          <cell r="D11882" t="str">
            <v>IAR 2013A</v>
          </cell>
        </row>
        <row r="11883">
          <cell r="A11883" t="str">
            <v>ESZA009-13</v>
          </cell>
          <cell r="C11883" t="str">
            <v>Opção Limitada</v>
          </cell>
          <cell r="D11883" t="str">
            <v>IAR 2013A</v>
          </cell>
        </row>
        <row r="11884">
          <cell r="A11884" t="str">
            <v>ESZA010-13</v>
          </cell>
          <cell r="C11884" t="str">
            <v>Opção Limitada</v>
          </cell>
          <cell r="D11884" t="str">
            <v>IAR 2013A</v>
          </cell>
        </row>
        <row r="11885">
          <cell r="A11885" t="str">
            <v>ESZA011-13</v>
          </cell>
          <cell r="C11885" t="str">
            <v>Opção Limitada</v>
          </cell>
          <cell r="D11885" t="str">
            <v>IAR 2013A</v>
          </cell>
        </row>
        <row r="11886">
          <cell r="A11886" t="str">
            <v>ESZA012-13</v>
          </cell>
          <cell r="C11886" t="str">
            <v>Opção Limitada</v>
          </cell>
          <cell r="D11886" t="str">
            <v>IAR 2013A</v>
          </cell>
        </row>
        <row r="11887">
          <cell r="A11887" t="str">
            <v>ESZA013-13</v>
          </cell>
          <cell r="C11887" t="str">
            <v>Opção Limitada</v>
          </cell>
          <cell r="D11887" t="str">
            <v>IAR 2013A</v>
          </cell>
        </row>
        <row r="11888">
          <cell r="A11888" t="str">
            <v>ESZA014-13</v>
          </cell>
          <cell r="C11888" t="str">
            <v>Opção Limitada</v>
          </cell>
          <cell r="D11888" t="str">
            <v>IAR 2013A</v>
          </cell>
        </row>
        <row r="11889">
          <cell r="A11889" t="str">
            <v>ESZA015-13</v>
          </cell>
          <cell r="C11889" t="str">
            <v>Opção Limitada</v>
          </cell>
          <cell r="D11889" t="str">
            <v>IAR 2013A</v>
          </cell>
        </row>
        <row r="11890">
          <cell r="A11890" t="str">
            <v>ESZA016-13</v>
          </cell>
          <cell r="C11890" t="str">
            <v>Opção Limitada</v>
          </cell>
          <cell r="D11890" t="str">
            <v>IAR 2013A</v>
          </cell>
        </row>
        <row r="11891">
          <cell r="A11891" t="str">
            <v>ESZA017-13</v>
          </cell>
          <cell r="C11891" t="str">
            <v>Opção Limitada</v>
          </cell>
          <cell r="D11891" t="str">
            <v>IAR 2013A</v>
          </cell>
        </row>
        <row r="11892">
          <cell r="A11892" t="str">
            <v>ESZA018-13</v>
          </cell>
          <cell r="C11892" t="str">
            <v>Opção Limitada</v>
          </cell>
          <cell r="D11892" t="str">
            <v>IAR 2013A</v>
          </cell>
        </row>
        <row r="11893">
          <cell r="A11893" t="str">
            <v>ESZA019-13</v>
          </cell>
          <cell r="C11893" t="str">
            <v>Opção Limitada</v>
          </cell>
          <cell r="D11893" t="str">
            <v>IAR 2013A</v>
          </cell>
        </row>
        <row r="11894">
          <cell r="A11894" t="str">
            <v>ESZA020-13</v>
          </cell>
          <cell r="C11894" t="str">
            <v>Opção Limitada</v>
          </cell>
          <cell r="D11894" t="str">
            <v>IAR 2013A</v>
          </cell>
        </row>
        <row r="11895">
          <cell r="A11895" t="str">
            <v>ESZA021-13</v>
          </cell>
          <cell r="C11895" t="str">
            <v>Opção Limitada</v>
          </cell>
          <cell r="D11895" t="str">
            <v>IAR 2013A</v>
          </cell>
        </row>
        <row r="11896">
          <cell r="A11896" t="str">
            <v>ESZA022-13</v>
          </cell>
          <cell r="C11896" t="str">
            <v>Opção Limitada</v>
          </cell>
          <cell r="D11896" t="str">
            <v>IAR 2013A</v>
          </cell>
        </row>
        <row r="11897">
          <cell r="A11897" t="str">
            <v>ESZE011-13</v>
          </cell>
          <cell r="C11897" t="str">
            <v>Opção Limitada</v>
          </cell>
          <cell r="D11897" t="str">
            <v>IAR 2013A</v>
          </cell>
        </row>
        <row r="11898">
          <cell r="A11898" t="str">
            <v>ESZI013-13</v>
          </cell>
          <cell r="C11898" t="str">
            <v>Opção Limitada</v>
          </cell>
          <cell r="D11898" t="str">
            <v>IAR 2013A</v>
          </cell>
        </row>
        <row r="11899">
          <cell r="A11899" t="str">
            <v>ESZI016-13</v>
          </cell>
          <cell r="C11899" t="str">
            <v>Opção Limitada</v>
          </cell>
          <cell r="D11899" t="str">
            <v>IAR 2013A</v>
          </cell>
        </row>
        <row r="11900">
          <cell r="A11900" t="str">
            <v>ESZI025-13</v>
          </cell>
          <cell r="C11900" t="str">
            <v>Opção Limitada</v>
          </cell>
          <cell r="D11900" t="str">
            <v>IAR 2013A</v>
          </cell>
        </row>
        <row r="11901">
          <cell r="A11901" t="str">
            <v>MCTB001-13</v>
          </cell>
          <cell r="C11901" t="str">
            <v>Obrigatória</v>
          </cell>
          <cell r="D11901" t="str">
            <v>IAR 2013A</v>
          </cell>
        </row>
        <row r="11902">
          <cell r="A11902" t="str">
            <v>MCTB009-13</v>
          </cell>
          <cell r="C11902" t="str">
            <v>Obrigatória</v>
          </cell>
          <cell r="D11902" t="str">
            <v>IAR 2013A</v>
          </cell>
        </row>
        <row r="11903">
          <cell r="A11903" t="str">
            <v>NHT3012-13</v>
          </cell>
          <cell r="C11903" t="str">
            <v>Obrigatória</v>
          </cell>
          <cell r="D11903" t="str">
            <v>IAR 2013A</v>
          </cell>
        </row>
        <row r="11904">
          <cell r="A11904" t="str">
            <v>BCJ0205-13</v>
          </cell>
          <cell r="C11904" t="str">
            <v>Obrigatória</v>
          </cell>
          <cell r="D11904" t="str">
            <v>IAR 2013N</v>
          </cell>
        </row>
        <row r="11905">
          <cell r="A11905" t="str">
            <v>BCJ0208-13</v>
          </cell>
          <cell r="C11905" t="str">
            <v>Obrigatória</v>
          </cell>
          <cell r="D11905" t="str">
            <v>IAR 2013N</v>
          </cell>
        </row>
        <row r="11906">
          <cell r="A11906" t="str">
            <v>BCJ0209-13</v>
          </cell>
          <cell r="C11906" t="str">
            <v>Obrigatória</v>
          </cell>
          <cell r="D11906" t="str">
            <v>IAR 2013N</v>
          </cell>
        </row>
        <row r="11907">
          <cell r="A11907" t="str">
            <v>BCK0103-13</v>
          </cell>
          <cell r="C11907" t="str">
            <v>Obrigatória</v>
          </cell>
          <cell r="D11907" t="str">
            <v>IAR 2013N</v>
          </cell>
        </row>
        <row r="11908">
          <cell r="A11908" t="str">
            <v>BCK0104-13</v>
          </cell>
          <cell r="C11908" t="str">
            <v>Obrigatória</v>
          </cell>
          <cell r="D11908" t="str">
            <v>IAR 2013N</v>
          </cell>
        </row>
        <row r="11909">
          <cell r="A11909" t="str">
            <v>BCL0306-13</v>
          </cell>
          <cell r="C11909" t="str">
            <v>Obrigatória</v>
          </cell>
          <cell r="D11909" t="str">
            <v>IAR 2013N</v>
          </cell>
        </row>
        <row r="11910">
          <cell r="A11910" t="str">
            <v>BCL0307-13</v>
          </cell>
          <cell r="C11910" t="str">
            <v>Obrigatória</v>
          </cell>
          <cell r="D11910" t="str">
            <v>IAR 2013N</v>
          </cell>
        </row>
        <row r="11911">
          <cell r="A11911" t="str">
            <v>BCL0308-13</v>
          </cell>
          <cell r="C11911" t="str">
            <v>Obrigatória</v>
          </cell>
          <cell r="D11911" t="str">
            <v>IAR 2013N</v>
          </cell>
        </row>
        <row r="11912">
          <cell r="A11912" t="str">
            <v>BCM0504-13</v>
          </cell>
          <cell r="C11912" t="str">
            <v>Obrigatória</v>
          </cell>
          <cell r="D11912" t="str">
            <v>IAR 2013N</v>
          </cell>
        </row>
        <row r="11913">
          <cell r="A11913" t="str">
            <v>BCM0505-13</v>
          </cell>
          <cell r="C11913" t="str">
            <v>Obrigatória</v>
          </cell>
          <cell r="D11913" t="str">
            <v>IAR 2013N</v>
          </cell>
        </row>
        <row r="11914">
          <cell r="A11914" t="str">
            <v>BCM0506-13</v>
          </cell>
          <cell r="C11914" t="str">
            <v>Obrigatória</v>
          </cell>
          <cell r="D11914" t="str">
            <v>IAR 2013N</v>
          </cell>
        </row>
        <row r="11915">
          <cell r="A11915" t="str">
            <v>BCN0402-13</v>
          </cell>
          <cell r="C11915" t="str">
            <v>Obrigatória</v>
          </cell>
          <cell r="D11915" t="str">
            <v>IAR 2013N</v>
          </cell>
        </row>
        <row r="11916">
          <cell r="A11916" t="str">
            <v>BCN0404-13</v>
          </cell>
          <cell r="C11916" t="str">
            <v>Obrigatória</v>
          </cell>
          <cell r="D11916" t="str">
            <v>IAR 2013N</v>
          </cell>
        </row>
        <row r="11917">
          <cell r="A11917" t="str">
            <v>BCN0405-13</v>
          </cell>
          <cell r="C11917" t="str">
            <v>Obrigatória</v>
          </cell>
          <cell r="D11917" t="str">
            <v>IAR 2013N</v>
          </cell>
        </row>
        <row r="11918">
          <cell r="A11918" t="str">
            <v>BCN0407-13</v>
          </cell>
          <cell r="C11918" t="str">
            <v>Obrigatória</v>
          </cell>
          <cell r="D11918" t="str">
            <v>IAR 2013N</v>
          </cell>
        </row>
        <row r="11919">
          <cell r="A11919" t="str">
            <v>BCS0001-13</v>
          </cell>
          <cell r="C11919" t="str">
            <v>Obrigatória</v>
          </cell>
          <cell r="D11919" t="str">
            <v>IAR 2013N</v>
          </cell>
        </row>
        <row r="11920">
          <cell r="A11920" t="str">
            <v>BIJ0207-13</v>
          </cell>
          <cell r="C11920" t="str">
            <v>Obrigatória</v>
          </cell>
          <cell r="D11920" t="str">
            <v>IAR 2013N</v>
          </cell>
        </row>
        <row r="11921">
          <cell r="A11921" t="str">
            <v>BIK0102-13</v>
          </cell>
          <cell r="C11921" t="str">
            <v>Obrigatória</v>
          </cell>
          <cell r="D11921" t="str">
            <v>IAR 2013N</v>
          </cell>
        </row>
        <row r="11922">
          <cell r="A11922" t="str">
            <v>BIL0304-13</v>
          </cell>
          <cell r="C11922" t="str">
            <v>Obrigatória</v>
          </cell>
          <cell r="D11922" t="str">
            <v>IAR 2013N</v>
          </cell>
        </row>
        <row r="11923">
          <cell r="A11923" t="str">
            <v>BIM0005-13</v>
          </cell>
          <cell r="C11923" t="str">
            <v>Obrigatória</v>
          </cell>
          <cell r="D11923" t="str">
            <v>IAR 2013N</v>
          </cell>
        </row>
        <row r="11924">
          <cell r="A11924" t="str">
            <v>BIN0003-13</v>
          </cell>
          <cell r="C11924" t="str">
            <v>Obrigatória</v>
          </cell>
          <cell r="D11924" t="str">
            <v>IAR 2013N</v>
          </cell>
        </row>
        <row r="11925">
          <cell r="A11925" t="str">
            <v>BIN0406-13</v>
          </cell>
          <cell r="C11925" t="str">
            <v>Obrigatória</v>
          </cell>
          <cell r="D11925" t="str">
            <v>IAR 2013N</v>
          </cell>
        </row>
        <row r="11926">
          <cell r="A11926" t="str">
            <v>BIQ0602-13</v>
          </cell>
          <cell r="C11926" t="str">
            <v>Obrigatória</v>
          </cell>
          <cell r="D11926" t="str">
            <v>IAR 2013N</v>
          </cell>
        </row>
        <row r="11927">
          <cell r="A11927" t="str">
            <v>BIR0004-13</v>
          </cell>
          <cell r="C11927" t="str">
            <v>Obrigatória</v>
          </cell>
          <cell r="D11927" t="str">
            <v>IAR 2013N</v>
          </cell>
        </row>
        <row r="11928">
          <cell r="A11928" t="str">
            <v>BIR0603-13</v>
          </cell>
          <cell r="C11928" t="str">
            <v>Obrigatória</v>
          </cell>
          <cell r="D11928" t="str">
            <v>IAR 2013N</v>
          </cell>
        </row>
        <row r="11929">
          <cell r="A11929" t="str">
            <v>BIS0002-13</v>
          </cell>
          <cell r="C11929" t="str">
            <v>Obrigatória</v>
          </cell>
          <cell r="D11929" t="str">
            <v>IAR 2013N</v>
          </cell>
        </row>
        <row r="11930">
          <cell r="A11930" t="str">
            <v>ESTA001-13</v>
          </cell>
          <cell r="C11930" t="str">
            <v>Obrigatória</v>
          </cell>
          <cell r="D11930" t="str">
            <v>IAR 2013N</v>
          </cell>
        </row>
        <row r="11931">
          <cell r="A11931" t="str">
            <v>ESTA002-13</v>
          </cell>
          <cell r="C11931" t="str">
            <v>Obrigatória</v>
          </cell>
          <cell r="D11931" t="str">
            <v>IAR 2013N</v>
          </cell>
        </row>
        <row r="11932">
          <cell r="A11932" t="str">
            <v>ESTA003-13</v>
          </cell>
          <cell r="C11932" t="str">
            <v>Obrigatória</v>
          </cell>
          <cell r="D11932" t="str">
            <v>IAR 2013N</v>
          </cell>
        </row>
        <row r="11933">
          <cell r="A11933" t="str">
            <v>ESTA004-13</v>
          </cell>
          <cell r="C11933" t="str">
            <v>Obrigatória</v>
          </cell>
          <cell r="D11933" t="str">
            <v>IAR 2013N</v>
          </cell>
        </row>
        <row r="11934">
          <cell r="A11934" t="str">
            <v>ESTA005-13</v>
          </cell>
          <cell r="C11934" t="str">
            <v>Obrigatória</v>
          </cell>
          <cell r="D11934" t="str">
            <v>IAR 2013N</v>
          </cell>
        </row>
        <row r="11935">
          <cell r="A11935" t="str">
            <v>ESTA006-13</v>
          </cell>
          <cell r="C11935" t="str">
            <v>Obrigatória</v>
          </cell>
          <cell r="D11935" t="str">
            <v>IAR 2013N</v>
          </cell>
        </row>
        <row r="11936">
          <cell r="A11936" t="str">
            <v>ESTA007-13</v>
          </cell>
          <cell r="C11936" t="str">
            <v>Obrigatória</v>
          </cell>
          <cell r="D11936" t="str">
            <v>IAR 2013N</v>
          </cell>
        </row>
        <row r="11937">
          <cell r="A11937" t="str">
            <v>ESTA008-13</v>
          </cell>
          <cell r="C11937" t="str">
            <v>Obrigatória</v>
          </cell>
          <cell r="D11937" t="str">
            <v>IAR 2013N</v>
          </cell>
        </row>
        <row r="11938">
          <cell r="A11938" t="str">
            <v>ESTA009-13</v>
          </cell>
          <cell r="C11938" t="str">
            <v>Obrigatória</v>
          </cell>
          <cell r="D11938" t="str">
            <v>IAR 2013N</v>
          </cell>
        </row>
        <row r="11939">
          <cell r="A11939" t="str">
            <v>ESTA010-13</v>
          </cell>
          <cell r="C11939" t="str">
            <v>Obrigatória</v>
          </cell>
          <cell r="D11939" t="str">
            <v>IAR 2013N</v>
          </cell>
        </row>
        <row r="11940">
          <cell r="A11940" t="str">
            <v>ESTA011-13</v>
          </cell>
          <cell r="C11940" t="str">
            <v>Obrigatória</v>
          </cell>
          <cell r="D11940" t="str">
            <v>IAR 2013N</v>
          </cell>
        </row>
        <row r="11941">
          <cell r="A11941" t="str">
            <v>ESTA012-13</v>
          </cell>
          <cell r="C11941" t="str">
            <v>Obrigatória</v>
          </cell>
          <cell r="D11941" t="str">
            <v>IAR 2013N</v>
          </cell>
        </row>
        <row r="11942">
          <cell r="A11942" t="str">
            <v>ESTA013-13</v>
          </cell>
          <cell r="C11942" t="str">
            <v>Obrigatória</v>
          </cell>
          <cell r="D11942" t="str">
            <v>IAR 2013N</v>
          </cell>
        </row>
        <row r="11943">
          <cell r="A11943" t="str">
            <v>ESTA014-13</v>
          </cell>
          <cell r="C11943" t="str">
            <v>Obrigatória</v>
          </cell>
          <cell r="D11943" t="str">
            <v>IAR 2013N</v>
          </cell>
        </row>
        <row r="11944">
          <cell r="A11944" t="str">
            <v>ESTA015-13</v>
          </cell>
          <cell r="C11944" t="str">
            <v>Obrigatória</v>
          </cell>
          <cell r="D11944" t="str">
            <v>IAR 2013N</v>
          </cell>
        </row>
        <row r="11945">
          <cell r="A11945" t="str">
            <v>ESTA900-13</v>
          </cell>
          <cell r="C11945" t="str">
            <v>Obrigatória</v>
          </cell>
          <cell r="D11945" t="str">
            <v>IAR 2013N</v>
          </cell>
        </row>
        <row r="11946">
          <cell r="A11946" t="str">
            <v>ESTA901-13</v>
          </cell>
          <cell r="C11946" t="str">
            <v>Obrigatória</v>
          </cell>
          <cell r="D11946" t="str">
            <v>IAR 2013N</v>
          </cell>
        </row>
        <row r="11947">
          <cell r="A11947" t="str">
            <v>ESTA902-13</v>
          </cell>
          <cell r="C11947" t="str">
            <v>Obrigatória</v>
          </cell>
          <cell r="D11947" t="str">
            <v>IAR 2013N</v>
          </cell>
        </row>
        <row r="11948">
          <cell r="A11948" t="str">
            <v>ESTA903-13</v>
          </cell>
          <cell r="C11948" t="str">
            <v>Obrigatória</v>
          </cell>
          <cell r="D11948" t="str">
            <v>IAR 2013N</v>
          </cell>
        </row>
        <row r="11949">
          <cell r="A11949" t="str">
            <v>ESTA904-13</v>
          </cell>
          <cell r="C11949" t="str">
            <v>Obrigatória</v>
          </cell>
          <cell r="D11949" t="str">
            <v>IAR 2013N</v>
          </cell>
        </row>
        <row r="11950">
          <cell r="A11950" t="str">
            <v>ESTE006-13</v>
          </cell>
          <cell r="C11950" t="str">
            <v>Opção Limitada</v>
          </cell>
          <cell r="D11950" t="str">
            <v>IAR 2013N</v>
          </cell>
        </row>
        <row r="11951">
          <cell r="A11951" t="str">
            <v>ESTE008-13</v>
          </cell>
          <cell r="C11951" t="str">
            <v>Opção Limitada</v>
          </cell>
          <cell r="D11951" t="str">
            <v>IAR 2013N</v>
          </cell>
        </row>
        <row r="11952">
          <cell r="A11952" t="str">
            <v>ESTG013-13</v>
          </cell>
          <cell r="C11952" t="str">
            <v>Opção Limitada</v>
          </cell>
          <cell r="D11952" t="str">
            <v>IAR 2013N</v>
          </cell>
        </row>
        <row r="11953">
          <cell r="A11953" t="str">
            <v>ESTI001-13</v>
          </cell>
          <cell r="C11953" t="str">
            <v>Opção Limitada</v>
          </cell>
          <cell r="D11953" t="str">
            <v>IAR 2013N</v>
          </cell>
        </row>
        <row r="11954">
          <cell r="A11954" t="str">
            <v>ESTI002-13</v>
          </cell>
          <cell r="C11954" t="str">
            <v>Obrigatória</v>
          </cell>
          <cell r="D11954" t="str">
            <v>IAR 2013N</v>
          </cell>
        </row>
        <row r="11955">
          <cell r="A11955" t="str">
            <v>ESTI003-13</v>
          </cell>
          <cell r="C11955" t="str">
            <v>Obrigatória</v>
          </cell>
          <cell r="D11955" t="str">
            <v>IAR 2013N</v>
          </cell>
        </row>
        <row r="11956">
          <cell r="A11956" t="str">
            <v>ESTI006-13</v>
          </cell>
          <cell r="C11956" t="str">
            <v>Obrigatória</v>
          </cell>
          <cell r="D11956" t="str">
            <v>IAR 2013N</v>
          </cell>
        </row>
        <row r="11957">
          <cell r="A11957" t="str">
            <v>ESTI010-13</v>
          </cell>
          <cell r="C11957" t="str">
            <v>Opção Limitada</v>
          </cell>
          <cell r="D11957" t="str">
            <v>IAR 2013N</v>
          </cell>
        </row>
        <row r="11958">
          <cell r="A11958" t="str">
            <v>ESTI013-13</v>
          </cell>
          <cell r="C11958" t="str">
            <v>Obrigatória</v>
          </cell>
          <cell r="D11958" t="str">
            <v>IAR 2013N</v>
          </cell>
        </row>
        <row r="11959">
          <cell r="A11959" t="str">
            <v>ESTO001-13</v>
          </cell>
          <cell r="C11959" t="str">
            <v>Obrigatória</v>
          </cell>
          <cell r="D11959" t="str">
            <v>IAR 2013N</v>
          </cell>
        </row>
        <row r="11960">
          <cell r="A11960" t="str">
            <v>ESTO002-13</v>
          </cell>
          <cell r="C11960" t="str">
            <v>Obrigatória</v>
          </cell>
          <cell r="D11960" t="str">
            <v>IAR 2013N</v>
          </cell>
        </row>
        <row r="11961">
          <cell r="A11961" t="str">
            <v>ESTO003-13</v>
          </cell>
          <cell r="C11961" t="str">
            <v>Obrigatória</v>
          </cell>
          <cell r="D11961" t="str">
            <v>IAR 2013N</v>
          </cell>
        </row>
        <row r="11962">
          <cell r="A11962" t="str">
            <v>ESTO004-13</v>
          </cell>
          <cell r="C11962" t="str">
            <v>Obrigatória</v>
          </cell>
          <cell r="D11962" t="str">
            <v>IAR 2013N</v>
          </cell>
        </row>
        <row r="11963">
          <cell r="A11963" t="str">
            <v>ESTO005-13</v>
          </cell>
          <cell r="C11963" t="str">
            <v>Obrigatória</v>
          </cell>
          <cell r="D11963" t="str">
            <v>IAR 2013N</v>
          </cell>
        </row>
        <row r="11964">
          <cell r="A11964" t="str">
            <v>ESTO006-13</v>
          </cell>
          <cell r="C11964" t="str">
            <v>Obrigatória</v>
          </cell>
          <cell r="D11964" t="str">
            <v>IAR 2013N</v>
          </cell>
        </row>
        <row r="11965">
          <cell r="A11965" t="str">
            <v>ESTO007-13</v>
          </cell>
          <cell r="C11965" t="str">
            <v>Obrigatória</v>
          </cell>
          <cell r="D11965" t="str">
            <v>IAR 2013N</v>
          </cell>
        </row>
        <row r="11966">
          <cell r="A11966" t="str">
            <v>ESTO008-13</v>
          </cell>
          <cell r="C11966" t="str">
            <v>Obrigatória</v>
          </cell>
          <cell r="D11966" t="str">
            <v>IAR 2013N</v>
          </cell>
        </row>
        <row r="11967">
          <cell r="A11967" t="str">
            <v>ESTO009-13</v>
          </cell>
          <cell r="C11967" t="str">
            <v>Obrigatória</v>
          </cell>
          <cell r="D11967" t="str">
            <v>IAR 2013N</v>
          </cell>
        </row>
        <row r="11968">
          <cell r="A11968" t="str">
            <v>ESTO010-13</v>
          </cell>
          <cell r="C11968" t="str">
            <v>Obrigatória</v>
          </cell>
          <cell r="D11968" t="str">
            <v>IAR 2013N</v>
          </cell>
        </row>
        <row r="11969">
          <cell r="A11969" t="str">
            <v>ESTO900-13</v>
          </cell>
          <cell r="C11969" t="str">
            <v>Obrigatória</v>
          </cell>
          <cell r="D11969" t="str">
            <v>IAR 2013N</v>
          </cell>
        </row>
        <row r="11970">
          <cell r="A11970" t="str">
            <v>ESTO901-13</v>
          </cell>
          <cell r="C11970" t="str">
            <v>Obrigatória</v>
          </cell>
          <cell r="D11970" t="str">
            <v>IAR 2013N</v>
          </cell>
        </row>
        <row r="11971">
          <cell r="A11971" t="str">
            <v>ESZA001-13</v>
          </cell>
          <cell r="C11971" t="str">
            <v>Opção Limitada</v>
          </cell>
          <cell r="D11971" t="str">
            <v>IAR 2013N</v>
          </cell>
        </row>
        <row r="11972">
          <cell r="A11972" t="str">
            <v>ESZA002-13</v>
          </cell>
          <cell r="C11972" t="str">
            <v>Opção Limitada</v>
          </cell>
          <cell r="D11972" t="str">
            <v>IAR 2013N</v>
          </cell>
        </row>
        <row r="11973">
          <cell r="A11973" t="str">
            <v>ESZA003-13</v>
          </cell>
          <cell r="C11973" t="str">
            <v>Opção Limitada</v>
          </cell>
          <cell r="D11973" t="str">
            <v>IAR 2013N</v>
          </cell>
        </row>
        <row r="11974">
          <cell r="A11974" t="str">
            <v>ESZA004-13</v>
          </cell>
          <cell r="C11974" t="str">
            <v>Opção Limitada</v>
          </cell>
          <cell r="D11974" t="str">
            <v>IAR 2013N</v>
          </cell>
        </row>
        <row r="11975">
          <cell r="A11975" t="str">
            <v>ESZA005-13</v>
          </cell>
          <cell r="C11975" t="str">
            <v>Opção Limitada</v>
          </cell>
          <cell r="D11975" t="str">
            <v>IAR 2013N</v>
          </cell>
        </row>
        <row r="11976">
          <cell r="A11976" t="str">
            <v>ESZA006-13</v>
          </cell>
          <cell r="C11976" t="str">
            <v>Opção Limitada</v>
          </cell>
          <cell r="D11976" t="str">
            <v>IAR 2013N</v>
          </cell>
        </row>
        <row r="11977">
          <cell r="A11977" t="str">
            <v>ESZA007-13</v>
          </cell>
          <cell r="C11977" t="str">
            <v>Opção Limitada</v>
          </cell>
          <cell r="D11977" t="str">
            <v>IAR 2013N</v>
          </cell>
        </row>
        <row r="11978">
          <cell r="A11978" t="str">
            <v>ESZA008-13</v>
          </cell>
          <cell r="C11978" t="str">
            <v>Opção Limitada</v>
          </cell>
          <cell r="D11978" t="str">
            <v>IAR 2013N</v>
          </cell>
        </row>
        <row r="11979">
          <cell r="A11979" t="str">
            <v>ESZA009-13</v>
          </cell>
          <cell r="C11979" t="str">
            <v>Opção Limitada</v>
          </cell>
          <cell r="D11979" t="str">
            <v>IAR 2013N</v>
          </cell>
        </row>
        <row r="11980">
          <cell r="A11980" t="str">
            <v>ESZA010-13</v>
          </cell>
          <cell r="C11980" t="str">
            <v>Opção Limitada</v>
          </cell>
          <cell r="D11980" t="str">
            <v>IAR 2013N</v>
          </cell>
        </row>
        <row r="11981">
          <cell r="A11981" t="str">
            <v>ESZA011-13</v>
          </cell>
          <cell r="C11981" t="str">
            <v>Opção Limitada</v>
          </cell>
          <cell r="D11981" t="str">
            <v>IAR 2013N</v>
          </cell>
        </row>
        <row r="11982">
          <cell r="A11982" t="str">
            <v>ESZA012-13</v>
          </cell>
          <cell r="C11982" t="str">
            <v>Opção Limitada</v>
          </cell>
          <cell r="D11982" t="str">
            <v>IAR 2013N</v>
          </cell>
        </row>
        <row r="11983">
          <cell r="A11983" t="str">
            <v>ESZA013-13</v>
          </cell>
          <cell r="C11983" t="str">
            <v>Opção Limitada</v>
          </cell>
          <cell r="D11983" t="str">
            <v>IAR 2013N</v>
          </cell>
        </row>
        <row r="11984">
          <cell r="A11984" t="str">
            <v>ESZA014-13</v>
          </cell>
          <cell r="C11984" t="str">
            <v>Opção Limitada</v>
          </cell>
          <cell r="D11984" t="str">
            <v>IAR 2013N</v>
          </cell>
        </row>
        <row r="11985">
          <cell r="A11985" t="str">
            <v>ESZA015-13</v>
          </cell>
          <cell r="C11985" t="str">
            <v>Opção Limitada</v>
          </cell>
          <cell r="D11985" t="str">
            <v>IAR 2013N</v>
          </cell>
        </row>
        <row r="11986">
          <cell r="A11986" t="str">
            <v>ESZA016-13</v>
          </cell>
          <cell r="C11986" t="str">
            <v>Opção Limitada</v>
          </cell>
          <cell r="D11986" t="str">
            <v>IAR 2013N</v>
          </cell>
        </row>
        <row r="11987">
          <cell r="A11987" t="str">
            <v>ESZA017-13</v>
          </cell>
          <cell r="C11987" t="str">
            <v>Opção Limitada</v>
          </cell>
          <cell r="D11987" t="str">
            <v>IAR 2013N</v>
          </cell>
        </row>
        <row r="11988">
          <cell r="A11988" t="str">
            <v>ESZA018-13</v>
          </cell>
          <cell r="C11988" t="str">
            <v>Opção Limitada</v>
          </cell>
          <cell r="D11988" t="str">
            <v>IAR 2013N</v>
          </cell>
        </row>
        <row r="11989">
          <cell r="A11989" t="str">
            <v>ESZA019-13</v>
          </cell>
          <cell r="C11989" t="str">
            <v>Opção Limitada</v>
          </cell>
          <cell r="D11989" t="str">
            <v>IAR 2013N</v>
          </cell>
        </row>
        <row r="11990">
          <cell r="A11990" t="str">
            <v>ESZA020-13</v>
          </cell>
          <cell r="C11990" t="str">
            <v>Opção Limitada</v>
          </cell>
          <cell r="D11990" t="str">
            <v>IAR 2013N</v>
          </cell>
        </row>
        <row r="11991">
          <cell r="A11991" t="str">
            <v>ESZA021-13</v>
          </cell>
          <cell r="C11991" t="str">
            <v>Opção Limitada</v>
          </cell>
          <cell r="D11991" t="str">
            <v>IAR 2013N</v>
          </cell>
        </row>
        <row r="11992">
          <cell r="A11992" t="str">
            <v>ESZA022-13</v>
          </cell>
          <cell r="C11992" t="str">
            <v>Opção Limitada</v>
          </cell>
          <cell r="D11992" t="str">
            <v>IAR 2013N</v>
          </cell>
        </row>
        <row r="11993">
          <cell r="A11993" t="str">
            <v>ESZE011-13</v>
          </cell>
          <cell r="C11993" t="str">
            <v>Opção Limitada</v>
          </cell>
          <cell r="D11993" t="str">
            <v>IAR 2013N</v>
          </cell>
        </row>
        <row r="11994">
          <cell r="A11994" t="str">
            <v>ESZI013-13</v>
          </cell>
          <cell r="C11994" t="str">
            <v>Opção Limitada</v>
          </cell>
          <cell r="D11994" t="str">
            <v>IAR 2013N</v>
          </cell>
        </row>
        <row r="11995">
          <cell r="A11995" t="str">
            <v>ESZI016-13</v>
          </cell>
          <cell r="C11995" t="str">
            <v>Opção Limitada</v>
          </cell>
          <cell r="D11995" t="str">
            <v>IAR 2013N</v>
          </cell>
        </row>
        <row r="11996">
          <cell r="A11996" t="str">
            <v>ESZI025-13</v>
          </cell>
          <cell r="C11996" t="str">
            <v>Opção Limitada</v>
          </cell>
          <cell r="D11996" t="str">
            <v>IAR 2013N</v>
          </cell>
        </row>
        <row r="11997">
          <cell r="A11997" t="str">
            <v>MCTB001-13</v>
          </cell>
          <cell r="C11997" t="str">
            <v>Obrigatória</v>
          </cell>
          <cell r="D11997" t="str">
            <v>IAR 2013N</v>
          </cell>
        </row>
        <row r="11998">
          <cell r="A11998" t="str">
            <v>MCTB009-13</v>
          </cell>
          <cell r="C11998" t="str">
            <v>Obrigatória</v>
          </cell>
          <cell r="D11998" t="str">
            <v>IAR 2013N</v>
          </cell>
        </row>
        <row r="11999">
          <cell r="A11999" t="str">
            <v>BCJ0203-15</v>
          </cell>
          <cell r="C11999" t="str">
            <v>Obrigatória</v>
          </cell>
          <cell r="D11999" t="str">
            <v>IAR 2017A</v>
          </cell>
        </row>
        <row r="12000">
          <cell r="A12000" t="str">
            <v>BCJ0204-15</v>
          </cell>
          <cell r="C12000" t="str">
            <v>Obrigatória</v>
          </cell>
          <cell r="D12000" t="str">
            <v>IAR 2017A</v>
          </cell>
        </row>
        <row r="12001">
          <cell r="A12001" t="str">
            <v>BCJ0205-15</v>
          </cell>
          <cell r="C12001" t="str">
            <v>Obrigatória</v>
          </cell>
          <cell r="D12001" t="str">
            <v>IAR 2017A</v>
          </cell>
        </row>
        <row r="12002">
          <cell r="A12002" t="str">
            <v>BCK0103-15</v>
          </cell>
          <cell r="C12002" t="str">
            <v>Obrigatória</v>
          </cell>
          <cell r="D12002" t="str">
            <v>IAR 2017A</v>
          </cell>
        </row>
        <row r="12003">
          <cell r="A12003" t="str">
            <v>BCK0104-15</v>
          </cell>
          <cell r="C12003" t="str">
            <v>Opção Limitada</v>
          </cell>
          <cell r="D12003" t="str">
            <v>IAR 2017A</v>
          </cell>
        </row>
        <row r="12004">
          <cell r="A12004" t="str">
            <v>BCL0306-15</v>
          </cell>
          <cell r="C12004" t="str">
            <v>Opção Limitada</v>
          </cell>
          <cell r="D12004" t="str">
            <v>IAR 2017A</v>
          </cell>
        </row>
        <row r="12005">
          <cell r="A12005" t="str">
            <v>BCL0307-15</v>
          </cell>
          <cell r="C12005" t="str">
            <v>Obrigatória</v>
          </cell>
          <cell r="D12005" t="str">
            <v>IAR 2017A</v>
          </cell>
        </row>
        <row r="12006">
          <cell r="A12006" t="str">
            <v>BCL0308-15</v>
          </cell>
          <cell r="C12006" t="str">
            <v>Obrigatória</v>
          </cell>
          <cell r="D12006" t="str">
            <v>IAR 2017A</v>
          </cell>
        </row>
        <row r="12007">
          <cell r="A12007" t="str">
            <v>BCM0504-15</v>
          </cell>
          <cell r="C12007" t="str">
            <v>Obrigatória</v>
          </cell>
          <cell r="D12007" t="str">
            <v>IAR 2017A</v>
          </cell>
        </row>
        <row r="12008">
          <cell r="A12008" t="str">
            <v>BCM0505-15</v>
          </cell>
          <cell r="C12008" t="str">
            <v>Obrigatória</v>
          </cell>
          <cell r="D12008" t="str">
            <v>IAR 2017A</v>
          </cell>
        </row>
        <row r="12009">
          <cell r="A12009" t="str">
            <v>BCM0506-15</v>
          </cell>
          <cell r="C12009" t="str">
            <v>Opção Limitada</v>
          </cell>
          <cell r="D12009" t="str">
            <v>IAR 2017A</v>
          </cell>
        </row>
        <row r="12010">
          <cell r="A12010" t="str">
            <v>BCN0402-08</v>
          </cell>
          <cell r="C12010" t="str">
            <v>Obrigatória</v>
          </cell>
          <cell r="D12010" t="str">
            <v>IAR 2017A</v>
          </cell>
        </row>
        <row r="12011">
          <cell r="A12011" t="str">
            <v>BCN0404-15</v>
          </cell>
          <cell r="C12011" t="str">
            <v>Opção Limitada</v>
          </cell>
          <cell r="D12011" t="str">
            <v>IAR 2017A</v>
          </cell>
        </row>
        <row r="12012">
          <cell r="A12012" t="str">
            <v>BCN0405-15</v>
          </cell>
          <cell r="C12012" t="str">
            <v>Obrigatória</v>
          </cell>
          <cell r="D12012" t="str">
            <v>IAR 2017A</v>
          </cell>
        </row>
        <row r="12013">
          <cell r="A12013" t="str">
            <v>BCN0407-06</v>
          </cell>
          <cell r="C12013" t="str">
            <v>Obrigatória</v>
          </cell>
          <cell r="D12013" t="str">
            <v>IAR 2017A</v>
          </cell>
        </row>
        <row r="12014">
          <cell r="A12014" t="str">
            <v>BCS0001-15</v>
          </cell>
          <cell r="C12014" t="str">
            <v>Obrigatória</v>
          </cell>
          <cell r="D12014" t="str">
            <v>IAR 2017A</v>
          </cell>
        </row>
        <row r="12015">
          <cell r="A12015" t="str">
            <v>BCS0002-15</v>
          </cell>
          <cell r="C12015" t="str">
            <v>Obrigatória</v>
          </cell>
          <cell r="D12015" t="str">
            <v>IAR 2017A</v>
          </cell>
        </row>
        <row r="12016">
          <cell r="A12016" t="str">
            <v>BIJ0207-15</v>
          </cell>
          <cell r="C12016" t="str">
            <v>Opção Limitada</v>
          </cell>
          <cell r="D12016" t="str">
            <v>IAR 2017A</v>
          </cell>
        </row>
        <row r="12017">
          <cell r="A12017" t="str">
            <v>BIK0102-15</v>
          </cell>
          <cell r="C12017" t="str">
            <v>Opção Limitada</v>
          </cell>
          <cell r="D12017" t="str">
            <v>IAR 2017A</v>
          </cell>
        </row>
        <row r="12018">
          <cell r="A12018" t="str">
            <v>BIL0304-15</v>
          </cell>
          <cell r="C12018" t="str">
            <v>Opção Limitada</v>
          </cell>
          <cell r="D12018" t="str">
            <v>IAR 2017A</v>
          </cell>
        </row>
        <row r="12019">
          <cell r="A12019" t="str">
            <v>BIN0406-15</v>
          </cell>
          <cell r="C12019" t="str">
            <v>Obrigatória</v>
          </cell>
          <cell r="D12019" t="str">
            <v>IAR 2017A</v>
          </cell>
        </row>
        <row r="12020">
          <cell r="A12020" t="str">
            <v>BIQ0602-15</v>
          </cell>
          <cell r="C12020" t="str">
            <v>Obrigatória</v>
          </cell>
          <cell r="D12020" t="str">
            <v>IAR 2017A</v>
          </cell>
        </row>
        <row r="12021">
          <cell r="A12021" t="str">
            <v>BIR0004-15</v>
          </cell>
          <cell r="C12021" t="str">
            <v>Obrigatória</v>
          </cell>
          <cell r="D12021" t="str">
            <v>IAR 2017A</v>
          </cell>
        </row>
        <row r="12022">
          <cell r="A12022" t="str">
            <v>BIR0603-15</v>
          </cell>
          <cell r="C12022" t="str">
            <v>Obrigatória</v>
          </cell>
          <cell r="D12022" t="str">
            <v>IAR 2017A</v>
          </cell>
        </row>
        <row r="12023">
          <cell r="A12023" t="str">
            <v>BIS0003-15</v>
          </cell>
          <cell r="C12023" t="str">
            <v>Opção Limitada</v>
          </cell>
          <cell r="D12023" t="str">
            <v>IAR 2017A</v>
          </cell>
        </row>
        <row r="12024">
          <cell r="A12024" t="str">
            <v>BIS0005-15</v>
          </cell>
          <cell r="C12024" t="str">
            <v>Opção Limitada</v>
          </cell>
          <cell r="D12024" t="str">
            <v>IAR 2017A</v>
          </cell>
        </row>
        <row r="12025">
          <cell r="A12025" t="str">
            <v>ESTA001-17</v>
          </cell>
          <cell r="C12025" t="str">
            <v>Obrigatória</v>
          </cell>
          <cell r="D12025" t="str">
            <v>IAR 2017A</v>
          </cell>
        </row>
        <row r="12026">
          <cell r="A12026" t="str">
            <v>ESTA002-17</v>
          </cell>
          <cell r="C12026" t="str">
            <v>Obrigatória</v>
          </cell>
          <cell r="D12026" t="str">
            <v>IAR 2017A</v>
          </cell>
        </row>
        <row r="12027">
          <cell r="A12027" t="str">
            <v>ESTA003-17</v>
          </cell>
          <cell r="C12027" t="str">
            <v>Obrigatória</v>
          </cell>
          <cell r="D12027" t="str">
            <v>IAR 2017A</v>
          </cell>
        </row>
        <row r="12028">
          <cell r="A12028" t="str">
            <v>ESTA004-17</v>
          </cell>
          <cell r="C12028" t="str">
            <v>Obrigatória</v>
          </cell>
          <cell r="D12028" t="str">
            <v>IAR 2017A</v>
          </cell>
        </row>
        <row r="12029">
          <cell r="A12029" t="str">
            <v>ESTA005-17</v>
          </cell>
          <cell r="C12029" t="str">
            <v>Obrigatória</v>
          </cell>
          <cell r="D12029" t="str">
            <v>IAR 2017A</v>
          </cell>
        </row>
        <row r="12030">
          <cell r="A12030" t="str">
            <v>ESTA006-17</v>
          </cell>
          <cell r="C12030" t="str">
            <v>Obrigatória</v>
          </cell>
          <cell r="D12030" t="str">
            <v>IAR 2017A</v>
          </cell>
        </row>
        <row r="12031">
          <cell r="A12031" t="str">
            <v>ESTA007-17</v>
          </cell>
          <cell r="C12031" t="str">
            <v>Obrigatória</v>
          </cell>
          <cell r="D12031" t="str">
            <v>IAR 2017A</v>
          </cell>
        </row>
        <row r="12032">
          <cell r="A12032" t="str">
            <v>ESTA008-17</v>
          </cell>
          <cell r="C12032" t="str">
            <v>Obrigatória</v>
          </cell>
          <cell r="D12032" t="str">
            <v>IAR 2017A</v>
          </cell>
        </row>
        <row r="12033">
          <cell r="A12033" t="str">
            <v>ESTA010-17</v>
          </cell>
          <cell r="C12033" t="str">
            <v>Obrigatória</v>
          </cell>
          <cell r="D12033" t="str">
            <v>IAR 2017A</v>
          </cell>
        </row>
        <row r="12034">
          <cell r="A12034" t="str">
            <v>ESTA011-17</v>
          </cell>
          <cell r="C12034" t="str">
            <v>Obrigatória</v>
          </cell>
          <cell r="D12034" t="str">
            <v>IAR 2017A</v>
          </cell>
        </row>
        <row r="12035">
          <cell r="A12035" t="str">
            <v>ESTA013-17</v>
          </cell>
          <cell r="C12035" t="str">
            <v>Obrigatória</v>
          </cell>
          <cell r="D12035" t="str">
            <v>IAR 2017A</v>
          </cell>
        </row>
        <row r="12036">
          <cell r="A12036" t="str">
            <v>ESTA014-17</v>
          </cell>
          <cell r="C12036" t="str">
            <v>Obrigatória</v>
          </cell>
          <cell r="D12036" t="str">
            <v>IAR 2017A</v>
          </cell>
        </row>
        <row r="12037">
          <cell r="A12037" t="str">
            <v>ESTA016-17</v>
          </cell>
          <cell r="C12037" t="str">
            <v>Obrigatória</v>
          </cell>
          <cell r="D12037" t="str">
            <v>IAR 2017A</v>
          </cell>
        </row>
        <row r="12038">
          <cell r="A12038" t="str">
            <v>ESTA017-17</v>
          </cell>
          <cell r="C12038" t="str">
            <v>Obrigatória</v>
          </cell>
          <cell r="D12038" t="str">
            <v>IAR 2017A</v>
          </cell>
        </row>
        <row r="12039">
          <cell r="A12039" t="str">
            <v>ESTA018-17</v>
          </cell>
          <cell r="C12039" t="str">
            <v>Obrigatória</v>
          </cell>
          <cell r="D12039" t="str">
            <v>IAR 2017A</v>
          </cell>
        </row>
        <row r="12040">
          <cell r="A12040" t="str">
            <v>ESTA019-17</v>
          </cell>
          <cell r="C12040" t="str">
            <v>Obrigatória</v>
          </cell>
          <cell r="D12040" t="str">
            <v>IAR 2017A</v>
          </cell>
        </row>
        <row r="12041">
          <cell r="A12041" t="str">
            <v>ESTA020-17</v>
          </cell>
          <cell r="C12041" t="str">
            <v>Obrigatória</v>
          </cell>
          <cell r="D12041" t="str">
            <v>IAR 2017A</v>
          </cell>
        </row>
        <row r="12042">
          <cell r="A12042" t="str">
            <v>ESTA021-17</v>
          </cell>
          <cell r="C12042" t="str">
            <v>Obrigatória</v>
          </cell>
          <cell r="D12042" t="str">
            <v>IAR 2017A</v>
          </cell>
        </row>
        <row r="12043">
          <cell r="A12043" t="str">
            <v>ESTA022-17</v>
          </cell>
          <cell r="C12043" t="str">
            <v>Obrigatória</v>
          </cell>
          <cell r="D12043" t="str">
            <v>IAR 2017A</v>
          </cell>
        </row>
        <row r="12044">
          <cell r="A12044" t="str">
            <v>ESTA023-17</v>
          </cell>
          <cell r="C12044" t="str">
            <v>Obrigatória</v>
          </cell>
          <cell r="D12044" t="str">
            <v>IAR 2017A</v>
          </cell>
        </row>
        <row r="12045">
          <cell r="A12045" t="str">
            <v>ESTA902-17</v>
          </cell>
          <cell r="C12045" t="str">
            <v>Obrigatória</v>
          </cell>
          <cell r="D12045" t="str">
            <v>IAR 2017A</v>
          </cell>
        </row>
        <row r="12046">
          <cell r="A12046" t="str">
            <v>ESTA903-17</v>
          </cell>
          <cell r="C12046" t="str">
            <v>Obrigatória</v>
          </cell>
          <cell r="D12046" t="str">
            <v>IAR 2017A</v>
          </cell>
        </row>
        <row r="12047">
          <cell r="A12047" t="str">
            <v>ESTA904-17</v>
          </cell>
          <cell r="C12047" t="str">
            <v>Obrigatória</v>
          </cell>
          <cell r="D12047" t="str">
            <v>IAR 2017A</v>
          </cell>
        </row>
        <row r="12048">
          <cell r="A12048" t="str">
            <v>ESTA905-17</v>
          </cell>
          <cell r="C12048" t="str">
            <v>Obrigatória</v>
          </cell>
          <cell r="D12048" t="str">
            <v>IAR 2017A</v>
          </cell>
        </row>
        <row r="12049">
          <cell r="A12049" t="str">
            <v>ESTE015-17</v>
          </cell>
          <cell r="C12049" t="str">
            <v>Opção Limitada</v>
          </cell>
          <cell r="D12049" t="str">
            <v>IAR 2017A</v>
          </cell>
        </row>
        <row r="12050">
          <cell r="A12050" t="str">
            <v>ESTE019-17</v>
          </cell>
          <cell r="C12050" t="str">
            <v>Opção Limitada</v>
          </cell>
          <cell r="D12050" t="str">
            <v>IAR 2017A</v>
          </cell>
        </row>
        <row r="12051">
          <cell r="A12051" t="str">
            <v>ESTE020-17</v>
          </cell>
          <cell r="C12051" t="str">
            <v>Opção Limitada</v>
          </cell>
          <cell r="D12051" t="str">
            <v>IAR 2017A</v>
          </cell>
        </row>
        <row r="12052">
          <cell r="A12052" t="str">
            <v>ESTI002-17</v>
          </cell>
          <cell r="C12052" t="str">
            <v>Obrigatória</v>
          </cell>
          <cell r="D12052" t="str">
            <v>IAR 2017A</v>
          </cell>
        </row>
        <row r="12053">
          <cell r="A12053" t="str">
            <v>ESTI003-17</v>
          </cell>
          <cell r="C12053" t="str">
            <v>Obrigatória</v>
          </cell>
          <cell r="D12053" t="str">
            <v>IAR 2017A</v>
          </cell>
        </row>
        <row r="12054">
          <cell r="A12054" t="str">
            <v>ESTI006-17</v>
          </cell>
          <cell r="C12054" t="str">
            <v>Obrigatória</v>
          </cell>
          <cell r="D12054" t="str">
            <v>IAR 2017A</v>
          </cell>
        </row>
        <row r="12055">
          <cell r="A12055" t="str">
            <v>ESTI013-17</v>
          </cell>
          <cell r="C12055" t="str">
            <v>Obrigatória</v>
          </cell>
          <cell r="D12055" t="str">
            <v>IAR 2017A</v>
          </cell>
        </row>
        <row r="12056">
          <cell r="A12056" t="str">
            <v>ESTO001-17</v>
          </cell>
          <cell r="C12056" t="str">
            <v>Opção Limitada</v>
          </cell>
          <cell r="D12056" t="str">
            <v>IAR 2017A</v>
          </cell>
        </row>
        <row r="12057">
          <cell r="A12057" t="str">
            <v>ESTO004-17</v>
          </cell>
          <cell r="C12057" t="str">
            <v>Opção Limitada</v>
          </cell>
          <cell r="D12057" t="str">
            <v>IAR 2017A</v>
          </cell>
        </row>
        <row r="12058">
          <cell r="A12058" t="str">
            <v>ESTO005-17</v>
          </cell>
          <cell r="C12058" t="str">
            <v>Obrigatória</v>
          </cell>
          <cell r="D12058" t="str">
            <v>IAR 2017A</v>
          </cell>
        </row>
        <row r="12059">
          <cell r="A12059" t="str">
            <v>ESTO006-17</v>
          </cell>
          <cell r="C12059" t="str">
            <v>Obrigatória</v>
          </cell>
          <cell r="D12059" t="str">
            <v>IAR 2017A</v>
          </cell>
        </row>
        <row r="12060">
          <cell r="A12060" t="str">
            <v>ESTO008-17</v>
          </cell>
          <cell r="C12060" t="str">
            <v>Obrigatória</v>
          </cell>
          <cell r="D12060" t="str">
            <v>IAR 2017A</v>
          </cell>
        </row>
        <row r="12061">
          <cell r="A12061" t="str">
            <v>ESTO011-17</v>
          </cell>
          <cell r="C12061" t="str">
            <v>Obrigatória</v>
          </cell>
          <cell r="D12061" t="str">
            <v>IAR 2017A</v>
          </cell>
        </row>
        <row r="12062">
          <cell r="A12062" t="str">
            <v>ESTO012-17</v>
          </cell>
          <cell r="C12062" t="str">
            <v>Obrigatória</v>
          </cell>
          <cell r="D12062" t="str">
            <v>IAR 2017A</v>
          </cell>
        </row>
        <row r="12063">
          <cell r="A12063" t="str">
            <v>ESTO013-17</v>
          </cell>
          <cell r="C12063" t="str">
            <v>Obrigatória</v>
          </cell>
          <cell r="D12063" t="str">
            <v>IAR 2017A</v>
          </cell>
        </row>
        <row r="12064">
          <cell r="A12064" t="str">
            <v>ESTO014-17</v>
          </cell>
          <cell r="C12064" t="str">
            <v>Obrigatória</v>
          </cell>
          <cell r="D12064" t="str">
            <v>IAR 2017A</v>
          </cell>
        </row>
        <row r="12065">
          <cell r="A12065" t="str">
            <v>ESTO015-17</v>
          </cell>
          <cell r="C12065" t="str">
            <v>Obrigatória</v>
          </cell>
          <cell r="D12065" t="str">
            <v>IAR 2017A</v>
          </cell>
        </row>
        <row r="12066">
          <cell r="A12066" t="str">
            <v>ESTO016-17</v>
          </cell>
          <cell r="C12066" t="str">
            <v>Opção Limitada</v>
          </cell>
          <cell r="D12066" t="str">
            <v>IAR 2017A</v>
          </cell>
        </row>
        <row r="12067">
          <cell r="A12067" t="str">
            <v>ESTO017-17</v>
          </cell>
          <cell r="C12067" t="str">
            <v>Obrigatória</v>
          </cell>
          <cell r="D12067" t="str">
            <v>IAR 2017A</v>
          </cell>
        </row>
        <row r="12068">
          <cell r="A12068" t="str">
            <v>ESTO902-17</v>
          </cell>
          <cell r="C12068" t="str">
            <v>Obrigatória</v>
          </cell>
          <cell r="D12068" t="str">
            <v>IAR 2017A</v>
          </cell>
        </row>
        <row r="12069">
          <cell r="A12069" t="str">
            <v>ESTO903-17</v>
          </cell>
          <cell r="C12069" t="str">
            <v>Obrigatória</v>
          </cell>
          <cell r="D12069" t="str">
            <v>IAR 2017A</v>
          </cell>
        </row>
        <row r="12070">
          <cell r="A12070" t="str">
            <v>ESZA002-17</v>
          </cell>
          <cell r="C12070" t="str">
            <v>Opção Limitada</v>
          </cell>
          <cell r="D12070" t="str">
            <v>IAR 2017A</v>
          </cell>
        </row>
        <row r="12071">
          <cell r="A12071" t="str">
            <v>ESZA003-17</v>
          </cell>
          <cell r="C12071" t="str">
            <v>Opção Limitada</v>
          </cell>
          <cell r="D12071" t="str">
            <v>IAR 2017A</v>
          </cell>
        </row>
        <row r="12072">
          <cell r="A12072" t="str">
            <v>ESZA005-17</v>
          </cell>
          <cell r="C12072" t="str">
            <v>Opção Limitada</v>
          </cell>
          <cell r="D12072" t="str">
            <v>IAR 2017A</v>
          </cell>
        </row>
        <row r="12073">
          <cell r="A12073" t="str">
            <v>ESZA006-17</v>
          </cell>
          <cell r="C12073" t="str">
            <v>Opção Limitada</v>
          </cell>
          <cell r="D12073" t="str">
            <v>IAR 2017A</v>
          </cell>
        </row>
        <row r="12074">
          <cell r="A12074" t="str">
            <v>ESZA007-17</v>
          </cell>
          <cell r="C12074" t="str">
            <v>Opção Limitada</v>
          </cell>
          <cell r="D12074" t="str">
            <v>IAR 2017A</v>
          </cell>
        </row>
        <row r="12075">
          <cell r="A12075" t="str">
            <v>ESZA008-17</v>
          </cell>
          <cell r="C12075" t="str">
            <v>Opção Limitada</v>
          </cell>
          <cell r="D12075" t="str">
            <v>IAR 2017A</v>
          </cell>
        </row>
        <row r="12076">
          <cell r="A12076" t="str">
            <v>ESZA009-17</v>
          </cell>
          <cell r="C12076" t="str">
            <v>Opção Limitada</v>
          </cell>
          <cell r="D12076" t="str">
            <v>IAR 2017A</v>
          </cell>
        </row>
        <row r="12077">
          <cell r="A12077" t="str">
            <v>ESZA010-17</v>
          </cell>
          <cell r="C12077" t="str">
            <v>Opção Limitada</v>
          </cell>
          <cell r="D12077" t="str">
            <v>IAR 2017A</v>
          </cell>
        </row>
        <row r="12078">
          <cell r="A12078" t="str">
            <v>ESZA011-17</v>
          </cell>
          <cell r="C12078" t="str">
            <v>Opção Limitada</v>
          </cell>
          <cell r="D12078" t="str">
            <v>IAR 2017A</v>
          </cell>
        </row>
        <row r="12079">
          <cell r="A12079" t="str">
            <v>ESZA012-17</v>
          </cell>
          <cell r="C12079" t="str">
            <v>Opção Limitada</v>
          </cell>
          <cell r="D12079" t="str">
            <v>IAR 2017A</v>
          </cell>
        </row>
        <row r="12080">
          <cell r="A12080" t="str">
            <v>ESZA013-17</v>
          </cell>
          <cell r="C12080" t="str">
            <v>Opção Limitada</v>
          </cell>
          <cell r="D12080" t="str">
            <v>IAR 2017A</v>
          </cell>
        </row>
        <row r="12081">
          <cell r="A12081" t="str">
            <v>ESZA014-17</v>
          </cell>
          <cell r="C12081" t="str">
            <v>Opção Limitada</v>
          </cell>
          <cell r="D12081" t="str">
            <v>IAR 2017A</v>
          </cell>
        </row>
        <row r="12082">
          <cell r="A12082" t="str">
            <v>ESZA015-17</v>
          </cell>
          <cell r="C12082" t="str">
            <v>Opção Limitada</v>
          </cell>
          <cell r="D12082" t="str">
            <v>IAR 2017A</v>
          </cell>
        </row>
        <row r="12083">
          <cell r="A12083" t="str">
            <v>ESZA016-17</v>
          </cell>
          <cell r="C12083" t="str">
            <v>Opção Limitada</v>
          </cell>
          <cell r="D12083" t="str">
            <v>IAR 2017A</v>
          </cell>
        </row>
        <row r="12084">
          <cell r="A12084" t="str">
            <v>ESZA017-17</v>
          </cell>
          <cell r="C12084" t="str">
            <v>Opção Limitada</v>
          </cell>
          <cell r="D12084" t="str">
            <v>IAR 2017A</v>
          </cell>
        </row>
        <row r="12085">
          <cell r="A12085" t="str">
            <v>ESZA018-17</v>
          </cell>
          <cell r="C12085" t="str">
            <v>Opção Limitada</v>
          </cell>
          <cell r="D12085" t="str">
            <v>IAR 2017A</v>
          </cell>
        </row>
        <row r="12086">
          <cell r="A12086" t="str">
            <v>ESZA019-17</v>
          </cell>
          <cell r="C12086" t="str">
            <v>Opção Limitada</v>
          </cell>
          <cell r="D12086" t="str">
            <v>IAR 2017A</v>
          </cell>
        </row>
        <row r="12087">
          <cell r="A12087" t="str">
            <v>ESZA020-17</v>
          </cell>
          <cell r="C12087" t="str">
            <v>Opção Limitada</v>
          </cell>
          <cell r="D12087" t="str">
            <v>IAR 2017A</v>
          </cell>
        </row>
        <row r="12088">
          <cell r="A12088" t="str">
            <v>ESZA021-17</v>
          </cell>
          <cell r="C12088" t="str">
            <v>Opção Limitada</v>
          </cell>
          <cell r="D12088" t="str">
            <v>IAR 2017A</v>
          </cell>
        </row>
        <row r="12089">
          <cell r="A12089" t="str">
            <v>ESZA022-17</v>
          </cell>
          <cell r="C12089" t="str">
            <v>Opção Limitada</v>
          </cell>
          <cell r="D12089" t="str">
            <v>IAR 2017A</v>
          </cell>
        </row>
        <row r="12090">
          <cell r="A12090" t="str">
            <v>ESZA023-17</v>
          </cell>
          <cell r="C12090" t="str">
            <v>Opção Limitada</v>
          </cell>
          <cell r="D12090" t="str">
            <v>IAR 2017A</v>
          </cell>
        </row>
        <row r="12091">
          <cell r="A12091" t="str">
            <v>ESZA024-17</v>
          </cell>
          <cell r="C12091" t="str">
            <v>Opção Limitada</v>
          </cell>
          <cell r="D12091" t="str">
            <v>IAR 2017A</v>
          </cell>
        </row>
        <row r="12092">
          <cell r="A12092" t="str">
            <v>ESZI013-17</v>
          </cell>
          <cell r="C12092" t="str">
            <v>Opção Limitada</v>
          </cell>
          <cell r="D12092" t="str">
            <v>IAR 2017A</v>
          </cell>
        </row>
        <row r="12093">
          <cell r="A12093" t="str">
            <v>ESZI016-17</v>
          </cell>
          <cell r="C12093" t="str">
            <v>Opção Limitada</v>
          </cell>
          <cell r="D12093" t="str">
            <v>IAR 2017A</v>
          </cell>
        </row>
        <row r="12094">
          <cell r="A12094" t="str">
            <v>ESZI025-17</v>
          </cell>
          <cell r="C12094" t="str">
            <v>Opção Limitada</v>
          </cell>
          <cell r="D12094" t="str">
            <v>IAR 2017A</v>
          </cell>
        </row>
        <row r="12095">
          <cell r="A12095" t="str">
            <v>MCTB001-17</v>
          </cell>
          <cell r="C12095" t="str">
            <v>Obrigatória</v>
          </cell>
          <cell r="D12095" t="str">
            <v>IAR 2017A</v>
          </cell>
        </row>
        <row r="12096">
          <cell r="A12096" t="str">
            <v>MCTB009-17</v>
          </cell>
          <cell r="C12096" t="str">
            <v>Obrigatória</v>
          </cell>
          <cell r="D12096" t="str">
            <v>IAR 2017A</v>
          </cell>
        </row>
        <row r="12097">
          <cell r="A12097" t="str">
            <v>MCTB010-13</v>
          </cell>
          <cell r="C12097" t="str">
            <v>Obrigatória</v>
          </cell>
          <cell r="D12097" t="str">
            <v>IAR 2017A</v>
          </cell>
        </row>
        <row r="12098">
          <cell r="A12098" t="str">
            <v>NHT3012-13</v>
          </cell>
          <cell r="C12098" t="str">
            <v>Obrigatória</v>
          </cell>
          <cell r="D12098" t="str">
            <v>IAR 2017A</v>
          </cell>
        </row>
        <row r="12099">
          <cell r="A12099" t="str">
            <v>BCJ0203-15</v>
          </cell>
          <cell r="C12099" t="str">
            <v>Obrigatória</v>
          </cell>
          <cell r="D12099" t="str">
            <v>IAR 2017N</v>
          </cell>
        </row>
        <row r="12100">
          <cell r="A12100" t="str">
            <v>BCJ0204-15</v>
          </cell>
          <cell r="C12100" t="str">
            <v>Obrigatória</v>
          </cell>
          <cell r="D12100" t="str">
            <v>IAR 2017N</v>
          </cell>
        </row>
        <row r="12101">
          <cell r="A12101" t="str">
            <v>BCJ0205-15</v>
          </cell>
          <cell r="C12101" t="str">
            <v>Obrigatória</v>
          </cell>
          <cell r="D12101" t="str">
            <v>IAR 2017N</v>
          </cell>
        </row>
        <row r="12102">
          <cell r="A12102" t="str">
            <v>BCK0103-15</v>
          </cell>
          <cell r="C12102" t="str">
            <v>Obrigatória</v>
          </cell>
          <cell r="D12102" t="str">
            <v>IAR 2017N</v>
          </cell>
        </row>
        <row r="12103">
          <cell r="A12103" t="str">
            <v>BCK0104-15</v>
          </cell>
          <cell r="C12103" t="str">
            <v>Obrigatória</v>
          </cell>
          <cell r="D12103" t="str">
            <v>IAR 2017N</v>
          </cell>
        </row>
        <row r="12104">
          <cell r="A12104" t="str">
            <v>BCL0306-15</v>
          </cell>
          <cell r="C12104" t="str">
            <v>Obrigatória</v>
          </cell>
          <cell r="D12104" t="str">
            <v>IAR 2017N</v>
          </cell>
        </row>
        <row r="12105">
          <cell r="A12105" t="str">
            <v>BCL0307-15</v>
          </cell>
          <cell r="C12105" t="str">
            <v>Obrigatória</v>
          </cell>
          <cell r="D12105" t="str">
            <v>IAR 2017N</v>
          </cell>
        </row>
        <row r="12106">
          <cell r="A12106" t="str">
            <v>BCL0308-15</v>
          </cell>
          <cell r="C12106" t="str">
            <v>Obrigatória</v>
          </cell>
          <cell r="D12106" t="str">
            <v>IAR 2017N</v>
          </cell>
        </row>
        <row r="12107">
          <cell r="A12107" t="str">
            <v>BCM0504-15</v>
          </cell>
          <cell r="C12107" t="str">
            <v>Obrigatória</v>
          </cell>
          <cell r="D12107" t="str">
            <v>IAR 2017N</v>
          </cell>
        </row>
        <row r="12108">
          <cell r="A12108" t="str">
            <v>BCM0505-15</v>
          </cell>
          <cell r="C12108" t="str">
            <v>Obrigatória</v>
          </cell>
          <cell r="D12108" t="str">
            <v>IAR 2017N</v>
          </cell>
        </row>
        <row r="12109">
          <cell r="A12109" t="str">
            <v>BCM0506-15</v>
          </cell>
          <cell r="C12109" t="str">
            <v>Obrigatória</v>
          </cell>
          <cell r="D12109" t="str">
            <v>IAR 2017N</v>
          </cell>
        </row>
        <row r="12110">
          <cell r="A12110" t="str">
            <v>BCN0402-15</v>
          </cell>
          <cell r="C12110" t="str">
            <v>Obrigatória</v>
          </cell>
          <cell r="D12110" t="str">
            <v>IAR 2017N</v>
          </cell>
        </row>
        <row r="12111">
          <cell r="A12111" t="str">
            <v>BCN0404-15</v>
          </cell>
          <cell r="C12111" t="str">
            <v>Obrigatória</v>
          </cell>
          <cell r="D12111" t="str">
            <v>IAR 2017N</v>
          </cell>
        </row>
        <row r="12112">
          <cell r="A12112" t="str">
            <v>BCN0405-15</v>
          </cell>
          <cell r="C12112" t="str">
            <v>Obrigatória</v>
          </cell>
          <cell r="D12112" t="str">
            <v>IAR 2017N</v>
          </cell>
        </row>
        <row r="12113">
          <cell r="A12113" t="str">
            <v>BCN0407-15</v>
          </cell>
          <cell r="C12113" t="str">
            <v>Obrigatória</v>
          </cell>
          <cell r="D12113" t="str">
            <v>IAR 2017N</v>
          </cell>
        </row>
        <row r="12114">
          <cell r="A12114" t="str">
            <v>BCS0001-15</v>
          </cell>
          <cell r="C12114" t="str">
            <v>Obrigatória</v>
          </cell>
          <cell r="D12114" t="str">
            <v>IAR 2017N</v>
          </cell>
        </row>
        <row r="12115">
          <cell r="A12115" t="str">
            <v>BCS0002-15</v>
          </cell>
          <cell r="C12115" t="str">
            <v>Obrigatória</v>
          </cell>
          <cell r="D12115" t="str">
            <v>IAR 2017N</v>
          </cell>
        </row>
        <row r="12116">
          <cell r="A12116" t="str">
            <v>BIJ0207-15</v>
          </cell>
          <cell r="C12116" t="str">
            <v>Obrigatória</v>
          </cell>
          <cell r="D12116" t="str">
            <v>IAR 2017N</v>
          </cell>
        </row>
        <row r="12117">
          <cell r="A12117" t="str">
            <v>BIK0102-15</v>
          </cell>
          <cell r="C12117" t="str">
            <v>Obrigatória</v>
          </cell>
          <cell r="D12117" t="str">
            <v>IAR 2017N</v>
          </cell>
        </row>
        <row r="12118">
          <cell r="A12118" t="str">
            <v>BIL0304-15</v>
          </cell>
          <cell r="C12118" t="str">
            <v>Obrigatória</v>
          </cell>
          <cell r="D12118" t="str">
            <v>IAR 2017N</v>
          </cell>
        </row>
        <row r="12119">
          <cell r="A12119" t="str">
            <v>BIN0406-15</v>
          </cell>
          <cell r="C12119" t="str">
            <v>Obrigatória</v>
          </cell>
          <cell r="D12119" t="str">
            <v>IAR 2017N</v>
          </cell>
        </row>
        <row r="12120">
          <cell r="A12120" t="str">
            <v>BIQ0602-15</v>
          </cell>
          <cell r="C12120" t="str">
            <v>Obrigatória</v>
          </cell>
          <cell r="D12120" t="str">
            <v>IAR 2017N</v>
          </cell>
        </row>
        <row r="12121">
          <cell r="A12121" t="str">
            <v>BIR0004-15</v>
          </cell>
          <cell r="C12121" t="str">
            <v>Obrigatória</v>
          </cell>
          <cell r="D12121" t="str">
            <v>IAR 2017N</v>
          </cell>
        </row>
        <row r="12122">
          <cell r="A12122" t="str">
            <v>BIR0603-15</v>
          </cell>
          <cell r="C12122" t="str">
            <v>Obrigatória</v>
          </cell>
          <cell r="D12122" t="str">
            <v>IAR 2017N</v>
          </cell>
        </row>
        <row r="12123">
          <cell r="A12123" t="str">
            <v>BIS0003-15</v>
          </cell>
          <cell r="C12123" t="str">
            <v>Obrigatória</v>
          </cell>
          <cell r="D12123" t="str">
            <v>IAR 2017N</v>
          </cell>
        </row>
        <row r="12124">
          <cell r="A12124" t="str">
            <v>BIS0005-15</v>
          </cell>
          <cell r="C12124" t="str">
            <v>Obrigatória</v>
          </cell>
          <cell r="D12124" t="str">
            <v>IAR 2017N</v>
          </cell>
        </row>
        <row r="12125">
          <cell r="A12125" t="str">
            <v>ESTA001-17</v>
          </cell>
          <cell r="C12125" t="str">
            <v>Obrigatória</v>
          </cell>
          <cell r="D12125" t="str">
            <v>IAR 2017N</v>
          </cell>
        </row>
        <row r="12126">
          <cell r="A12126" t="str">
            <v>ESTA002-17</v>
          </cell>
          <cell r="C12126" t="str">
            <v>Obrigatória</v>
          </cell>
          <cell r="D12126" t="str">
            <v>IAR 2017N</v>
          </cell>
        </row>
        <row r="12127">
          <cell r="A12127" t="str">
            <v>ESTA003-17</v>
          </cell>
          <cell r="C12127" t="str">
            <v>Obrigatória</v>
          </cell>
          <cell r="D12127" t="str">
            <v>IAR 2017N</v>
          </cell>
        </row>
        <row r="12128">
          <cell r="A12128" t="str">
            <v>ESTA004-17</v>
          </cell>
          <cell r="C12128" t="str">
            <v>Obrigatória</v>
          </cell>
          <cell r="D12128" t="str">
            <v>IAR 2017N</v>
          </cell>
        </row>
        <row r="12129">
          <cell r="A12129" t="str">
            <v>ESTA005-17</v>
          </cell>
          <cell r="C12129" t="str">
            <v>Obrigatória</v>
          </cell>
          <cell r="D12129" t="str">
            <v>IAR 2017N</v>
          </cell>
        </row>
        <row r="12130">
          <cell r="A12130" t="str">
            <v>ESTA006-17</v>
          </cell>
          <cell r="C12130" t="str">
            <v>Obrigatória</v>
          </cell>
          <cell r="D12130" t="str">
            <v>IAR 2017N</v>
          </cell>
        </row>
        <row r="12131">
          <cell r="A12131" t="str">
            <v>ESTA007-17</v>
          </cell>
          <cell r="C12131" t="str">
            <v>Obrigatória</v>
          </cell>
          <cell r="D12131" t="str">
            <v>IAR 2017N</v>
          </cell>
        </row>
        <row r="12132">
          <cell r="A12132" t="str">
            <v>ESTA008-17</v>
          </cell>
          <cell r="C12132" t="str">
            <v>Obrigatória</v>
          </cell>
          <cell r="D12132" t="str">
            <v>IAR 2017N</v>
          </cell>
        </row>
        <row r="12133">
          <cell r="A12133" t="str">
            <v>ESTA010-17</v>
          </cell>
          <cell r="C12133" t="str">
            <v>Obrigatória</v>
          </cell>
          <cell r="D12133" t="str">
            <v>IAR 2017N</v>
          </cell>
        </row>
        <row r="12134">
          <cell r="A12134" t="str">
            <v>ESTA011-17</v>
          </cell>
          <cell r="C12134" t="str">
            <v>Obrigatória</v>
          </cell>
          <cell r="D12134" t="str">
            <v>IAR 2017N</v>
          </cell>
        </row>
        <row r="12135">
          <cell r="A12135" t="str">
            <v>ESTA013-17</v>
          </cell>
          <cell r="C12135" t="str">
            <v>Obrigatória</v>
          </cell>
          <cell r="D12135" t="str">
            <v>IAR 2017N</v>
          </cell>
        </row>
        <row r="12136">
          <cell r="A12136" t="str">
            <v>ESTA014-17</v>
          </cell>
          <cell r="C12136" t="str">
            <v>Obrigatória</v>
          </cell>
          <cell r="D12136" t="str">
            <v>IAR 2017N</v>
          </cell>
        </row>
        <row r="12137">
          <cell r="A12137" t="str">
            <v>ESTA016-17</v>
          </cell>
          <cell r="C12137" t="str">
            <v>Obrigatória</v>
          </cell>
          <cell r="D12137" t="str">
            <v>IAR 2017N</v>
          </cell>
        </row>
        <row r="12138">
          <cell r="A12138" t="str">
            <v>ESTA017-17</v>
          </cell>
          <cell r="C12138" t="str">
            <v>Obrigatória</v>
          </cell>
          <cell r="D12138" t="str">
            <v>IAR 2017N</v>
          </cell>
        </row>
        <row r="12139">
          <cell r="A12139" t="str">
            <v>ESTA018-17</v>
          </cell>
          <cell r="C12139" t="str">
            <v>Obrigatória</v>
          </cell>
          <cell r="D12139" t="str">
            <v>IAR 2017N</v>
          </cell>
        </row>
        <row r="12140">
          <cell r="A12140" t="str">
            <v>ESTA019-17</v>
          </cell>
          <cell r="C12140" t="str">
            <v>Obrigatória</v>
          </cell>
          <cell r="D12140" t="str">
            <v>IAR 2017N</v>
          </cell>
        </row>
        <row r="12141">
          <cell r="A12141" t="str">
            <v>ESTA020-17</v>
          </cell>
          <cell r="C12141" t="str">
            <v>Obrigatória</v>
          </cell>
          <cell r="D12141" t="str">
            <v>IAR 2017N</v>
          </cell>
        </row>
        <row r="12142">
          <cell r="A12142" t="str">
            <v>ESTA021-17</v>
          </cell>
          <cell r="C12142" t="str">
            <v>Obrigatória</v>
          </cell>
          <cell r="D12142" t="str">
            <v>IAR 2017N</v>
          </cell>
        </row>
        <row r="12143">
          <cell r="A12143" t="str">
            <v>ESTA022-17</v>
          </cell>
          <cell r="C12143" t="str">
            <v>Obrigatória</v>
          </cell>
          <cell r="D12143" t="str">
            <v>IAR 2017N</v>
          </cell>
        </row>
        <row r="12144">
          <cell r="A12144" t="str">
            <v>ESTA023-17</v>
          </cell>
          <cell r="C12144" t="str">
            <v>Obrigatória</v>
          </cell>
          <cell r="D12144" t="str">
            <v>IAR 2017N</v>
          </cell>
        </row>
        <row r="12145">
          <cell r="A12145" t="str">
            <v>ESTA902-17</v>
          </cell>
          <cell r="C12145" t="str">
            <v>Obrigatória</v>
          </cell>
          <cell r="D12145" t="str">
            <v>IAR 2017N</v>
          </cell>
        </row>
        <row r="12146">
          <cell r="A12146" t="str">
            <v>ESTA903-17</v>
          </cell>
          <cell r="C12146" t="str">
            <v>Obrigatória</v>
          </cell>
          <cell r="D12146" t="str">
            <v>IAR 2017N</v>
          </cell>
        </row>
        <row r="12147">
          <cell r="A12147" t="str">
            <v>ESTA904-17</v>
          </cell>
          <cell r="C12147" t="str">
            <v>Obrigatória</v>
          </cell>
          <cell r="D12147" t="str">
            <v>IAR 2017N</v>
          </cell>
        </row>
        <row r="12148">
          <cell r="A12148" t="str">
            <v>ESTA905-17</v>
          </cell>
          <cell r="C12148" t="str">
            <v>Obrigatória</v>
          </cell>
          <cell r="D12148" t="str">
            <v>IAR 2017N</v>
          </cell>
        </row>
        <row r="12149">
          <cell r="A12149" t="str">
            <v>ESTE015-17</v>
          </cell>
          <cell r="C12149" t="str">
            <v>Opção Limitada</v>
          </cell>
          <cell r="D12149" t="str">
            <v>IAR 2017N</v>
          </cell>
        </row>
        <row r="12150">
          <cell r="A12150" t="str">
            <v>ESTE019-17</v>
          </cell>
          <cell r="C12150" t="str">
            <v>Opção Limitada</v>
          </cell>
          <cell r="D12150" t="str">
            <v>IAR 2017N</v>
          </cell>
        </row>
        <row r="12151">
          <cell r="A12151" t="str">
            <v>ESTE020-17</v>
          </cell>
          <cell r="C12151" t="str">
            <v>Opção Limitada</v>
          </cell>
          <cell r="D12151" t="str">
            <v>IAR 2017N</v>
          </cell>
        </row>
        <row r="12152">
          <cell r="A12152" t="str">
            <v>ESTI002-17</v>
          </cell>
          <cell r="C12152" t="str">
            <v>Obrigatória</v>
          </cell>
          <cell r="D12152" t="str">
            <v>IAR 2017N</v>
          </cell>
        </row>
        <row r="12153">
          <cell r="A12153" t="str">
            <v>ESTI003-17</v>
          </cell>
          <cell r="C12153" t="str">
            <v>Obrigatória</v>
          </cell>
          <cell r="D12153" t="str">
            <v>IAR 2017N</v>
          </cell>
        </row>
        <row r="12154">
          <cell r="A12154" t="str">
            <v>ESTI006-17</v>
          </cell>
          <cell r="C12154" t="str">
            <v>Obrigatória</v>
          </cell>
          <cell r="D12154" t="str">
            <v>IAR 2017N</v>
          </cell>
        </row>
        <row r="12155">
          <cell r="A12155" t="str">
            <v>ESTI013-17</v>
          </cell>
          <cell r="C12155" t="str">
            <v>Obrigatória</v>
          </cell>
          <cell r="D12155" t="str">
            <v>IAR 2017N</v>
          </cell>
        </row>
        <row r="12156">
          <cell r="A12156" t="str">
            <v>ESTO001-17</v>
          </cell>
          <cell r="C12156" t="str">
            <v>Opção Limitada</v>
          </cell>
          <cell r="D12156" t="str">
            <v>IAR 2017N</v>
          </cell>
        </row>
        <row r="12157">
          <cell r="A12157" t="str">
            <v>ESTO004-17</v>
          </cell>
          <cell r="C12157" t="str">
            <v>Opção Limitada</v>
          </cell>
          <cell r="D12157" t="str">
            <v>IAR 2017N</v>
          </cell>
        </row>
        <row r="12158">
          <cell r="A12158" t="str">
            <v>ESTO005-17</v>
          </cell>
          <cell r="C12158" t="str">
            <v>Obrigatória</v>
          </cell>
          <cell r="D12158" t="str">
            <v>IAR 2017N</v>
          </cell>
        </row>
        <row r="12159">
          <cell r="A12159" t="str">
            <v>ESTO006-17</v>
          </cell>
          <cell r="C12159" t="str">
            <v>Obrigatória</v>
          </cell>
          <cell r="D12159" t="str">
            <v>IAR 2017N</v>
          </cell>
        </row>
        <row r="12160">
          <cell r="A12160" t="str">
            <v>ESTO008-17</v>
          </cell>
          <cell r="C12160" t="str">
            <v>Obrigatória</v>
          </cell>
          <cell r="D12160" t="str">
            <v>IAR 2017N</v>
          </cell>
        </row>
        <row r="12161">
          <cell r="A12161" t="str">
            <v>ESTO011-17</v>
          </cell>
          <cell r="C12161" t="str">
            <v>Obrigatória</v>
          </cell>
          <cell r="D12161" t="str">
            <v>IAR 2017N</v>
          </cell>
        </row>
        <row r="12162">
          <cell r="A12162" t="str">
            <v>ESTO012-17</v>
          </cell>
          <cell r="C12162" t="str">
            <v>Obrigatória</v>
          </cell>
          <cell r="D12162" t="str">
            <v>IAR 2017N</v>
          </cell>
        </row>
        <row r="12163">
          <cell r="A12163" t="str">
            <v>ESTO013-17</v>
          </cell>
          <cell r="C12163" t="str">
            <v>Obrigatória</v>
          </cell>
          <cell r="D12163" t="str">
            <v>IAR 2017N</v>
          </cell>
        </row>
        <row r="12164">
          <cell r="A12164" t="str">
            <v>ESTO014-17</v>
          </cell>
          <cell r="C12164" t="str">
            <v>Obrigatória</v>
          </cell>
          <cell r="D12164" t="str">
            <v>IAR 2017N</v>
          </cell>
        </row>
        <row r="12165">
          <cell r="A12165" t="str">
            <v>ESTO015-17</v>
          </cell>
          <cell r="C12165" t="str">
            <v>Obrigatória</v>
          </cell>
          <cell r="D12165" t="str">
            <v>IAR 2017N</v>
          </cell>
        </row>
        <row r="12166">
          <cell r="A12166" t="str">
            <v>ESTO016-17</v>
          </cell>
          <cell r="C12166" t="str">
            <v>Opção Limitada</v>
          </cell>
          <cell r="D12166" t="str">
            <v>IAR 2017N</v>
          </cell>
        </row>
        <row r="12167">
          <cell r="A12167" t="str">
            <v>ESTO017-17</v>
          </cell>
          <cell r="C12167" t="str">
            <v>Obrigatória</v>
          </cell>
          <cell r="D12167" t="str">
            <v>IAR 2017N</v>
          </cell>
        </row>
        <row r="12168">
          <cell r="A12168" t="str">
            <v>ESTO902-17</v>
          </cell>
          <cell r="C12168" t="str">
            <v>Obrigatória</v>
          </cell>
          <cell r="D12168" t="str">
            <v>IAR 2017N</v>
          </cell>
        </row>
        <row r="12169">
          <cell r="A12169" t="str">
            <v>ESTO903-17</v>
          </cell>
          <cell r="C12169" t="str">
            <v>Obrigatória</v>
          </cell>
          <cell r="D12169" t="str">
            <v>IAR 2017N</v>
          </cell>
        </row>
        <row r="12170">
          <cell r="A12170" t="str">
            <v>ESZA002-17</v>
          </cell>
          <cell r="C12170" t="str">
            <v>Opção Limitada</v>
          </cell>
          <cell r="D12170" t="str">
            <v>IAR 2017N</v>
          </cell>
        </row>
        <row r="12171">
          <cell r="A12171" t="str">
            <v>ESZA003-17</v>
          </cell>
          <cell r="C12171" t="str">
            <v>Opção Limitada</v>
          </cell>
          <cell r="D12171" t="str">
            <v>IAR 2017N</v>
          </cell>
        </row>
        <row r="12172">
          <cell r="A12172" t="str">
            <v>ESZA005-17</v>
          </cell>
          <cell r="C12172" t="str">
            <v>Opção Limitada</v>
          </cell>
          <cell r="D12172" t="str">
            <v>IAR 2017N</v>
          </cell>
        </row>
        <row r="12173">
          <cell r="A12173" t="str">
            <v>ESZA006-17</v>
          </cell>
          <cell r="C12173" t="str">
            <v>Opção Limitada</v>
          </cell>
          <cell r="D12173" t="str">
            <v>IAR 2017N</v>
          </cell>
        </row>
        <row r="12174">
          <cell r="A12174" t="str">
            <v>ESZA007-17</v>
          </cell>
          <cell r="C12174" t="str">
            <v>Opção Limitada</v>
          </cell>
          <cell r="D12174" t="str">
            <v>IAR 2017N</v>
          </cell>
        </row>
        <row r="12175">
          <cell r="A12175" t="str">
            <v>ESZA008-17</v>
          </cell>
          <cell r="C12175" t="str">
            <v>Opção Limitada</v>
          </cell>
          <cell r="D12175" t="str">
            <v>IAR 2017N</v>
          </cell>
        </row>
        <row r="12176">
          <cell r="A12176" t="str">
            <v>ESZA009-17</v>
          </cell>
          <cell r="C12176" t="str">
            <v>Opção Limitada</v>
          </cell>
          <cell r="D12176" t="str">
            <v>IAR 2017N</v>
          </cell>
        </row>
        <row r="12177">
          <cell r="A12177" t="str">
            <v>ESZA010-17</v>
          </cell>
          <cell r="C12177" t="str">
            <v>Opção Limitada</v>
          </cell>
          <cell r="D12177" t="str">
            <v>IAR 2017N</v>
          </cell>
        </row>
        <row r="12178">
          <cell r="A12178" t="str">
            <v>ESZA011-17</v>
          </cell>
          <cell r="C12178" t="str">
            <v>Opção Limitada</v>
          </cell>
          <cell r="D12178" t="str">
            <v>IAR 2017N</v>
          </cell>
        </row>
        <row r="12179">
          <cell r="A12179" t="str">
            <v>ESZA012-17</v>
          </cell>
          <cell r="C12179" t="str">
            <v>Opção Limitada</v>
          </cell>
          <cell r="D12179" t="str">
            <v>IAR 2017N</v>
          </cell>
        </row>
        <row r="12180">
          <cell r="A12180" t="str">
            <v>ESZA013-17</v>
          </cell>
          <cell r="C12180" t="str">
            <v>Opção Limitada</v>
          </cell>
          <cell r="D12180" t="str">
            <v>IAR 2017N</v>
          </cell>
        </row>
        <row r="12181">
          <cell r="A12181" t="str">
            <v>ESZA014-17</v>
          </cell>
          <cell r="C12181" t="str">
            <v>Opção Limitada</v>
          </cell>
          <cell r="D12181" t="str">
            <v>IAR 2017N</v>
          </cell>
        </row>
        <row r="12182">
          <cell r="A12182" t="str">
            <v>ESZA015-17</v>
          </cell>
          <cell r="C12182" t="str">
            <v>Opção Limitada</v>
          </cell>
          <cell r="D12182" t="str">
            <v>IAR 2017N</v>
          </cell>
        </row>
        <row r="12183">
          <cell r="A12183" t="str">
            <v>ESZA016-17</v>
          </cell>
          <cell r="C12183" t="str">
            <v>Opção Limitada</v>
          </cell>
          <cell r="D12183" t="str">
            <v>IAR 2017N</v>
          </cell>
        </row>
        <row r="12184">
          <cell r="A12184" t="str">
            <v>ESZA017-17</v>
          </cell>
          <cell r="C12184" t="str">
            <v>Opção Limitada</v>
          </cell>
          <cell r="D12184" t="str">
            <v>IAR 2017N</v>
          </cell>
        </row>
        <row r="12185">
          <cell r="A12185" t="str">
            <v>ESZA018-17</v>
          </cell>
          <cell r="C12185" t="str">
            <v>Opção Limitada</v>
          </cell>
          <cell r="D12185" t="str">
            <v>IAR 2017N</v>
          </cell>
        </row>
        <row r="12186">
          <cell r="A12186" t="str">
            <v>ESZA019-17</v>
          </cell>
          <cell r="C12186" t="str">
            <v>Opção Limitada</v>
          </cell>
          <cell r="D12186" t="str">
            <v>IAR 2017N</v>
          </cell>
        </row>
        <row r="12187">
          <cell r="A12187" t="str">
            <v>ESZA020-17</v>
          </cell>
          <cell r="C12187" t="str">
            <v>Opção Limitada</v>
          </cell>
          <cell r="D12187" t="str">
            <v>IAR 2017N</v>
          </cell>
        </row>
        <row r="12188">
          <cell r="A12188" t="str">
            <v>ESZA021-17</v>
          </cell>
          <cell r="C12188" t="str">
            <v>Opção Limitada</v>
          </cell>
          <cell r="D12188" t="str">
            <v>IAR 2017N</v>
          </cell>
        </row>
        <row r="12189">
          <cell r="A12189" t="str">
            <v>ESZA022-17</v>
          </cell>
          <cell r="C12189" t="str">
            <v>Opção Limitada</v>
          </cell>
          <cell r="D12189" t="str">
            <v>IAR 2017N</v>
          </cell>
        </row>
        <row r="12190">
          <cell r="A12190" t="str">
            <v>ESZA023-17</v>
          </cell>
          <cell r="C12190" t="str">
            <v>Opção Limitada</v>
          </cell>
          <cell r="D12190" t="str">
            <v>IAR 2017N</v>
          </cell>
        </row>
        <row r="12191">
          <cell r="A12191" t="str">
            <v>ESZA024-17</v>
          </cell>
          <cell r="C12191" t="str">
            <v>Opção Limitada</v>
          </cell>
          <cell r="D12191" t="str">
            <v>IAR 2017N</v>
          </cell>
        </row>
        <row r="12192">
          <cell r="A12192" t="str">
            <v>ESZI013-17</v>
          </cell>
          <cell r="C12192" t="str">
            <v>Opção Limitada</v>
          </cell>
          <cell r="D12192" t="str">
            <v>IAR 2017N</v>
          </cell>
        </row>
        <row r="12193">
          <cell r="A12193" t="str">
            <v>ESZI016-17</v>
          </cell>
          <cell r="C12193" t="str">
            <v>Opção Limitada</v>
          </cell>
          <cell r="D12193" t="str">
            <v>IAR 2017N</v>
          </cell>
        </row>
        <row r="12194">
          <cell r="A12194" t="str">
            <v>ESZI025-17</v>
          </cell>
          <cell r="C12194" t="str">
            <v>Opção Limitada</v>
          </cell>
          <cell r="D12194" t="str">
            <v>IAR 2017N</v>
          </cell>
        </row>
        <row r="12195">
          <cell r="A12195" t="str">
            <v>MCTB001-17</v>
          </cell>
          <cell r="C12195" t="str">
            <v>Obrigatória</v>
          </cell>
          <cell r="D12195" t="str">
            <v>IAR 2017N</v>
          </cell>
        </row>
        <row r="12196">
          <cell r="A12196" t="str">
            <v>MCTB009-17</v>
          </cell>
          <cell r="C12196" t="str">
            <v>Obrigatória</v>
          </cell>
          <cell r="D12196" t="str">
            <v>IAR 2017N</v>
          </cell>
        </row>
        <row r="12197">
          <cell r="A12197" t="str">
            <v>MCTB010-13</v>
          </cell>
          <cell r="C12197" t="str">
            <v>Obrigatória</v>
          </cell>
          <cell r="D12197" t="str">
            <v>IAR 2017N</v>
          </cell>
        </row>
        <row r="12198">
          <cell r="A12198" t="str">
            <v>BCJ0205-13</v>
          </cell>
          <cell r="C12198" t="str">
            <v>Obrigatória</v>
          </cell>
          <cell r="D12198" t="str">
            <v>INF 2009A</v>
          </cell>
        </row>
        <row r="12199">
          <cell r="A12199" t="str">
            <v>BCJ0208-13</v>
          </cell>
          <cell r="C12199" t="str">
            <v>Obrigatória</v>
          </cell>
          <cell r="D12199" t="str">
            <v>INF 2009A</v>
          </cell>
        </row>
        <row r="12200">
          <cell r="A12200" t="str">
            <v>BCJ0209-13</v>
          </cell>
          <cell r="C12200" t="str">
            <v>Obrigatória</v>
          </cell>
          <cell r="D12200" t="str">
            <v>INF 2009A</v>
          </cell>
        </row>
        <row r="12201">
          <cell r="A12201" t="str">
            <v>BCK0103-13</v>
          </cell>
          <cell r="C12201" t="str">
            <v>Obrigatória</v>
          </cell>
          <cell r="D12201" t="str">
            <v>INF 2009A</v>
          </cell>
        </row>
        <row r="12202">
          <cell r="A12202" t="str">
            <v>BCK0104-13</v>
          </cell>
          <cell r="C12202" t="str">
            <v>Opção Limitada</v>
          </cell>
          <cell r="D12202" t="str">
            <v>INF 2009A</v>
          </cell>
        </row>
        <row r="12203">
          <cell r="A12203" t="str">
            <v>BCL0306-13</v>
          </cell>
          <cell r="C12203" t="str">
            <v>Opção Limitada</v>
          </cell>
          <cell r="D12203" t="str">
            <v>INF 2009A</v>
          </cell>
        </row>
        <row r="12204">
          <cell r="A12204" t="str">
            <v>BCL0307-13</v>
          </cell>
          <cell r="C12204" t="str">
            <v>Obrigatória</v>
          </cell>
          <cell r="D12204" t="str">
            <v>INF 2009A</v>
          </cell>
        </row>
        <row r="12205">
          <cell r="A12205" t="str">
            <v>BCL0308-13</v>
          </cell>
          <cell r="C12205" t="str">
            <v>Obrigatória</v>
          </cell>
          <cell r="D12205" t="str">
            <v>INF 2009A</v>
          </cell>
        </row>
        <row r="12206">
          <cell r="A12206" t="str">
            <v>BCM0504-13</v>
          </cell>
          <cell r="C12206" t="str">
            <v>Obrigatória</v>
          </cell>
          <cell r="D12206" t="str">
            <v>INF 2009A</v>
          </cell>
        </row>
        <row r="12207">
          <cell r="A12207" t="str">
            <v>BCM0505-13</v>
          </cell>
          <cell r="C12207" t="str">
            <v>Obrigatória</v>
          </cell>
          <cell r="D12207" t="str">
            <v>INF 2009A</v>
          </cell>
        </row>
        <row r="12208">
          <cell r="A12208" t="str">
            <v>BCM0506-13</v>
          </cell>
          <cell r="C12208" t="str">
            <v>Opção Limitada</v>
          </cell>
          <cell r="D12208" t="str">
            <v>INF 2009A</v>
          </cell>
        </row>
        <row r="12209">
          <cell r="A12209" t="str">
            <v>BCN0402-08</v>
          </cell>
          <cell r="C12209" t="str">
            <v>Obrigatória</v>
          </cell>
          <cell r="D12209" t="str">
            <v>INF 2009A</v>
          </cell>
        </row>
        <row r="12210">
          <cell r="A12210" t="str">
            <v>BCN0404-13</v>
          </cell>
          <cell r="C12210" t="str">
            <v>Opção Limitada</v>
          </cell>
          <cell r="D12210" t="str">
            <v>INF 2009A</v>
          </cell>
        </row>
        <row r="12211">
          <cell r="A12211" t="str">
            <v>BCN0405-13</v>
          </cell>
          <cell r="C12211" t="str">
            <v>Obrigatória</v>
          </cell>
          <cell r="D12211" t="str">
            <v>INF 2009A</v>
          </cell>
        </row>
        <row r="12212">
          <cell r="A12212" t="str">
            <v>BCN0407-06</v>
          </cell>
          <cell r="C12212" t="str">
            <v>Obrigatória</v>
          </cell>
          <cell r="D12212" t="str">
            <v>INF 2009A</v>
          </cell>
        </row>
        <row r="12213">
          <cell r="A12213" t="str">
            <v>BCS0001-13</v>
          </cell>
          <cell r="C12213" t="str">
            <v>Obrigatória</v>
          </cell>
          <cell r="D12213" t="str">
            <v>INF 2009A</v>
          </cell>
        </row>
        <row r="12214">
          <cell r="A12214" t="str">
            <v>BIJ0207-13</v>
          </cell>
          <cell r="C12214" t="str">
            <v>Opção Limitada</v>
          </cell>
          <cell r="D12214" t="str">
            <v>INF 2009A</v>
          </cell>
        </row>
        <row r="12215">
          <cell r="A12215" t="str">
            <v>BIK0102-13</v>
          </cell>
          <cell r="C12215" t="str">
            <v>Opção Limitada</v>
          </cell>
          <cell r="D12215" t="str">
            <v>INF 2009A</v>
          </cell>
        </row>
        <row r="12216">
          <cell r="A12216" t="str">
            <v>BIL0304-13</v>
          </cell>
          <cell r="C12216" t="str">
            <v>Opção Limitada</v>
          </cell>
          <cell r="D12216" t="str">
            <v>INF 2009A</v>
          </cell>
        </row>
        <row r="12217">
          <cell r="A12217" t="str">
            <v>BIM0005-13</v>
          </cell>
          <cell r="C12217" t="str">
            <v>Opção Limitada</v>
          </cell>
          <cell r="D12217" t="str">
            <v>INF 2009A</v>
          </cell>
        </row>
        <row r="12218">
          <cell r="A12218" t="str">
            <v>BIN0003-13</v>
          </cell>
          <cell r="C12218" t="str">
            <v>Opção Limitada</v>
          </cell>
          <cell r="D12218" t="str">
            <v>INF 2009A</v>
          </cell>
        </row>
        <row r="12219">
          <cell r="A12219" t="str">
            <v>BIN0406-13</v>
          </cell>
          <cell r="C12219" t="str">
            <v>Obrigatória</v>
          </cell>
          <cell r="D12219" t="str">
            <v>INF 2009A</v>
          </cell>
        </row>
        <row r="12220">
          <cell r="A12220" t="str">
            <v>BIQ0602-13</v>
          </cell>
          <cell r="C12220" t="str">
            <v>Obrigatória</v>
          </cell>
          <cell r="D12220" t="str">
            <v>INF 2009A</v>
          </cell>
        </row>
        <row r="12221">
          <cell r="A12221" t="str">
            <v>BIR0004-13</v>
          </cell>
          <cell r="C12221" t="str">
            <v>Obrigatória</v>
          </cell>
          <cell r="D12221" t="str">
            <v>INF 2009A</v>
          </cell>
        </row>
        <row r="12222">
          <cell r="A12222" t="str">
            <v>BIR0603-13</v>
          </cell>
          <cell r="C12222" t="str">
            <v>Obrigatória</v>
          </cell>
          <cell r="D12222" t="str">
            <v>INF 2009A</v>
          </cell>
        </row>
        <row r="12223">
          <cell r="A12223" t="str">
            <v>BIS0002-13</v>
          </cell>
          <cell r="C12223" t="str">
            <v>Obrigatória</v>
          </cell>
          <cell r="D12223" t="str">
            <v>INF 2009A</v>
          </cell>
        </row>
        <row r="12224">
          <cell r="A12224" t="str">
            <v>ESTA002-13</v>
          </cell>
          <cell r="C12224" t="str">
            <v>Obrigatória</v>
          </cell>
          <cell r="D12224" t="str">
            <v>INF 2009A</v>
          </cell>
        </row>
        <row r="12225">
          <cell r="A12225" t="str">
            <v>ESTI002-13</v>
          </cell>
          <cell r="C12225" t="str">
            <v>Obrigatória</v>
          </cell>
          <cell r="D12225" t="str">
            <v>INF 2009A</v>
          </cell>
        </row>
        <row r="12226">
          <cell r="A12226" t="str">
            <v>ESTI004-13</v>
          </cell>
          <cell r="C12226" t="str">
            <v>Obrigatória</v>
          </cell>
          <cell r="D12226" t="str">
            <v>INF 2009A</v>
          </cell>
        </row>
        <row r="12227">
          <cell r="A12227" t="str">
            <v>ESTI005-13</v>
          </cell>
          <cell r="C12227" t="str">
            <v>Obrigatória</v>
          </cell>
          <cell r="D12227" t="str">
            <v>INF 2009A</v>
          </cell>
        </row>
        <row r="12228">
          <cell r="A12228" t="str">
            <v>ESTI006-13</v>
          </cell>
          <cell r="C12228" t="str">
            <v>Obrigatória</v>
          </cell>
          <cell r="D12228" t="str">
            <v>INF 2009A</v>
          </cell>
        </row>
        <row r="12229">
          <cell r="A12229" t="str">
            <v>ESTI007-13</v>
          </cell>
          <cell r="C12229" t="str">
            <v>Obrigatória</v>
          </cell>
          <cell r="D12229" t="str">
            <v>INF 2009A</v>
          </cell>
        </row>
        <row r="12230">
          <cell r="A12230" t="str">
            <v>ESTI008-13</v>
          </cell>
          <cell r="C12230" t="str">
            <v>Obrigatória</v>
          </cell>
          <cell r="D12230" t="str">
            <v>INF 2009A</v>
          </cell>
        </row>
        <row r="12231">
          <cell r="A12231" t="str">
            <v>ESTI009-13</v>
          </cell>
          <cell r="C12231" t="str">
            <v>Obrigatória</v>
          </cell>
          <cell r="D12231" t="str">
            <v>INF 2009A</v>
          </cell>
        </row>
        <row r="12232">
          <cell r="A12232" t="str">
            <v>ESTI010-13</v>
          </cell>
          <cell r="C12232" t="str">
            <v>Obrigatória</v>
          </cell>
          <cell r="D12232" t="str">
            <v>INF 2009A</v>
          </cell>
        </row>
        <row r="12233">
          <cell r="A12233" t="str">
            <v>ESTI011-13</v>
          </cell>
          <cell r="C12233" t="str">
            <v>Obrigatória</v>
          </cell>
          <cell r="D12233" t="str">
            <v>INF 2009A</v>
          </cell>
        </row>
        <row r="12234">
          <cell r="A12234" t="str">
            <v>ESTI013-13</v>
          </cell>
          <cell r="C12234" t="str">
            <v>Obrigatória</v>
          </cell>
          <cell r="D12234" t="str">
            <v>INF 2009A</v>
          </cell>
        </row>
        <row r="12235">
          <cell r="A12235" t="str">
            <v>ESTI014-13</v>
          </cell>
          <cell r="C12235" t="str">
            <v>Obrigatória</v>
          </cell>
          <cell r="D12235" t="str">
            <v>INF 2009A</v>
          </cell>
        </row>
        <row r="12236">
          <cell r="A12236" t="str">
            <v>ESTI015-13</v>
          </cell>
          <cell r="C12236" t="str">
            <v>Obrigatória</v>
          </cell>
          <cell r="D12236" t="str">
            <v>INF 2009A</v>
          </cell>
        </row>
        <row r="12237">
          <cell r="A12237" t="str">
            <v>ESTI900-13</v>
          </cell>
          <cell r="C12237" t="str">
            <v>Obrigatória</v>
          </cell>
          <cell r="D12237" t="str">
            <v>INF 2009A</v>
          </cell>
        </row>
        <row r="12238">
          <cell r="A12238" t="str">
            <v>ESTI901-13</v>
          </cell>
          <cell r="C12238" t="str">
            <v>Obrigatória</v>
          </cell>
          <cell r="D12238" t="str">
            <v>INF 2009A</v>
          </cell>
        </row>
        <row r="12239">
          <cell r="A12239" t="str">
            <v>ESTI902-13</v>
          </cell>
          <cell r="C12239" t="str">
            <v>Obrigatória</v>
          </cell>
          <cell r="D12239" t="str">
            <v>INF 2009A</v>
          </cell>
        </row>
        <row r="12240">
          <cell r="A12240" t="str">
            <v>ESTI903-13</v>
          </cell>
          <cell r="C12240" t="str">
            <v>Obrigatória</v>
          </cell>
          <cell r="D12240" t="str">
            <v>INF 2009A</v>
          </cell>
        </row>
        <row r="12241">
          <cell r="A12241" t="str">
            <v>ESTI904-13</v>
          </cell>
          <cell r="C12241" t="str">
            <v>Obrigatória</v>
          </cell>
          <cell r="D12241" t="str">
            <v>INF 2009A</v>
          </cell>
        </row>
        <row r="12242">
          <cell r="A12242" t="str">
            <v>ESTO001-13</v>
          </cell>
          <cell r="C12242" t="str">
            <v>Obrigatória</v>
          </cell>
          <cell r="D12242" t="str">
            <v>INF 2009A</v>
          </cell>
        </row>
        <row r="12243">
          <cell r="A12243" t="str">
            <v>ESTO003-13</v>
          </cell>
          <cell r="C12243" t="str">
            <v>Obrigatória</v>
          </cell>
          <cell r="D12243" t="str">
            <v>INF 2009A</v>
          </cell>
        </row>
        <row r="12244">
          <cell r="A12244" t="str">
            <v>ESTO004-13</v>
          </cell>
          <cell r="C12244" t="str">
            <v>Obrigatória</v>
          </cell>
          <cell r="D12244" t="str">
            <v>INF 2009A</v>
          </cell>
        </row>
        <row r="12245">
          <cell r="A12245" t="str">
            <v>ESTO005-13</v>
          </cell>
          <cell r="C12245" t="str">
            <v>Obrigatória</v>
          </cell>
          <cell r="D12245" t="str">
            <v>INF 2009A</v>
          </cell>
        </row>
        <row r="12246">
          <cell r="A12246" t="str">
            <v>ESTO006-13</v>
          </cell>
          <cell r="C12246" t="str">
            <v>Obrigatória</v>
          </cell>
          <cell r="D12246" t="str">
            <v>INF 2009A</v>
          </cell>
        </row>
        <row r="12247">
          <cell r="A12247" t="str">
            <v>ESTO007-13</v>
          </cell>
          <cell r="C12247" t="str">
            <v>Obrigatória</v>
          </cell>
          <cell r="D12247" t="str">
            <v>INF 2009A</v>
          </cell>
        </row>
        <row r="12248">
          <cell r="A12248" t="str">
            <v>ESTO008-13</v>
          </cell>
          <cell r="C12248" t="str">
            <v>Obrigatória</v>
          </cell>
          <cell r="D12248" t="str">
            <v>INF 2009A</v>
          </cell>
        </row>
        <row r="12249">
          <cell r="A12249" t="str">
            <v>ESTO009-13</v>
          </cell>
          <cell r="C12249" t="str">
            <v>Obrigatória</v>
          </cell>
          <cell r="D12249" t="str">
            <v>INF 2009A</v>
          </cell>
        </row>
        <row r="12250">
          <cell r="A12250" t="str">
            <v>ESTO010-13</v>
          </cell>
          <cell r="C12250" t="str">
            <v>Obrigatória</v>
          </cell>
          <cell r="D12250" t="str">
            <v>INF 2009A</v>
          </cell>
        </row>
        <row r="12251">
          <cell r="A12251" t="str">
            <v>ESTO900-13</v>
          </cell>
          <cell r="C12251" t="str">
            <v>Obrigatória</v>
          </cell>
          <cell r="D12251" t="str">
            <v>INF 2009A</v>
          </cell>
        </row>
        <row r="12252">
          <cell r="A12252" t="str">
            <v>ESTO901-13</v>
          </cell>
          <cell r="C12252" t="str">
            <v>Obrigatória</v>
          </cell>
          <cell r="D12252" t="str">
            <v>INF 2009A</v>
          </cell>
        </row>
        <row r="12253">
          <cell r="A12253" t="str">
            <v>ESTX071-13</v>
          </cell>
          <cell r="C12253" t="str">
            <v>Obrigatória</v>
          </cell>
          <cell r="D12253" t="str">
            <v>INF 2009A</v>
          </cell>
        </row>
        <row r="12254">
          <cell r="A12254" t="str">
            <v>ESTX072-13</v>
          </cell>
          <cell r="C12254" t="str">
            <v>Obrigatória</v>
          </cell>
          <cell r="D12254" t="str">
            <v>INF 2009A</v>
          </cell>
        </row>
        <row r="12255">
          <cell r="A12255" t="str">
            <v>ESTX073-13</v>
          </cell>
          <cell r="C12255" t="str">
            <v>Obrigatória</v>
          </cell>
          <cell r="D12255" t="str">
            <v>INF 2009A</v>
          </cell>
        </row>
        <row r="12256">
          <cell r="A12256" t="str">
            <v>ESTX076-13</v>
          </cell>
          <cell r="C12256" t="str">
            <v>Obrigatória</v>
          </cell>
          <cell r="D12256" t="str">
            <v>INF 2009A</v>
          </cell>
        </row>
        <row r="12257">
          <cell r="A12257" t="str">
            <v>ESTX095-13</v>
          </cell>
          <cell r="C12257" t="str">
            <v>Obrigatória</v>
          </cell>
          <cell r="D12257" t="str">
            <v>INF 2009A</v>
          </cell>
        </row>
        <row r="12258">
          <cell r="A12258" t="str">
            <v>ESTX104-13</v>
          </cell>
          <cell r="C12258" t="str">
            <v>Obrigatória</v>
          </cell>
          <cell r="D12258" t="str">
            <v>INF 2009A</v>
          </cell>
        </row>
        <row r="12259">
          <cell r="A12259" t="str">
            <v>ESZI001-13</v>
          </cell>
          <cell r="C12259" t="str">
            <v>Opção Limitada</v>
          </cell>
          <cell r="D12259" t="str">
            <v>INF 2009A</v>
          </cell>
        </row>
        <row r="12260">
          <cell r="A12260" t="str">
            <v>ESZI002-13</v>
          </cell>
          <cell r="C12260" t="str">
            <v>Opção Limitada</v>
          </cell>
          <cell r="D12260" t="str">
            <v>INF 2009A</v>
          </cell>
        </row>
        <row r="12261">
          <cell r="A12261" t="str">
            <v>ESZI003-13</v>
          </cell>
          <cell r="C12261" t="str">
            <v>Opção Limitada</v>
          </cell>
          <cell r="D12261" t="str">
            <v>INF 2009A</v>
          </cell>
        </row>
        <row r="12262">
          <cell r="A12262" t="str">
            <v>ESZI004-13</v>
          </cell>
          <cell r="C12262" t="str">
            <v>Opção Limitada</v>
          </cell>
          <cell r="D12262" t="str">
            <v>INF 2009A</v>
          </cell>
        </row>
        <row r="12263">
          <cell r="A12263" t="str">
            <v>ESZI005-13</v>
          </cell>
          <cell r="C12263" t="str">
            <v>Opção Limitada</v>
          </cell>
          <cell r="D12263" t="str">
            <v>INF 2009A</v>
          </cell>
        </row>
        <row r="12264">
          <cell r="A12264" t="str">
            <v>ESZI006-13</v>
          </cell>
          <cell r="C12264" t="str">
            <v>Opção Limitada</v>
          </cell>
          <cell r="D12264" t="str">
            <v>INF 2009A</v>
          </cell>
        </row>
        <row r="12265">
          <cell r="A12265" t="str">
            <v>ESZI007-13</v>
          </cell>
          <cell r="C12265" t="str">
            <v>Opção Limitada</v>
          </cell>
          <cell r="D12265" t="str">
            <v>INF 2009A</v>
          </cell>
        </row>
        <row r="12266">
          <cell r="A12266" t="str">
            <v>ESZI008-13</v>
          </cell>
          <cell r="C12266" t="str">
            <v>Opção Limitada</v>
          </cell>
          <cell r="D12266" t="str">
            <v>INF 2009A</v>
          </cell>
        </row>
        <row r="12267">
          <cell r="A12267" t="str">
            <v>ESZI009-13</v>
          </cell>
          <cell r="C12267" t="str">
            <v>Opção Limitada</v>
          </cell>
          <cell r="D12267" t="str">
            <v>INF 2009A</v>
          </cell>
        </row>
        <row r="12268">
          <cell r="A12268" t="str">
            <v>ESZI010-13</v>
          </cell>
          <cell r="C12268" t="str">
            <v>Opção Limitada</v>
          </cell>
          <cell r="D12268" t="str">
            <v>INF 2009A</v>
          </cell>
        </row>
        <row r="12269">
          <cell r="A12269" t="str">
            <v>ESZI011-13</v>
          </cell>
          <cell r="C12269" t="str">
            <v>Opção Limitada</v>
          </cell>
          <cell r="D12269" t="str">
            <v>INF 2009A</v>
          </cell>
        </row>
        <row r="12270">
          <cell r="A12270" t="str">
            <v>ESZI012-13</v>
          </cell>
          <cell r="C12270" t="str">
            <v>Opção Limitada</v>
          </cell>
          <cell r="D12270" t="str">
            <v>INF 2009A</v>
          </cell>
        </row>
        <row r="12271">
          <cell r="A12271" t="str">
            <v>ESZI013-13</v>
          </cell>
          <cell r="C12271" t="str">
            <v>Opção Limitada</v>
          </cell>
          <cell r="D12271" t="str">
            <v>INF 2009A</v>
          </cell>
        </row>
        <row r="12272">
          <cell r="A12272" t="str">
            <v>ESZI014-13</v>
          </cell>
          <cell r="C12272" t="str">
            <v>Opção Limitada</v>
          </cell>
          <cell r="D12272" t="str">
            <v>INF 2009A</v>
          </cell>
        </row>
        <row r="12273">
          <cell r="A12273" t="str">
            <v>ESZX060-13</v>
          </cell>
          <cell r="C12273" t="str">
            <v>Opção Limitada</v>
          </cell>
          <cell r="D12273" t="str">
            <v>INF 2009A</v>
          </cell>
        </row>
        <row r="12274">
          <cell r="A12274" t="str">
            <v>ESZX061-13</v>
          </cell>
          <cell r="C12274" t="str">
            <v>Opção Limitada</v>
          </cell>
          <cell r="D12274" t="str">
            <v>INF 2009A</v>
          </cell>
        </row>
        <row r="12275">
          <cell r="A12275" t="str">
            <v>ESZX062-13</v>
          </cell>
          <cell r="C12275" t="str">
            <v>Opção Limitada</v>
          </cell>
          <cell r="D12275" t="str">
            <v>INF 2009A</v>
          </cell>
        </row>
        <row r="12276">
          <cell r="A12276" t="str">
            <v>ESZX063-13</v>
          </cell>
          <cell r="C12276" t="str">
            <v>Opção Limitada</v>
          </cell>
          <cell r="D12276" t="str">
            <v>INF 2009A</v>
          </cell>
        </row>
        <row r="12277">
          <cell r="A12277" t="str">
            <v>MCTA022-13</v>
          </cell>
          <cell r="C12277" t="str">
            <v>Obrigatória</v>
          </cell>
          <cell r="D12277" t="str">
            <v>INF 2009A</v>
          </cell>
        </row>
        <row r="12278">
          <cell r="A12278" t="str">
            <v>MCTB001-13</v>
          </cell>
          <cell r="C12278" t="str">
            <v>Obrigatória</v>
          </cell>
          <cell r="D12278" t="str">
            <v>INF 2009A</v>
          </cell>
        </row>
        <row r="12279">
          <cell r="A12279" t="str">
            <v>MCTX033-13</v>
          </cell>
          <cell r="C12279" t="str">
            <v>Obrigatória</v>
          </cell>
          <cell r="D12279" t="str">
            <v>INF 2009A</v>
          </cell>
        </row>
        <row r="12280">
          <cell r="A12280" t="str">
            <v>MCZX006-13</v>
          </cell>
          <cell r="C12280" t="str">
            <v>Opção Limitada</v>
          </cell>
          <cell r="D12280" t="str">
            <v>INF 2009A</v>
          </cell>
        </row>
        <row r="12281">
          <cell r="A12281" t="str">
            <v>NHT3012-13</v>
          </cell>
          <cell r="C12281" t="str">
            <v>Obrigatória</v>
          </cell>
          <cell r="D12281" t="str">
            <v>INF 2009A</v>
          </cell>
        </row>
        <row r="12282">
          <cell r="A12282" t="str">
            <v>BCJ0205-13</v>
          </cell>
          <cell r="C12282" t="str">
            <v>Obrigatória</v>
          </cell>
          <cell r="D12282" t="str">
            <v>INF 2009N</v>
          </cell>
        </row>
        <row r="12283">
          <cell r="A12283" t="str">
            <v>BCJ0208-13</v>
          </cell>
          <cell r="C12283" t="str">
            <v>Obrigatória</v>
          </cell>
          <cell r="D12283" t="str">
            <v>INF 2009N</v>
          </cell>
        </row>
        <row r="12284">
          <cell r="A12284" t="str">
            <v>BCJ0209-13</v>
          </cell>
          <cell r="C12284" t="str">
            <v>Obrigatória</v>
          </cell>
          <cell r="D12284" t="str">
            <v>INF 2009N</v>
          </cell>
        </row>
        <row r="12285">
          <cell r="A12285" t="str">
            <v>BCK0103-13</v>
          </cell>
          <cell r="C12285" t="str">
            <v>Obrigatória</v>
          </cell>
          <cell r="D12285" t="str">
            <v>INF 2009N</v>
          </cell>
        </row>
        <row r="12286">
          <cell r="A12286" t="str">
            <v>BCK0104-13</v>
          </cell>
          <cell r="C12286" t="str">
            <v>Obrigatória</v>
          </cell>
          <cell r="D12286" t="str">
            <v>INF 2009N</v>
          </cell>
        </row>
        <row r="12287">
          <cell r="A12287" t="str">
            <v>BCL0306-13</v>
          </cell>
          <cell r="C12287" t="str">
            <v>Obrigatória</v>
          </cell>
          <cell r="D12287" t="str">
            <v>INF 2009N</v>
          </cell>
        </row>
        <row r="12288">
          <cell r="A12288" t="str">
            <v>BCL0307-13</v>
          </cell>
          <cell r="C12288" t="str">
            <v>Obrigatória</v>
          </cell>
          <cell r="D12288" t="str">
            <v>INF 2009N</v>
          </cell>
        </row>
        <row r="12289">
          <cell r="A12289" t="str">
            <v>BCL0308-13</v>
          </cell>
          <cell r="C12289" t="str">
            <v>Obrigatória</v>
          </cell>
          <cell r="D12289" t="str">
            <v>INF 2009N</v>
          </cell>
        </row>
        <row r="12290">
          <cell r="A12290" t="str">
            <v>BCM0504-13</v>
          </cell>
          <cell r="C12290" t="str">
            <v>Obrigatória</v>
          </cell>
          <cell r="D12290" t="str">
            <v>INF 2009N</v>
          </cell>
        </row>
        <row r="12291">
          <cell r="A12291" t="str">
            <v>BCM0505-13</v>
          </cell>
          <cell r="C12291" t="str">
            <v>Obrigatória</v>
          </cell>
          <cell r="D12291" t="str">
            <v>INF 2009N</v>
          </cell>
        </row>
        <row r="12292">
          <cell r="A12292" t="str">
            <v>BCM0506-13</v>
          </cell>
          <cell r="C12292" t="str">
            <v>Obrigatória</v>
          </cell>
          <cell r="D12292" t="str">
            <v>INF 2009N</v>
          </cell>
        </row>
        <row r="12293">
          <cell r="A12293" t="str">
            <v>BCN0402-13</v>
          </cell>
          <cell r="C12293" t="str">
            <v>Obrigatória</v>
          </cell>
          <cell r="D12293" t="str">
            <v>INF 2009N</v>
          </cell>
        </row>
        <row r="12294">
          <cell r="A12294" t="str">
            <v>BCN0404-13</v>
          </cell>
          <cell r="C12294" t="str">
            <v>Obrigatória</v>
          </cell>
          <cell r="D12294" t="str">
            <v>INF 2009N</v>
          </cell>
        </row>
        <row r="12295">
          <cell r="A12295" t="str">
            <v>BCN0405-13</v>
          </cell>
          <cell r="C12295" t="str">
            <v>Obrigatória</v>
          </cell>
          <cell r="D12295" t="str">
            <v>INF 2009N</v>
          </cell>
        </row>
        <row r="12296">
          <cell r="A12296" t="str">
            <v>BCN0407-13</v>
          </cell>
          <cell r="C12296" t="str">
            <v>Obrigatória</v>
          </cell>
          <cell r="D12296" t="str">
            <v>INF 2009N</v>
          </cell>
        </row>
        <row r="12297">
          <cell r="A12297" t="str">
            <v>BCS0001-13</v>
          </cell>
          <cell r="C12297" t="str">
            <v>Obrigatória</v>
          </cell>
          <cell r="D12297" t="str">
            <v>INF 2009N</v>
          </cell>
        </row>
        <row r="12298">
          <cell r="A12298" t="str">
            <v>BIJ0207-13</v>
          </cell>
          <cell r="C12298" t="str">
            <v>Obrigatória</v>
          </cell>
          <cell r="D12298" t="str">
            <v>INF 2009N</v>
          </cell>
        </row>
        <row r="12299">
          <cell r="A12299" t="str">
            <v>BIK0102-13</v>
          </cell>
          <cell r="C12299" t="str">
            <v>Obrigatória</v>
          </cell>
          <cell r="D12299" t="str">
            <v>INF 2009N</v>
          </cell>
        </row>
        <row r="12300">
          <cell r="A12300" t="str">
            <v>BIL0304-13</v>
          </cell>
          <cell r="C12300" t="str">
            <v>Obrigatória</v>
          </cell>
          <cell r="D12300" t="str">
            <v>INF 2009N</v>
          </cell>
        </row>
        <row r="12301">
          <cell r="A12301" t="str">
            <v>BIM0005-13</v>
          </cell>
          <cell r="C12301" t="str">
            <v>Obrigatória</v>
          </cell>
          <cell r="D12301" t="str">
            <v>INF 2009N</v>
          </cell>
        </row>
        <row r="12302">
          <cell r="A12302" t="str">
            <v>BIN0003-13</v>
          </cell>
          <cell r="C12302" t="str">
            <v>Obrigatória</v>
          </cell>
          <cell r="D12302" t="str">
            <v>INF 2009N</v>
          </cell>
        </row>
        <row r="12303">
          <cell r="A12303" t="str">
            <v>BIN0406-13</v>
          </cell>
          <cell r="C12303" t="str">
            <v>Obrigatória</v>
          </cell>
          <cell r="D12303" t="str">
            <v>INF 2009N</v>
          </cell>
        </row>
        <row r="12304">
          <cell r="A12304" t="str">
            <v>BIQ0602-13</v>
          </cell>
          <cell r="C12304" t="str">
            <v>Obrigatória</v>
          </cell>
          <cell r="D12304" t="str">
            <v>INF 2009N</v>
          </cell>
        </row>
        <row r="12305">
          <cell r="A12305" t="str">
            <v>BIR0004-13</v>
          </cell>
          <cell r="C12305" t="str">
            <v>Obrigatória</v>
          </cell>
          <cell r="D12305" t="str">
            <v>INF 2009N</v>
          </cell>
        </row>
        <row r="12306">
          <cell r="A12306" t="str">
            <v>BIR0603-13</v>
          </cell>
          <cell r="C12306" t="str">
            <v>Obrigatória</v>
          </cell>
          <cell r="D12306" t="str">
            <v>INF 2009N</v>
          </cell>
        </row>
        <row r="12307">
          <cell r="A12307" t="str">
            <v>BIS0002-13</v>
          </cell>
          <cell r="C12307" t="str">
            <v>Obrigatória</v>
          </cell>
          <cell r="D12307" t="str">
            <v>INF 2009N</v>
          </cell>
        </row>
        <row r="12308">
          <cell r="A12308" t="str">
            <v>ESTA002-13</v>
          </cell>
          <cell r="C12308" t="str">
            <v>Obrigatória</v>
          </cell>
          <cell r="D12308" t="str">
            <v>INF 2009N</v>
          </cell>
        </row>
        <row r="12309">
          <cell r="A12309" t="str">
            <v>ESTI002-13</v>
          </cell>
          <cell r="C12309" t="str">
            <v>Obrigatória</v>
          </cell>
          <cell r="D12309" t="str">
            <v>INF 2009N</v>
          </cell>
        </row>
        <row r="12310">
          <cell r="A12310" t="str">
            <v>ESTI004-13</v>
          </cell>
          <cell r="C12310" t="str">
            <v>Obrigatória</v>
          </cell>
          <cell r="D12310" t="str">
            <v>INF 2009N</v>
          </cell>
        </row>
        <row r="12311">
          <cell r="A12311" t="str">
            <v>ESTI005-13</v>
          </cell>
          <cell r="C12311" t="str">
            <v>Obrigatória</v>
          </cell>
          <cell r="D12311" t="str">
            <v>INF 2009N</v>
          </cell>
        </row>
        <row r="12312">
          <cell r="A12312" t="str">
            <v>ESTI006-13</v>
          </cell>
          <cell r="C12312" t="str">
            <v>Obrigatória</v>
          </cell>
          <cell r="D12312" t="str">
            <v>INF 2009N</v>
          </cell>
        </row>
        <row r="12313">
          <cell r="A12313" t="str">
            <v>ESTI007-13</v>
          </cell>
          <cell r="C12313" t="str">
            <v>Obrigatória</v>
          </cell>
          <cell r="D12313" t="str">
            <v>INF 2009N</v>
          </cell>
        </row>
        <row r="12314">
          <cell r="A12314" t="str">
            <v>ESTI008-13</v>
          </cell>
          <cell r="C12314" t="str">
            <v>Obrigatória</v>
          </cell>
          <cell r="D12314" t="str">
            <v>INF 2009N</v>
          </cell>
        </row>
        <row r="12315">
          <cell r="A12315" t="str">
            <v>ESTI009-13</v>
          </cell>
          <cell r="C12315" t="str">
            <v>Obrigatória</v>
          </cell>
          <cell r="D12315" t="str">
            <v>INF 2009N</v>
          </cell>
        </row>
        <row r="12316">
          <cell r="A12316" t="str">
            <v>ESTI010-13</v>
          </cell>
          <cell r="C12316" t="str">
            <v>Obrigatória</v>
          </cell>
          <cell r="D12316" t="str">
            <v>INF 2009N</v>
          </cell>
        </row>
        <row r="12317">
          <cell r="A12317" t="str">
            <v>ESTI011-13</v>
          </cell>
          <cell r="C12317" t="str">
            <v>Obrigatória</v>
          </cell>
          <cell r="D12317" t="str">
            <v>INF 2009N</v>
          </cell>
        </row>
        <row r="12318">
          <cell r="A12318" t="str">
            <v>ESTI013-13</v>
          </cell>
          <cell r="C12318" t="str">
            <v>Obrigatória</v>
          </cell>
          <cell r="D12318" t="str">
            <v>INF 2009N</v>
          </cell>
        </row>
        <row r="12319">
          <cell r="A12319" t="str">
            <v>ESTI014-13</v>
          </cell>
          <cell r="C12319" t="str">
            <v>Obrigatória</v>
          </cell>
          <cell r="D12319" t="str">
            <v>INF 2009N</v>
          </cell>
        </row>
        <row r="12320">
          <cell r="A12320" t="str">
            <v>ESTI015-13</v>
          </cell>
          <cell r="C12320" t="str">
            <v>Obrigatória</v>
          </cell>
          <cell r="D12320" t="str">
            <v>INF 2009N</v>
          </cell>
        </row>
        <row r="12321">
          <cell r="A12321" t="str">
            <v>ESTI900-13</v>
          </cell>
          <cell r="C12321" t="str">
            <v>Obrigatória</v>
          </cell>
          <cell r="D12321" t="str">
            <v>INF 2009N</v>
          </cell>
        </row>
        <row r="12322">
          <cell r="A12322" t="str">
            <v>ESTI901-13</v>
          </cell>
          <cell r="C12322" t="str">
            <v>Obrigatória</v>
          </cell>
          <cell r="D12322" t="str">
            <v>INF 2009N</v>
          </cell>
        </row>
        <row r="12323">
          <cell r="A12323" t="str">
            <v>ESTI902-13</v>
          </cell>
          <cell r="C12323" t="str">
            <v>Obrigatória</v>
          </cell>
          <cell r="D12323" t="str">
            <v>INF 2009N</v>
          </cell>
        </row>
        <row r="12324">
          <cell r="A12324" t="str">
            <v>ESTI903-13</v>
          </cell>
          <cell r="C12324" t="str">
            <v>Obrigatória</v>
          </cell>
          <cell r="D12324" t="str">
            <v>INF 2009N</v>
          </cell>
        </row>
        <row r="12325">
          <cell r="A12325" t="str">
            <v>ESTI904-13</v>
          </cell>
          <cell r="C12325" t="str">
            <v>Obrigatória</v>
          </cell>
          <cell r="D12325" t="str">
            <v>INF 2009N</v>
          </cell>
        </row>
        <row r="12326">
          <cell r="A12326" t="str">
            <v>ESTO001-13</v>
          </cell>
          <cell r="C12326" t="str">
            <v>Obrigatória</v>
          </cell>
          <cell r="D12326" t="str">
            <v>INF 2009N</v>
          </cell>
        </row>
        <row r="12327">
          <cell r="A12327" t="str">
            <v>ESTO003-13</v>
          </cell>
          <cell r="C12327" t="str">
            <v>Obrigatória</v>
          </cell>
          <cell r="D12327" t="str">
            <v>INF 2009N</v>
          </cell>
        </row>
        <row r="12328">
          <cell r="A12328" t="str">
            <v>ESTO004-13</v>
          </cell>
          <cell r="C12328" t="str">
            <v>Obrigatória</v>
          </cell>
          <cell r="D12328" t="str">
            <v>INF 2009N</v>
          </cell>
        </row>
        <row r="12329">
          <cell r="A12329" t="str">
            <v>ESTO005-13</v>
          </cell>
          <cell r="C12329" t="str">
            <v>Obrigatória</v>
          </cell>
          <cell r="D12329" t="str">
            <v>INF 2009N</v>
          </cell>
        </row>
        <row r="12330">
          <cell r="A12330" t="str">
            <v>ESTO006-13</v>
          </cell>
          <cell r="C12330" t="str">
            <v>Obrigatória</v>
          </cell>
          <cell r="D12330" t="str">
            <v>INF 2009N</v>
          </cell>
        </row>
        <row r="12331">
          <cell r="A12331" t="str">
            <v>ESTO007-13</v>
          </cell>
          <cell r="C12331" t="str">
            <v>Obrigatória</v>
          </cell>
          <cell r="D12331" t="str">
            <v>INF 2009N</v>
          </cell>
        </row>
        <row r="12332">
          <cell r="A12332" t="str">
            <v>ESTO008-13</v>
          </cell>
          <cell r="C12332" t="str">
            <v>Obrigatória</v>
          </cell>
          <cell r="D12332" t="str">
            <v>INF 2009N</v>
          </cell>
        </row>
        <row r="12333">
          <cell r="A12333" t="str">
            <v>ESTO009-13</v>
          </cell>
          <cell r="C12333" t="str">
            <v>Obrigatória</v>
          </cell>
          <cell r="D12333" t="str">
            <v>INF 2009N</v>
          </cell>
        </row>
        <row r="12334">
          <cell r="A12334" t="str">
            <v>ESTO010-13</v>
          </cell>
          <cell r="C12334" t="str">
            <v>Obrigatória</v>
          </cell>
          <cell r="D12334" t="str">
            <v>INF 2009N</v>
          </cell>
        </row>
        <row r="12335">
          <cell r="A12335" t="str">
            <v>ESTO900-13</v>
          </cell>
          <cell r="C12335" t="str">
            <v>Obrigatória</v>
          </cell>
          <cell r="D12335" t="str">
            <v>INF 2009N</v>
          </cell>
        </row>
        <row r="12336">
          <cell r="A12336" t="str">
            <v>ESTO901-13</v>
          </cell>
          <cell r="C12336" t="str">
            <v>Obrigatória</v>
          </cell>
          <cell r="D12336" t="str">
            <v>INF 2009N</v>
          </cell>
        </row>
        <row r="12337">
          <cell r="A12337" t="str">
            <v>ESTX071-13</v>
          </cell>
          <cell r="C12337" t="str">
            <v>Obrigatória</v>
          </cell>
          <cell r="D12337" t="str">
            <v>INF 2009N</v>
          </cell>
        </row>
        <row r="12338">
          <cell r="A12338" t="str">
            <v>ESTX072-13</v>
          </cell>
          <cell r="C12338" t="str">
            <v>Obrigatória</v>
          </cell>
          <cell r="D12338" t="str">
            <v>INF 2009N</v>
          </cell>
        </row>
        <row r="12339">
          <cell r="A12339" t="str">
            <v>ESTX073-13</v>
          </cell>
          <cell r="C12339" t="str">
            <v>Obrigatória</v>
          </cell>
          <cell r="D12339" t="str">
            <v>INF 2009N</v>
          </cell>
        </row>
        <row r="12340">
          <cell r="A12340" t="str">
            <v>ESTX076-13</v>
          </cell>
          <cell r="C12340" t="str">
            <v>Obrigatória</v>
          </cell>
          <cell r="D12340" t="str">
            <v>INF 2009N</v>
          </cell>
        </row>
        <row r="12341">
          <cell r="A12341" t="str">
            <v>ESTX095-13</v>
          </cell>
          <cell r="C12341" t="str">
            <v>Obrigatória</v>
          </cell>
          <cell r="D12341" t="str">
            <v>INF 2009N</v>
          </cell>
        </row>
        <row r="12342">
          <cell r="A12342" t="str">
            <v>ESTX104-13</v>
          </cell>
          <cell r="C12342" t="str">
            <v>Obrigatória</v>
          </cell>
          <cell r="D12342" t="str">
            <v>INF 2009N</v>
          </cell>
        </row>
        <row r="12343">
          <cell r="A12343" t="str">
            <v>ESZI001-13</v>
          </cell>
          <cell r="C12343" t="str">
            <v>Opção Limitada</v>
          </cell>
          <cell r="D12343" t="str">
            <v>INF 2009N</v>
          </cell>
        </row>
        <row r="12344">
          <cell r="A12344" t="str">
            <v>ESZI002-13</v>
          </cell>
          <cell r="C12344" t="str">
            <v>Opção Limitada</v>
          </cell>
          <cell r="D12344" t="str">
            <v>INF 2009N</v>
          </cell>
        </row>
        <row r="12345">
          <cell r="A12345" t="str">
            <v>ESZI003-13</v>
          </cell>
          <cell r="C12345" t="str">
            <v>Opção Limitada</v>
          </cell>
          <cell r="D12345" t="str">
            <v>INF 2009N</v>
          </cell>
        </row>
        <row r="12346">
          <cell r="A12346" t="str">
            <v>ESZI004-13</v>
          </cell>
          <cell r="C12346" t="str">
            <v>Opção Limitada</v>
          </cell>
          <cell r="D12346" t="str">
            <v>INF 2009N</v>
          </cell>
        </row>
        <row r="12347">
          <cell r="A12347" t="str">
            <v>ESZI005-13</v>
          </cell>
          <cell r="C12347" t="str">
            <v>Opção Limitada</v>
          </cell>
          <cell r="D12347" t="str">
            <v>INF 2009N</v>
          </cell>
        </row>
        <row r="12348">
          <cell r="A12348" t="str">
            <v>ESZI006-13</v>
          </cell>
          <cell r="C12348" t="str">
            <v>Opção Limitada</v>
          </cell>
          <cell r="D12348" t="str">
            <v>INF 2009N</v>
          </cell>
        </row>
        <row r="12349">
          <cell r="A12349" t="str">
            <v>ESZI007-13</v>
          </cell>
          <cell r="C12349" t="str">
            <v>Opção Limitada</v>
          </cell>
          <cell r="D12349" t="str">
            <v>INF 2009N</v>
          </cell>
        </row>
        <row r="12350">
          <cell r="A12350" t="str">
            <v>ESZI008-13</v>
          </cell>
          <cell r="C12350" t="str">
            <v>Opção Limitada</v>
          </cell>
          <cell r="D12350" t="str">
            <v>INF 2009N</v>
          </cell>
        </row>
        <row r="12351">
          <cell r="A12351" t="str">
            <v>ESZI009-13</v>
          </cell>
          <cell r="C12351" t="str">
            <v>Opção Limitada</v>
          </cell>
          <cell r="D12351" t="str">
            <v>INF 2009N</v>
          </cell>
        </row>
        <row r="12352">
          <cell r="A12352" t="str">
            <v>ESZI010-13</v>
          </cell>
          <cell r="C12352" t="str">
            <v>Opção Limitada</v>
          </cell>
          <cell r="D12352" t="str">
            <v>INF 2009N</v>
          </cell>
        </row>
        <row r="12353">
          <cell r="A12353" t="str">
            <v>ESZI011-13</v>
          </cell>
          <cell r="C12353" t="str">
            <v>Opção Limitada</v>
          </cell>
          <cell r="D12353" t="str">
            <v>INF 2009N</v>
          </cell>
        </row>
        <row r="12354">
          <cell r="A12354" t="str">
            <v>ESZI012-13</v>
          </cell>
          <cell r="C12354" t="str">
            <v>Opção Limitada</v>
          </cell>
          <cell r="D12354" t="str">
            <v>INF 2009N</v>
          </cell>
        </row>
        <row r="12355">
          <cell r="A12355" t="str">
            <v>ESZI013-13</v>
          </cell>
          <cell r="C12355" t="str">
            <v>Opção Limitada</v>
          </cell>
          <cell r="D12355" t="str">
            <v>INF 2009N</v>
          </cell>
        </row>
        <row r="12356">
          <cell r="A12356" t="str">
            <v>ESZI014-13</v>
          </cell>
          <cell r="C12356" t="str">
            <v>Opção Limitada</v>
          </cell>
          <cell r="D12356" t="str">
            <v>INF 2009N</v>
          </cell>
        </row>
        <row r="12357">
          <cell r="A12357" t="str">
            <v>ESZX060-13</v>
          </cell>
          <cell r="C12357" t="str">
            <v>Opção Limitada</v>
          </cell>
          <cell r="D12357" t="str">
            <v>INF 2009N</v>
          </cell>
        </row>
        <row r="12358">
          <cell r="A12358" t="str">
            <v>ESZX061-13</v>
          </cell>
          <cell r="C12358" t="str">
            <v>Opção Limitada</v>
          </cell>
          <cell r="D12358" t="str">
            <v>INF 2009N</v>
          </cell>
        </row>
        <row r="12359">
          <cell r="A12359" t="str">
            <v>ESZX062-13</v>
          </cell>
          <cell r="C12359" t="str">
            <v>Opção Limitada</v>
          </cell>
          <cell r="D12359" t="str">
            <v>INF 2009N</v>
          </cell>
        </row>
        <row r="12360">
          <cell r="A12360" t="str">
            <v>ESZX063-13</v>
          </cell>
          <cell r="C12360" t="str">
            <v>Opção Limitada</v>
          </cell>
          <cell r="D12360" t="str">
            <v>INF 2009N</v>
          </cell>
        </row>
        <row r="12361">
          <cell r="A12361" t="str">
            <v>MCTA022-13</v>
          </cell>
          <cell r="C12361" t="str">
            <v>Obrigatória</v>
          </cell>
          <cell r="D12361" t="str">
            <v>INF 2009N</v>
          </cell>
        </row>
        <row r="12362">
          <cell r="A12362" t="str">
            <v>MCTB001-13</v>
          </cell>
          <cell r="C12362" t="str">
            <v>Obrigatória</v>
          </cell>
          <cell r="D12362" t="str">
            <v>INF 2009N</v>
          </cell>
        </row>
        <row r="12363">
          <cell r="A12363" t="str">
            <v>MCTX033-13</v>
          </cell>
          <cell r="C12363" t="str">
            <v>Obrigatória</v>
          </cell>
          <cell r="D12363" t="str">
            <v>INF 2009N</v>
          </cell>
        </row>
        <row r="12364">
          <cell r="A12364" t="str">
            <v>MCZX006-13</v>
          </cell>
          <cell r="C12364" t="str">
            <v>Opção Limitada</v>
          </cell>
          <cell r="D12364" t="str">
            <v>INF 2009N</v>
          </cell>
        </row>
        <row r="12365">
          <cell r="A12365" t="str">
            <v>BCJ0205-13</v>
          </cell>
          <cell r="C12365" t="str">
            <v>Obrigatória</v>
          </cell>
          <cell r="D12365" t="str">
            <v>INF 2013A</v>
          </cell>
        </row>
        <row r="12366">
          <cell r="A12366" t="str">
            <v>BCJ0208-13</v>
          </cell>
          <cell r="C12366" t="str">
            <v>Obrigatória</v>
          </cell>
          <cell r="D12366" t="str">
            <v>INF 2013A</v>
          </cell>
        </row>
        <row r="12367">
          <cell r="A12367" t="str">
            <v>BCJ0209-13</v>
          </cell>
          <cell r="C12367" t="str">
            <v>Obrigatória</v>
          </cell>
          <cell r="D12367" t="str">
            <v>INF 2013A</v>
          </cell>
        </row>
        <row r="12368">
          <cell r="A12368" t="str">
            <v>BCK0103-13</v>
          </cell>
          <cell r="C12368" t="str">
            <v>Obrigatória</v>
          </cell>
          <cell r="D12368" t="str">
            <v>INF 2013A</v>
          </cell>
        </row>
        <row r="12369">
          <cell r="A12369" t="str">
            <v>BCK0104-13</v>
          </cell>
          <cell r="C12369" t="str">
            <v>Opção Limitada</v>
          </cell>
          <cell r="D12369" t="str">
            <v>INF 2013A</v>
          </cell>
        </row>
        <row r="12370">
          <cell r="A12370" t="str">
            <v>BCL0306-13</v>
          </cell>
          <cell r="C12370" t="str">
            <v>Opção Limitada</v>
          </cell>
          <cell r="D12370" t="str">
            <v>INF 2013A</v>
          </cell>
        </row>
        <row r="12371">
          <cell r="A12371" t="str">
            <v>BCL0307-13</v>
          </cell>
          <cell r="C12371" t="str">
            <v>Obrigatória</v>
          </cell>
          <cell r="D12371" t="str">
            <v>INF 2013A</v>
          </cell>
        </row>
        <row r="12372">
          <cell r="A12372" t="str">
            <v>BCL0308-13</v>
          </cell>
          <cell r="C12372" t="str">
            <v>Obrigatória</v>
          </cell>
          <cell r="D12372" t="str">
            <v>INF 2013A</v>
          </cell>
        </row>
        <row r="12373">
          <cell r="A12373" t="str">
            <v>BCM0504-13</v>
          </cell>
          <cell r="C12373" t="str">
            <v>Obrigatória</v>
          </cell>
          <cell r="D12373" t="str">
            <v>INF 2013A</v>
          </cell>
        </row>
        <row r="12374">
          <cell r="A12374" t="str">
            <v>BCM0505-13</v>
          </cell>
          <cell r="C12374" t="str">
            <v>Obrigatória</v>
          </cell>
          <cell r="D12374" t="str">
            <v>INF 2013A</v>
          </cell>
        </row>
        <row r="12375">
          <cell r="A12375" t="str">
            <v>BCM0506-13</v>
          </cell>
          <cell r="C12375" t="str">
            <v>Opção Limitada</v>
          </cell>
          <cell r="D12375" t="str">
            <v>INF 2013A</v>
          </cell>
        </row>
        <row r="12376">
          <cell r="A12376" t="str">
            <v>BCN0402-08</v>
          </cell>
          <cell r="C12376" t="str">
            <v>Obrigatória</v>
          </cell>
          <cell r="D12376" t="str">
            <v>INF 2013A</v>
          </cell>
        </row>
        <row r="12377">
          <cell r="A12377" t="str">
            <v>BCN0404-13</v>
          </cell>
          <cell r="C12377" t="str">
            <v>Opção Limitada</v>
          </cell>
          <cell r="D12377" t="str">
            <v>INF 2013A</v>
          </cell>
        </row>
        <row r="12378">
          <cell r="A12378" t="str">
            <v>BCN0405-13</v>
          </cell>
          <cell r="C12378" t="str">
            <v>Obrigatória</v>
          </cell>
          <cell r="D12378" t="str">
            <v>INF 2013A</v>
          </cell>
        </row>
        <row r="12379">
          <cell r="A12379" t="str">
            <v>BCN0407-06</v>
          </cell>
          <cell r="C12379" t="str">
            <v>Obrigatória</v>
          </cell>
          <cell r="D12379" t="str">
            <v>INF 2013A</v>
          </cell>
        </row>
        <row r="12380">
          <cell r="A12380" t="str">
            <v>BCS0001-13</v>
          </cell>
          <cell r="C12380" t="str">
            <v>Obrigatória</v>
          </cell>
          <cell r="D12380" t="str">
            <v>INF 2013A</v>
          </cell>
        </row>
        <row r="12381">
          <cell r="A12381" t="str">
            <v>BIJ0207-13</v>
          </cell>
          <cell r="C12381" t="str">
            <v>Opção Limitada</v>
          </cell>
          <cell r="D12381" t="str">
            <v>INF 2013A</v>
          </cell>
        </row>
        <row r="12382">
          <cell r="A12382" t="str">
            <v>BIK0102-13</v>
          </cell>
          <cell r="C12382" t="str">
            <v>Opção Limitada</v>
          </cell>
          <cell r="D12382" t="str">
            <v>INF 2013A</v>
          </cell>
        </row>
        <row r="12383">
          <cell r="A12383" t="str">
            <v>BIL0304-13</v>
          </cell>
          <cell r="C12383" t="str">
            <v>Opção Limitada</v>
          </cell>
          <cell r="D12383" t="str">
            <v>INF 2013A</v>
          </cell>
        </row>
        <row r="12384">
          <cell r="A12384" t="str">
            <v>BIM0005-13</v>
          </cell>
          <cell r="C12384" t="str">
            <v>Opção Limitada</v>
          </cell>
          <cell r="D12384" t="str">
            <v>INF 2013A</v>
          </cell>
        </row>
        <row r="12385">
          <cell r="A12385" t="str">
            <v>BIN0003-13</v>
          </cell>
          <cell r="C12385" t="str">
            <v>Opção Limitada</v>
          </cell>
          <cell r="D12385" t="str">
            <v>INF 2013A</v>
          </cell>
        </row>
        <row r="12386">
          <cell r="A12386" t="str">
            <v>BIN0406-13</v>
          </cell>
          <cell r="C12386" t="str">
            <v>Obrigatória</v>
          </cell>
          <cell r="D12386" t="str">
            <v>INF 2013A</v>
          </cell>
        </row>
        <row r="12387">
          <cell r="A12387" t="str">
            <v>BIQ0602-13</v>
          </cell>
          <cell r="C12387" t="str">
            <v>Obrigatória</v>
          </cell>
          <cell r="D12387" t="str">
            <v>INF 2013A</v>
          </cell>
        </row>
        <row r="12388">
          <cell r="A12388" t="str">
            <v>BIR0004-13</v>
          </cell>
          <cell r="C12388" t="str">
            <v>Obrigatória</v>
          </cell>
          <cell r="D12388" t="str">
            <v>INF 2013A</v>
          </cell>
        </row>
        <row r="12389">
          <cell r="A12389" t="str">
            <v>BIR0603-13</v>
          </cell>
          <cell r="C12389" t="str">
            <v>Obrigatória</v>
          </cell>
          <cell r="D12389" t="str">
            <v>INF 2013A</v>
          </cell>
        </row>
        <row r="12390">
          <cell r="A12390" t="str">
            <v>BIS0002-13</v>
          </cell>
          <cell r="C12390" t="str">
            <v>Obrigatória</v>
          </cell>
          <cell r="D12390" t="str">
            <v>INF 2013A</v>
          </cell>
        </row>
        <row r="12391">
          <cell r="A12391" t="str">
            <v>ESTA001-13</v>
          </cell>
          <cell r="C12391" t="str">
            <v>Obrigatória</v>
          </cell>
          <cell r="D12391" t="str">
            <v>INF 2013A</v>
          </cell>
        </row>
        <row r="12392">
          <cell r="A12392" t="str">
            <v>ESTA002-13</v>
          </cell>
          <cell r="C12392" t="str">
            <v>Obrigatória</v>
          </cell>
          <cell r="D12392" t="str">
            <v>INF 2013A</v>
          </cell>
        </row>
        <row r="12393">
          <cell r="A12393" t="str">
            <v>ESTA007-13</v>
          </cell>
          <cell r="C12393" t="str">
            <v>Obrigatória</v>
          </cell>
          <cell r="D12393" t="str">
            <v>INF 2013A</v>
          </cell>
        </row>
        <row r="12394">
          <cell r="A12394" t="str">
            <v>ESTI001-13</v>
          </cell>
          <cell r="C12394" t="str">
            <v>Obrigatória</v>
          </cell>
          <cell r="D12394" t="str">
            <v>INF 2013A</v>
          </cell>
        </row>
        <row r="12395">
          <cell r="A12395" t="str">
            <v>ESTI002-13</v>
          </cell>
          <cell r="C12395" t="str">
            <v>Obrigatória</v>
          </cell>
          <cell r="D12395" t="str">
            <v>INF 2013A</v>
          </cell>
        </row>
        <row r="12396">
          <cell r="A12396" t="str">
            <v>ESTI003-13</v>
          </cell>
          <cell r="C12396" t="str">
            <v>Obrigatória</v>
          </cell>
          <cell r="D12396" t="str">
            <v>INF 2013A</v>
          </cell>
        </row>
        <row r="12397">
          <cell r="A12397" t="str">
            <v>ESTI004-13</v>
          </cell>
          <cell r="C12397" t="str">
            <v>Obrigatória</v>
          </cell>
          <cell r="D12397" t="str">
            <v>INF 2013A</v>
          </cell>
        </row>
        <row r="12398">
          <cell r="A12398" t="str">
            <v>ESTI005-13</v>
          </cell>
          <cell r="C12398" t="str">
            <v>Obrigatória</v>
          </cell>
          <cell r="D12398" t="str">
            <v>INF 2013A</v>
          </cell>
        </row>
        <row r="12399">
          <cell r="A12399" t="str">
            <v>ESTI006-13</v>
          </cell>
          <cell r="C12399" t="str">
            <v>Obrigatória</v>
          </cell>
          <cell r="D12399" t="str">
            <v>INF 2013A</v>
          </cell>
        </row>
        <row r="12400">
          <cell r="A12400" t="str">
            <v>ESTI007-13</v>
          </cell>
          <cell r="C12400" t="str">
            <v>Obrigatória</v>
          </cell>
          <cell r="D12400" t="str">
            <v>INF 2013A</v>
          </cell>
        </row>
        <row r="12401">
          <cell r="A12401" t="str">
            <v>ESTI008-13</v>
          </cell>
          <cell r="C12401" t="str">
            <v>Obrigatória</v>
          </cell>
          <cell r="D12401" t="str">
            <v>INF 2013A</v>
          </cell>
        </row>
        <row r="12402">
          <cell r="A12402" t="str">
            <v>ESTI009-13</v>
          </cell>
          <cell r="C12402" t="str">
            <v>Obrigatória</v>
          </cell>
          <cell r="D12402" t="str">
            <v>INF 2013A</v>
          </cell>
        </row>
        <row r="12403">
          <cell r="A12403" t="str">
            <v>ESTI010-13</v>
          </cell>
          <cell r="C12403" t="str">
            <v>Obrigatória</v>
          </cell>
          <cell r="D12403" t="str">
            <v>INF 2013A</v>
          </cell>
        </row>
        <row r="12404">
          <cell r="A12404" t="str">
            <v>ESTI011-13</v>
          </cell>
          <cell r="C12404" t="str">
            <v>Obrigatória</v>
          </cell>
          <cell r="D12404" t="str">
            <v>INF 2013A</v>
          </cell>
        </row>
        <row r="12405">
          <cell r="A12405" t="str">
            <v>ESTI012-13</v>
          </cell>
          <cell r="C12405" t="str">
            <v>Obrigatória</v>
          </cell>
          <cell r="D12405" t="str">
            <v>INF 2013A</v>
          </cell>
        </row>
        <row r="12406">
          <cell r="A12406" t="str">
            <v>ESTI013-13</v>
          </cell>
          <cell r="C12406" t="str">
            <v>Obrigatória</v>
          </cell>
          <cell r="D12406" t="str">
            <v>INF 2013A</v>
          </cell>
        </row>
        <row r="12407">
          <cell r="A12407" t="str">
            <v>ESTI014-13</v>
          </cell>
          <cell r="C12407" t="str">
            <v>Obrigatória</v>
          </cell>
          <cell r="D12407" t="str">
            <v>INF 2013A</v>
          </cell>
        </row>
        <row r="12408">
          <cell r="A12408" t="str">
            <v>ESTI015-13</v>
          </cell>
          <cell r="C12408" t="str">
            <v>Obrigatória</v>
          </cell>
          <cell r="D12408" t="str">
            <v>INF 2013A</v>
          </cell>
        </row>
        <row r="12409">
          <cell r="A12409" t="str">
            <v>ESTI900-13</v>
          </cell>
          <cell r="C12409" t="str">
            <v>Obrigatória</v>
          </cell>
          <cell r="D12409" t="str">
            <v>INF 2013A</v>
          </cell>
        </row>
        <row r="12410">
          <cell r="A12410" t="str">
            <v>ESTI901-13</v>
          </cell>
          <cell r="C12410" t="str">
            <v>Obrigatória</v>
          </cell>
          <cell r="D12410" t="str">
            <v>INF 2013A</v>
          </cell>
        </row>
        <row r="12411">
          <cell r="A12411" t="str">
            <v>ESTI902-13</v>
          </cell>
          <cell r="C12411" t="str">
            <v>Obrigatória</v>
          </cell>
          <cell r="D12411" t="str">
            <v>INF 2013A</v>
          </cell>
        </row>
        <row r="12412">
          <cell r="A12412" t="str">
            <v>ESTI903-13</v>
          </cell>
          <cell r="C12412" t="str">
            <v>Obrigatória</v>
          </cell>
          <cell r="D12412" t="str">
            <v>INF 2013A</v>
          </cell>
        </row>
        <row r="12413">
          <cell r="A12413" t="str">
            <v>ESTI904-13</v>
          </cell>
          <cell r="C12413" t="str">
            <v>Obrigatória</v>
          </cell>
          <cell r="D12413" t="str">
            <v>INF 2013A</v>
          </cell>
        </row>
        <row r="12414">
          <cell r="A12414" t="str">
            <v>ESTO001-13</v>
          </cell>
          <cell r="C12414" t="str">
            <v>Obrigatória</v>
          </cell>
          <cell r="D12414" t="str">
            <v>INF 2013A</v>
          </cell>
        </row>
        <row r="12415">
          <cell r="A12415" t="str">
            <v>ESTO002-13</v>
          </cell>
          <cell r="C12415" t="str">
            <v>Obrigatória</v>
          </cell>
          <cell r="D12415" t="str">
            <v>INF 2013A</v>
          </cell>
        </row>
        <row r="12416">
          <cell r="A12416" t="str">
            <v>ESTO003-13</v>
          </cell>
          <cell r="C12416" t="str">
            <v>Obrigatória</v>
          </cell>
          <cell r="D12416" t="str">
            <v>INF 2013A</v>
          </cell>
        </row>
        <row r="12417">
          <cell r="A12417" t="str">
            <v>ESTO004-13</v>
          </cell>
          <cell r="C12417" t="str">
            <v>Obrigatória</v>
          </cell>
          <cell r="D12417" t="str">
            <v>INF 2013A</v>
          </cell>
        </row>
        <row r="12418">
          <cell r="A12418" t="str">
            <v>ESTO005-13</v>
          </cell>
          <cell r="C12418" t="str">
            <v>Obrigatória</v>
          </cell>
          <cell r="D12418" t="str">
            <v>INF 2013A</v>
          </cell>
        </row>
        <row r="12419">
          <cell r="A12419" t="str">
            <v>ESTO006-13</v>
          </cell>
          <cell r="C12419" t="str">
            <v>Obrigatória</v>
          </cell>
          <cell r="D12419" t="str">
            <v>INF 2013A</v>
          </cell>
        </row>
        <row r="12420">
          <cell r="A12420" t="str">
            <v>ESTO007-13</v>
          </cell>
          <cell r="C12420" t="str">
            <v>Obrigatória</v>
          </cell>
          <cell r="D12420" t="str">
            <v>INF 2013A</v>
          </cell>
        </row>
        <row r="12421">
          <cell r="A12421" t="str">
            <v>ESTO008-13</v>
          </cell>
          <cell r="C12421" t="str">
            <v>Obrigatória</v>
          </cell>
          <cell r="D12421" t="str">
            <v>INF 2013A</v>
          </cell>
        </row>
        <row r="12422">
          <cell r="A12422" t="str">
            <v>ESTO009-13</v>
          </cell>
          <cell r="C12422" t="str">
            <v>Obrigatória</v>
          </cell>
          <cell r="D12422" t="str">
            <v>INF 2013A</v>
          </cell>
        </row>
        <row r="12423">
          <cell r="A12423" t="str">
            <v>ESTO010-13</v>
          </cell>
          <cell r="C12423" t="str">
            <v>Obrigatória</v>
          </cell>
          <cell r="D12423" t="str">
            <v>INF 2013A</v>
          </cell>
        </row>
        <row r="12424">
          <cell r="A12424" t="str">
            <v>ESTO012-17</v>
          </cell>
          <cell r="C12424" t="str">
            <v>Opção Limitada</v>
          </cell>
          <cell r="D12424" t="str">
            <v>INF 2013A</v>
          </cell>
        </row>
        <row r="12425">
          <cell r="A12425" t="str">
            <v>ESTO900-13</v>
          </cell>
          <cell r="C12425" t="str">
            <v>Obrigatória</v>
          </cell>
          <cell r="D12425" t="str">
            <v>INF 2013A</v>
          </cell>
        </row>
        <row r="12426">
          <cell r="A12426" t="str">
            <v>ESTO901-13</v>
          </cell>
          <cell r="C12426" t="str">
            <v>Obrigatória</v>
          </cell>
          <cell r="D12426" t="str">
            <v>INF 2013A</v>
          </cell>
        </row>
        <row r="12427">
          <cell r="A12427" t="str">
            <v>ESZI001-13</v>
          </cell>
          <cell r="C12427" t="str">
            <v>Opção Limitada</v>
          </cell>
          <cell r="D12427" t="str">
            <v>INF 2013A</v>
          </cell>
        </row>
        <row r="12428">
          <cell r="A12428" t="str">
            <v>ESZI002-13</v>
          </cell>
          <cell r="C12428" t="str">
            <v>Opção Limitada</v>
          </cell>
          <cell r="D12428" t="str">
            <v>INF 2013A</v>
          </cell>
        </row>
        <row r="12429">
          <cell r="A12429" t="str">
            <v>ESZI003-13</v>
          </cell>
          <cell r="C12429" t="str">
            <v>Opção Limitada</v>
          </cell>
          <cell r="D12429" t="str">
            <v>INF 2013A</v>
          </cell>
        </row>
        <row r="12430">
          <cell r="A12430" t="str">
            <v>ESZI004-13</v>
          </cell>
          <cell r="C12430" t="str">
            <v>Opção Limitada</v>
          </cell>
          <cell r="D12430" t="str">
            <v>INF 2013A</v>
          </cell>
        </row>
        <row r="12431">
          <cell r="A12431" t="str">
            <v>ESZI006-13</v>
          </cell>
          <cell r="C12431" t="str">
            <v>Opção Limitada</v>
          </cell>
          <cell r="D12431" t="str">
            <v>INF 2013A</v>
          </cell>
        </row>
        <row r="12432">
          <cell r="A12432" t="str">
            <v>ESZI007-13</v>
          </cell>
          <cell r="C12432" t="str">
            <v>Opção Limitada</v>
          </cell>
          <cell r="D12432" t="str">
            <v>INF 2013A</v>
          </cell>
        </row>
        <row r="12433">
          <cell r="A12433" t="str">
            <v>ESZI008-13</v>
          </cell>
          <cell r="C12433" t="str">
            <v>Opção Limitada</v>
          </cell>
          <cell r="D12433" t="str">
            <v>INF 2013A</v>
          </cell>
        </row>
        <row r="12434">
          <cell r="A12434" t="str">
            <v>ESZI010-13</v>
          </cell>
          <cell r="C12434" t="str">
            <v>Opção Limitada</v>
          </cell>
          <cell r="D12434" t="str">
            <v>INF 2013A</v>
          </cell>
        </row>
        <row r="12435">
          <cell r="A12435" t="str">
            <v>ESZI013-13</v>
          </cell>
          <cell r="C12435" t="str">
            <v>Opção Limitada</v>
          </cell>
          <cell r="D12435" t="str">
            <v>INF 2013A</v>
          </cell>
        </row>
        <row r="12436">
          <cell r="A12436" t="str">
            <v>ESZI014-13</v>
          </cell>
          <cell r="C12436" t="str">
            <v>Opção Limitada</v>
          </cell>
          <cell r="D12436" t="str">
            <v>INF 2013A</v>
          </cell>
        </row>
        <row r="12437">
          <cell r="A12437" t="str">
            <v>ESZI015-13</v>
          </cell>
          <cell r="C12437" t="str">
            <v>Opção Limitada</v>
          </cell>
          <cell r="D12437" t="str">
            <v>INF 2013A</v>
          </cell>
        </row>
        <row r="12438">
          <cell r="A12438" t="str">
            <v>ESZI016-13</v>
          </cell>
          <cell r="C12438" t="str">
            <v>Opção Limitada</v>
          </cell>
          <cell r="D12438" t="str">
            <v>INF 2013A</v>
          </cell>
        </row>
        <row r="12439">
          <cell r="A12439" t="str">
            <v>ESZI017-13</v>
          </cell>
          <cell r="C12439" t="str">
            <v>Opção Limitada</v>
          </cell>
          <cell r="D12439" t="str">
            <v>INF 2013A</v>
          </cell>
        </row>
        <row r="12440">
          <cell r="A12440" t="str">
            <v>ESZI018-13</v>
          </cell>
          <cell r="C12440" t="str">
            <v>Opção Limitada</v>
          </cell>
          <cell r="D12440" t="str">
            <v>INF 2013A</v>
          </cell>
        </row>
        <row r="12441">
          <cell r="A12441" t="str">
            <v>ESZI019-13</v>
          </cell>
          <cell r="C12441" t="str">
            <v>Opção Limitada</v>
          </cell>
          <cell r="D12441" t="str">
            <v>INF 2013A</v>
          </cell>
        </row>
        <row r="12442">
          <cell r="A12442" t="str">
            <v>ESZI020-13</v>
          </cell>
          <cell r="C12442" t="str">
            <v>Opção Limitada</v>
          </cell>
          <cell r="D12442" t="str">
            <v>INF 2013A</v>
          </cell>
        </row>
        <row r="12443">
          <cell r="A12443" t="str">
            <v>ESZI021-13</v>
          </cell>
          <cell r="C12443" t="str">
            <v>Opção Limitada</v>
          </cell>
          <cell r="D12443" t="str">
            <v>INF 2013A</v>
          </cell>
        </row>
        <row r="12444">
          <cell r="A12444" t="str">
            <v>ESZI022-13</v>
          </cell>
          <cell r="C12444" t="str">
            <v>Opção Limitada</v>
          </cell>
          <cell r="D12444" t="str">
            <v>INF 2013A</v>
          </cell>
        </row>
        <row r="12445">
          <cell r="A12445" t="str">
            <v>ESZI023-13</v>
          </cell>
          <cell r="C12445" t="str">
            <v>Opção Limitada</v>
          </cell>
          <cell r="D12445" t="str">
            <v>INF 2013A</v>
          </cell>
        </row>
        <row r="12446">
          <cell r="A12446" t="str">
            <v>ESZI024-13</v>
          </cell>
          <cell r="C12446" t="str">
            <v>Opção Limitada</v>
          </cell>
          <cell r="D12446" t="str">
            <v>INF 2013A</v>
          </cell>
        </row>
        <row r="12447">
          <cell r="A12447" t="str">
            <v>ESZI025-13</v>
          </cell>
          <cell r="C12447" t="str">
            <v>Opção Limitada</v>
          </cell>
          <cell r="D12447" t="str">
            <v>INF 2013A</v>
          </cell>
        </row>
        <row r="12448">
          <cell r="A12448" t="str">
            <v>ESZI026-13</v>
          </cell>
          <cell r="C12448" t="str">
            <v>Opção Limitada</v>
          </cell>
          <cell r="D12448" t="str">
            <v>INF 2013A</v>
          </cell>
        </row>
        <row r="12449">
          <cell r="A12449" t="str">
            <v>MCTA001-13</v>
          </cell>
          <cell r="C12449" t="str">
            <v>Opção Limitada</v>
          </cell>
          <cell r="D12449" t="str">
            <v>INF 2013A</v>
          </cell>
        </row>
        <row r="12450">
          <cell r="A12450" t="str">
            <v>MCTA010-13</v>
          </cell>
          <cell r="C12450" t="str">
            <v>Opção Limitada</v>
          </cell>
          <cell r="D12450" t="str">
            <v>INF 2013A</v>
          </cell>
        </row>
        <row r="12451">
          <cell r="A12451" t="str">
            <v>MCTA018-13</v>
          </cell>
          <cell r="C12451" t="str">
            <v>Opção Limitada</v>
          </cell>
          <cell r="D12451" t="str">
            <v>INF 2013A</v>
          </cell>
        </row>
        <row r="12452">
          <cell r="A12452" t="str">
            <v>MCTA022-13</v>
          </cell>
          <cell r="C12452" t="str">
            <v>Obrigatória</v>
          </cell>
          <cell r="D12452" t="str">
            <v>INF 2013A</v>
          </cell>
        </row>
        <row r="12453">
          <cell r="A12453" t="str">
            <v>MCTA025-13</v>
          </cell>
          <cell r="C12453" t="str">
            <v>Opção Limitada</v>
          </cell>
          <cell r="D12453" t="str">
            <v>INF 2013A</v>
          </cell>
        </row>
        <row r="12454">
          <cell r="A12454" t="str">
            <v>MCTB001-13</v>
          </cell>
          <cell r="C12454" t="str">
            <v>Obrigatória</v>
          </cell>
          <cell r="D12454" t="str">
            <v>INF 2013A</v>
          </cell>
        </row>
        <row r="12455">
          <cell r="A12455" t="str">
            <v>MCTB009-13</v>
          </cell>
          <cell r="C12455" t="str">
            <v>Obrigatória</v>
          </cell>
          <cell r="D12455" t="str">
            <v>INF 2013A</v>
          </cell>
        </row>
        <row r="12456">
          <cell r="A12456" t="str">
            <v>NHT3012-13</v>
          </cell>
          <cell r="C12456" t="str">
            <v>Obrigatória</v>
          </cell>
          <cell r="D12456" t="str">
            <v>INF 2013A</v>
          </cell>
        </row>
        <row r="12457">
          <cell r="A12457" t="str">
            <v>BCJ0205-13</v>
          </cell>
          <cell r="C12457" t="str">
            <v>Obrigatória</v>
          </cell>
          <cell r="D12457" t="str">
            <v>INF 2013N</v>
          </cell>
        </row>
        <row r="12458">
          <cell r="A12458" t="str">
            <v>BCJ0208-13</v>
          </cell>
          <cell r="C12458" t="str">
            <v>Obrigatória</v>
          </cell>
          <cell r="D12458" t="str">
            <v>INF 2013N</v>
          </cell>
        </row>
        <row r="12459">
          <cell r="A12459" t="str">
            <v>BCJ0209-13</v>
          </cell>
          <cell r="C12459" t="str">
            <v>Obrigatória</v>
          </cell>
          <cell r="D12459" t="str">
            <v>INF 2013N</v>
          </cell>
        </row>
        <row r="12460">
          <cell r="A12460" t="str">
            <v>BCK0103-13</v>
          </cell>
          <cell r="C12460" t="str">
            <v>Obrigatória</v>
          </cell>
          <cell r="D12460" t="str">
            <v>INF 2013N</v>
          </cell>
        </row>
        <row r="12461">
          <cell r="A12461" t="str">
            <v>BCK0104-13</v>
          </cell>
          <cell r="C12461" t="str">
            <v>Obrigatória</v>
          </cell>
          <cell r="D12461" t="str">
            <v>INF 2013N</v>
          </cell>
        </row>
        <row r="12462">
          <cell r="A12462" t="str">
            <v>BCL0306-13</v>
          </cell>
          <cell r="C12462" t="str">
            <v>Obrigatória</v>
          </cell>
          <cell r="D12462" t="str">
            <v>INF 2013N</v>
          </cell>
        </row>
        <row r="12463">
          <cell r="A12463" t="str">
            <v>BCL0307-13</v>
          </cell>
          <cell r="C12463" t="str">
            <v>Obrigatória</v>
          </cell>
          <cell r="D12463" t="str">
            <v>INF 2013N</v>
          </cell>
        </row>
        <row r="12464">
          <cell r="A12464" t="str">
            <v>BCL0308-13</v>
          </cell>
          <cell r="C12464" t="str">
            <v>Obrigatória</v>
          </cell>
          <cell r="D12464" t="str">
            <v>INF 2013N</v>
          </cell>
        </row>
        <row r="12465">
          <cell r="A12465" t="str">
            <v>BCM0504-13</v>
          </cell>
          <cell r="C12465" t="str">
            <v>Obrigatória</v>
          </cell>
          <cell r="D12465" t="str">
            <v>INF 2013N</v>
          </cell>
        </row>
        <row r="12466">
          <cell r="A12466" t="str">
            <v>BCM0505-13</v>
          </cell>
          <cell r="C12466" t="str">
            <v>Obrigatória</v>
          </cell>
          <cell r="D12466" t="str">
            <v>INF 2013N</v>
          </cell>
        </row>
        <row r="12467">
          <cell r="A12467" t="str">
            <v>BCM0506-13</v>
          </cell>
          <cell r="C12467" t="str">
            <v>Obrigatória</v>
          </cell>
          <cell r="D12467" t="str">
            <v>INF 2013N</v>
          </cell>
        </row>
        <row r="12468">
          <cell r="A12468" t="str">
            <v>BCN0402-13</v>
          </cell>
          <cell r="C12468" t="str">
            <v>Obrigatória</v>
          </cell>
          <cell r="D12468" t="str">
            <v>INF 2013N</v>
          </cell>
        </row>
        <row r="12469">
          <cell r="A12469" t="str">
            <v>BCN0404-13</v>
          </cell>
          <cell r="C12469" t="str">
            <v>Obrigatória</v>
          </cell>
          <cell r="D12469" t="str">
            <v>INF 2013N</v>
          </cell>
        </row>
        <row r="12470">
          <cell r="A12470" t="str">
            <v>BCN0405-13</v>
          </cell>
          <cell r="C12470" t="str">
            <v>Obrigatória</v>
          </cell>
          <cell r="D12470" t="str">
            <v>INF 2013N</v>
          </cell>
        </row>
        <row r="12471">
          <cell r="A12471" t="str">
            <v>BCN0407-13</v>
          </cell>
          <cell r="C12471" t="str">
            <v>Obrigatória</v>
          </cell>
          <cell r="D12471" t="str">
            <v>INF 2013N</v>
          </cell>
        </row>
        <row r="12472">
          <cell r="A12472" t="str">
            <v>BCS0001-13</v>
          </cell>
          <cell r="C12472" t="str">
            <v>Obrigatória</v>
          </cell>
          <cell r="D12472" t="str">
            <v>INF 2013N</v>
          </cell>
        </row>
        <row r="12473">
          <cell r="A12473" t="str">
            <v>BIJ0207-13</v>
          </cell>
          <cell r="C12473" t="str">
            <v>Obrigatória</v>
          </cell>
          <cell r="D12473" t="str">
            <v>INF 2013N</v>
          </cell>
        </row>
        <row r="12474">
          <cell r="A12474" t="str">
            <v>BIK0102-13</v>
          </cell>
          <cell r="C12474" t="str">
            <v>Obrigatória</v>
          </cell>
          <cell r="D12474" t="str">
            <v>INF 2013N</v>
          </cell>
        </row>
        <row r="12475">
          <cell r="A12475" t="str">
            <v>BIL0304-13</v>
          </cell>
          <cell r="C12475" t="str">
            <v>Obrigatória</v>
          </cell>
          <cell r="D12475" t="str">
            <v>INF 2013N</v>
          </cell>
        </row>
        <row r="12476">
          <cell r="A12476" t="str">
            <v>BIM0005-13</v>
          </cell>
          <cell r="C12476" t="str">
            <v>Obrigatória</v>
          </cell>
          <cell r="D12476" t="str">
            <v>INF 2013N</v>
          </cell>
        </row>
        <row r="12477">
          <cell r="A12477" t="str">
            <v>BIN0003-13</v>
          </cell>
          <cell r="C12477" t="str">
            <v>Obrigatória</v>
          </cell>
          <cell r="D12477" t="str">
            <v>INF 2013N</v>
          </cell>
        </row>
        <row r="12478">
          <cell r="A12478" t="str">
            <v>BIN0406-13</v>
          </cell>
          <cell r="C12478" t="str">
            <v>Obrigatória</v>
          </cell>
          <cell r="D12478" t="str">
            <v>INF 2013N</v>
          </cell>
        </row>
        <row r="12479">
          <cell r="A12479" t="str">
            <v>BIQ0602-13</v>
          </cell>
          <cell r="C12479" t="str">
            <v>Obrigatória</v>
          </cell>
          <cell r="D12479" t="str">
            <v>INF 2013N</v>
          </cell>
        </row>
        <row r="12480">
          <cell r="A12480" t="str">
            <v>BIR0004-13</v>
          </cell>
          <cell r="C12480" t="str">
            <v>Obrigatória</v>
          </cell>
          <cell r="D12480" t="str">
            <v>INF 2013N</v>
          </cell>
        </row>
        <row r="12481">
          <cell r="A12481" t="str">
            <v>BIR0603-13</v>
          </cell>
          <cell r="C12481" t="str">
            <v>Obrigatória</v>
          </cell>
          <cell r="D12481" t="str">
            <v>INF 2013N</v>
          </cell>
        </row>
        <row r="12482">
          <cell r="A12482" t="str">
            <v>BIS0002-13</v>
          </cell>
          <cell r="C12482" t="str">
            <v>Obrigatória</v>
          </cell>
          <cell r="D12482" t="str">
            <v>INF 2013N</v>
          </cell>
        </row>
        <row r="12483">
          <cell r="A12483" t="str">
            <v>ESTA001-13</v>
          </cell>
          <cell r="C12483" t="str">
            <v>Obrigatória</v>
          </cell>
          <cell r="D12483" t="str">
            <v>INF 2013N</v>
          </cell>
        </row>
        <row r="12484">
          <cell r="A12484" t="str">
            <v>ESTA002-13</v>
          </cell>
          <cell r="C12484" t="str">
            <v>Obrigatória</v>
          </cell>
          <cell r="D12484" t="str">
            <v>INF 2013N</v>
          </cell>
        </row>
        <row r="12485">
          <cell r="A12485" t="str">
            <v>ESTA007-13</v>
          </cell>
          <cell r="C12485" t="str">
            <v>Obrigatória</v>
          </cell>
          <cell r="D12485" t="str">
            <v>INF 2013N</v>
          </cell>
        </row>
        <row r="12486">
          <cell r="A12486" t="str">
            <v>ESTI001-13</v>
          </cell>
          <cell r="C12486" t="str">
            <v>Obrigatória</v>
          </cell>
          <cell r="D12486" t="str">
            <v>INF 2013N</v>
          </cell>
        </row>
        <row r="12487">
          <cell r="A12487" t="str">
            <v>ESTI002-13</v>
          </cell>
          <cell r="C12487" t="str">
            <v>Obrigatória</v>
          </cell>
          <cell r="D12487" t="str">
            <v>INF 2013N</v>
          </cell>
        </row>
        <row r="12488">
          <cell r="A12488" t="str">
            <v>ESTI003-13</v>
          </cell>
          <cell r="C12488" t="str">
            <v>Obrigatória</v>
          </cell>
          <cell r="D12488" t="str">
            <v>INF 2013N</v>
          </cell>
        </row>
        <row r="12489">
          <cell r="A12489" t="str">
            <v>ESTI004-13</v>
          </cell>
          <cell r="C12489" t="str">
            <v>Obrigatória</v>
          </cell>
          <cell r="D12489" t="str">
            <v>INF 2013N</v>
          </cell>
        </row>
        <row r="12490">
          <cell r="A12490" t="str">
            <v>ESTI005-13</v>
          </cell>
          <cell r="C12490" t="str">
            <v>Obrigatória</v>
          </cell>
          <cell r="D12490" t="str">
            <v>INF 2013N</v>
          </cell>
        </row>
        <row r="12491">
          <cell r="A12491" t="str">
            <v>ESTI006-13</v>
          </cell>
          <cell r="C12491" t="str">
            <v>Obrigatória</v>
          </cell>
          <cell r="D12491" t="str">
            <v>INF 2013N</v>
          </cell>
        </row>
        <row r="12492">
          <cell r="A12492" t="str">
            <v>ESTI007-13</v>
          </cell>
          <cell r="C12492" t="str">
            <v>Obrigatória</v>
          </cell>
          <cell r="D12492" t="str">
            <v>INF 2013N</v>
          </cell>
        </row>
        <row r="12493">
          <cell r="A12493" t="str">
            <v>ESTI008-13</v>
          </cell>
          <cell r="C12493" t="str">
            <v>Obrigatória</v>
          </cell>
          <cell r="D12493" t="str">
            <v>INF 2013N</v>
          </cell>
        </row>
        <row r="12494">
          <cell r="A12494" t="str">
            <v>ESTI009-13</v>
          </cell>
          <cell r="C12494" t="str">
            <v>Obrigatória</v>
          </cell>
          <cell r="D12494" t="str">
            <v>INF 2013N</v>
          </cell>
        </row>
        <row r="12495">
          <cell r="A12495" t="str">
            <v>ESTI010-13</v>
          </cell>
          <cell r="C12495" t="str">
            <v>Obrigatória</v>
          </cell>
          <cell r="D12495" t="str">
            <v>INF 2013N</v>
          </cell>
        </row>
        <row r="12496">
          <cell r="A12496" t="str">
            <v>ESTI011-13</v>
          </cell>
          <cell r="C12496" t="str">
            <v>Obrigatória</v>
          </cell>
          <cell r="D12496" t="str">
            <v>INF 2013N</v>
          </cell>
        </row>
        <row r="12497">
          <cell r="A12497" t="str">
            <v>ESTI012-13</v>
          </cell>
          <cell r="C12497" t="str">
            <v>Obrigatória</v>
          </cell>
          <cell r="D12497" t="str">
            <v>INF 2013N</v>
          </cell>
        </row>
        <row r="12498">
          <cell r="A12498" t="str">
            <v>ESTI013-13</v>
          </cell>
          <cell r="C12498" t="str">
            <v>Obrigatória</v>
          </cell>
          <cell r="D12498" t="str">
            <v>INF 2013N</v>
          </cell>
        </row>
        <row r="12499">
          <cell r="A12499" t="str">
            <v>ESTI014-13</v>
          </cell>
          <cell r="C12499" t="str">
            <v>Obrigatória</v>
          </cell>
          <cell r="D12499" t="str">
            <v>INF 2013N</v>
          </cell>
        </row>
        <row r="12500">
          <cell r="A12500" t="str">
            <v>ESTI015-13</v>
          </cell>
          <cell r="C12500" t="str">
            <v>Obrigatória</v>
          </cell>
          <cell r="D12500" t="str">
            <v>INF 2013N</v>
          </cell>
        </row>
        <row r="12501">
          <cell r="A12501" t="str">
            <v>ESTI900-13</v>
          </cell>
          <cell r="C12501" t="str">
            <v>Obrigatória</v>
          </cell>
          <cell r="D12501" t="str">
            <v>INF 2013N</v>
          </cell>
        </row>
        <row r="12502">
          <cell r="A12502" t="str">
            <v>ESTI901-13</v>
          </cell>
          <cell r="C12502" t="str">
            <v>Obrigatória</v>
          </cell>
          <cell r="D12502" t="str">
            <v>INF 2013N</v>
          </cell>
        </row>
        <row r="12503">
          <cell r="A12503" t="str">
            <v>ESTI902-13</v>
          </cell>
          <cell r="C12503" t="str">
            <v>Obrigatória</v>
          </cell>
          <cell r="D12503" t="str">
            <v>INF 2013N</v>
          </cell>
        </row>
        <row r="12504">
          <cell r="A12504" t="str">
            <v>ESTI903-13</v>
          </cell>
          <cell r="C12504" t="str">
            <v>Obrigatória</v>
          </cell>
          <cell r="D12504" t="str">
            <v>INF 2013N</v>
          </cell>
        </row>
        <row r="12505">
          <cell r="A12505" t="str">
            <v>ESTI904-13</v>
          </cell>
          <cell r="C12505" t="str">
            <v>Obrigatória</v>
          </cell>
          <cell r="D12505" t="str">
            <v>INF 2013N</v>
          </cell>
        </row>
        <row r="12506">
          <cell r="A12506" t="str">
            <v>ESTO001-13</v>
          </cell>
          <cell r="C12506" t="str">
            <v>Obrigatória</v>
          </cell>
          <cell r="D12506" t="str">
            <v>INF 2013N</v>
          </cell>
        </row>
        <row r="12507">
          <cell r="A12507" t="str">
            <v>ESTO002-13</v>
          </cell>
          <cell r="C12507" t="str">
            <v>Obrigatória</v>
          </cell>
          <cell r="D12507" t="str">
            <v>INF 2013N</v>
          </cell>
        </row>
        <row r="12508">
          <cell r="A12508" t="str">
            <v>ESTO003-13</v>
          </cell>
          <cell r="C12508" t="str">
            <v>Obrigatória</v>
          </cell>
          <cell r="D12508" t="str">
            <v>INF 2013N</v>
          </cell>
        </row>
        <row r="12509">
          <cell r="A12509" t="str">
            <v>ESTO004-13</v>
          </cell>
          <cell r="C12509" t="str">
            <v>Obrigatória</v>
          </cell>
          <cell r="D12509" t="str">
            <v>INF 2013N</v>
          </cell>
        </row>
        <row r="12510">
          <cell r="A12510" t="str">
            <v>ESTO005-13</v>
          </cell>
          <cell r="C12510" t="str">
            <v>Obrigatória</v>
          </cell>
          <cell r="D12510" t="str">
            <v>INF 2013N</v>
          </cell>
        </row>
        <row r="12511">
          <cell r="A12511" t="str">
            <v>ESTO006-13</v>
          </cell>
          <cell r="C12511" t="str">
            <v>Obrigatória</v>
          </cell>
          <cell r="D12511" t="str">
            <v>INF 2013N</v>
          </cell>
        </row>
        <row r="12512">
          <cell r="A12512" t="str">
            <v>ESTO007-13</v>
          </cell>
          <cell r="C12512" t="str">
            <v>Obrigatória</v>
          </cell>
          <cell r="D12512" t="str">
            <v>INF 2013N</v>
          </cell>
        </row>
        <row r="12513">
          <cell r="A12513" t="str">
            <v>ESTO008-13</v>
          </cell>
          <cell r="C12513" t="str">
            <v>Obrigatória</v>
          </cell>
          <cell r="D12513" t="str">
            <v>INF 2013N</v>
          </cell>
        </row>
        <row r="12514">
          <cell r="A12514" t="str">
            <v>ESTO009-13</v>
          </cell>
          <cell r="C12514" t="str">
            <v>Obrigatória</v>
          </cell>
          <cell r="D12514" t="str">
            <v>INF 2013N</v>
          </cell>
        </row>
        <row r="12515">
          <cell r="A12515" t="str">
            <v>ESTO010-13</v>
          </cell>
          <cell r="C12515" t="str">
            <v>Obrigatória</v>
          </cell>
          <cell r="D12515" t="str">
            <v>INF 2013N</v>
          </cell>
        </row>
        <row r="12516">
          <cell r="A12516" t="str">
            <v>ESTO012-17</v>
          </cell>
          <cell r="C12516" t="str">
            <v>Opção Limitada</v>
          </cell>
          <cell r="D12516" t="str">
            <v>INF 2013N</v>
          </cell>
        </row>
        <row r="12517">
          <cell r="A12517" t="str">
            <v>ESTO900-13</v>
          </cell>
          <cell r="C12517" t="str">
            <v>Obrigatória</v>
          </cell>
          <cell r="D12517" t="str">
            <v>INF 2013N</v>
          </cell>
        </row>
        <row r="12518">
          <cell r="A12518" t="str">
            <v>ESTO901-13</v>
          </cell>
          <cell r="C12518" t="str">
            <v>Obrigatória</v>
          </cell>
          <cell r="D12518" t="str">
            <v>INF 2013N</v>
          </cell>
        </row>
        <row r="12519">
          <cell r="A12519" t="str">
            <v>ESZI001-13</v>
          </cell>
          <cell r="C12519" t="str">
            <v>Opção Limitada</v>
          </cell>
          <cell r="D12519" t="str">
            <v>INF 2013N</v>
          </cell>
        </row>
        <row r="12520">
          <cell r="A12520" t="str">
            <v>ESZI002-13</v>
          </cell>
          <cell r="C12520" t="str">
            <v>Opção Limitada</v>
          </cell>
          <cell r="D12520" t="str">
            <v>INF 2013N</v>
          </cell>
        </row>
        <row r="12521">
          <cell r="A12521" t="str">
            <v>ESZI003-13</v>
          </cell>
          <cell r="C12521" t="str">
            <v>Opção Limitada</v>
          </cell>
          <cell r="D12521" t="str">
            <v>INF 2013N</v>
          </cell>
        </row>
        <row r="12522">
          <cell r="A12522" t="str">
            <v>ESZI004-13</v>
          </cell>
          <cell r="C12522" t="str">
            <v>Opção Limitada</v>
          </cell>
          <cell r="D12522" t="str">
            <v>INF 2013N</v>
          </cell>
        </row>
        <row r="12523">
          <cell r="A12523" t="str">
            <v>ESZI005-13</v>
          </cell>
          <cell r="C12523" t="str">
            <v>Opção Limitada</v>
          </cell>
          <cell r="D12523" t="str">
            <v>INF 2013N</v>
          </cell>
        </row>
        <row r="12524">
          <cell r="A12524" t="str">
            <v>ESZI006-13</v>
          </cell>
          <cell r="C12524" t="str">
            <v>Opção Limitada</v>
          </cell>
          <cell r="D12524" t="str">
            <v>INF 2013N</v>
          </cell>
        </row>
        <row r="12525">
          <cell r="A12525" t="str">
            <v>ESZI007-13</v>
          </cell>
          <cell r="C12525" t="str">
            <v>Opção Limitada</v>
          </cell>
          <cell r="D12525" t="str">
            <v>INF 2013N</v>
          </cell>
        </row>
        <row r="12526">
          <cell r="A12526" t="str">
            <v>ESZI008-13</v>
          </cell>
          <cell r="C12526" t="str">
            <v>Opção Limitada</v>
          </cell>
          <cell r="D12526" t="str">
            <v>INF 2013N</v>
          </cell>
        </row>
        <row r="12527">
          <cell r="A12527" t="str">
            <v>ESZI009-13</v>
          </cell>
          <cell r="C12527" t="str">
            <v>Opção Limitada</v>
          </cell>
          <cell r="D12527" t="str">
            <v>INF 2013N</v>
          </cell>
        </row>
        <row r="12528">
          <cell r="A12528" t="str">
            <v>ESZI010-13</v>
          </cell>
          <cell r="C12528" t="str">
            <v>Opção Limitada</v>
          </cell>
          <cell r="D12528" t="str">
            <v>INF 2013N</v>
          </cell>
        </row>
        <row r="12529">
          <cell r="A12529" t="str">
            <v>ESZI012-13</v>
          </cell>
          <cell r="C12529" t="str">
            <v>Opção Limitada</v>
          </cell>
          <cell r="D12529" t="str">
            <v>INF 2013N</v>
          </cell>
        </row>
        <row r="12530">
          <cell r="A12530" t="str">
            <v>ESZI013-13</v>
          </cell>
          <cell r="C12530" t="str">
            <v>Opção Limitada</v>
          </cell>
          <cell r="D12530" t="str">
            <v>INF 2013N</v>
          </cell>
        </row>
        <row r="12531">
          <cell r="A12531" t="str">
            <v>ESZI014-13</v>
          </cell>
          <cell r="C12531" t="str">
            <v>Opção Limitada</v>
          </cell>
          <cell r="D12531" t="str">
            <v>INF 2013N</v>
          </cell>
        </row>
        <row r="12532">
          <cell r="A12532" t="str">
            <v>ESZI015-13</v>
          </cell>
          <cell r="C12532" t="str">
            <v>Opção Limitada</v>
          </cell>
          <cell r="D12532" t="str">
            <v>INF 2013N</v>
          </cell>
        </row>
        <row r="12533">
          <cell r="A12533" t="str">
            <v>ESZI016-13</v>
          </cell>
          <cell r="C12533" t="str">
            <v>Opção Limitada</v>
          </cell>
          <cell r="D12533" t="str">
            <v>INF 2013N</v>
          </cell>
        </row>
        <row r="12534">
          <cell r="A12534" t="str">
            <v>ESZI017-13</v>
          </cell>
          <cell r="C12534" t="str">
            <v>Opção Limitada</v>
          </cell>
          <cell r="D12534" t="str">
            <v>INF 2013N</v>
          </cell>
        </row>
        <row r="12535">
          <cell r="A12535" t="str">
            <v>ESZI018-13</v>
          </cell>
          <cell r="C12535" t="str">
            <v>Opção Limitada</v>
          </cell>
          <cell r="D12535" t="str">
            <v>INF 2013N</v>
          </cell>
        </row>
        <row r="12536">
          <cell r="A12536" t="str">
            <v>ESZI019-13</v>
          </cell>
          <cell r="C12536" t="str">
            <v>Opção Limitada</v>
          </cell>
          <cell r="D12536" t="str">
            <v>INF 2013N</v>
          </cell>
        </row>
        <row r="12537">
          <cell r="A12537" t="str">
            <v>ESZI020-13</v>
          </cell>
          <cell r="C12537" t="str">
            <v>Opção Limitada</v>
          </cell>
          <cell r="D12537" t="str">
            <v>INF 2013N</v>
          </cell>
        </row>
        <row r="12538">
          <cell r="A12538" t="str">
            <v>ESZI021-13</v>
          </cell>
          <cell r="C12538" t="str">
            <v>Opção Limitada</v>
          </cell>
          <cell r="D12538" t="str">
            <v>INF 2013N</v>
          </cell>
        </row>
        <row r="12539">
          <cell r="A12539" t="str">
            <v>ESZI022-13</v>
          </cell>
          <cell r="C12539" t="str">
            <v>Opção Limitada</v>
          </cell>
          <cell r="D12539" t="str">
            <v>INF 2013N</v>
          </cell>
        </row>
        <row r="12540">
          <cell r="A12540" t="str">
            <v>ESZI023-13</v>
          </cell>
          <cell r="C12540" t="str">
            <v>Opção Limitada</v>
          </cell>
          <cell r="D12540" t="str">
            <v>INF 2013N</v>
          </cell>
        </row>
        <row r="12541">
          <cell r="A12541" t="str">
            <v>ESZI024-13</v>
          </cell>
          <cell r="C12541" t="str">
            <v>Opção Limitada</v>
          </cell>
          <cell r="D12541" t="str">
            <v>INF 2013N</v>
          </cell>
        </row>
        <row r="12542">
          <cell r="A12542" t="str">
            <v>ESZI025-13</v>
          </cell>
          <cell r="C12542" t="str">
            <v>Opção Limitada</v>
          </cell>
          <cell r="D12542" t="str">
            <v>INF 2013N</v>
          </cell>
        </row>
        <row r="12543">
          <cell r="A12543" t="str">
            <v>ESZI026-13</v>
          </cell>
          <cell r="C12543" t="str">
            <v>Opção Limitada</v>
          </cell>
          <cell r="D12543" t="str">
            <v>INF 2013N</v>
          </cell>
        </row>
        <row r="12544">
          <cell r="A12544" t="str">
            <v>MCTA001-13</v>
          </cell>
          <cell r="C12544" t="str">
            <v>Opção Limitada</v>
          </cell>
          <cell r="D12544" t="str">
            <v>INF 2013N</v>
          </cell>
        </row>
        <row r="12545">
          <cell r="A12545" t="str">
            <v>MCTA010-13</v>
          </cell>
          <cell r="C12545" t="str">
            <v>Opção Limitada</v>
          </cell>
          <cell r="D12545" t="str">
            <v>INF 2013N</v>
          </cell>
        </row>
        <row r="12546">
          <cell r="A12546" t="str">
            <v>MCTA018-13</v>
          </cell>
          <cell r="C12546" t="str">
            <v>Opção Limitada</v>
          </cell>
          <cell r="D12546" t="str">
            <v>INF 2013N</v>
          </cell>
        </row>
        <row r="12547">
          <cell r="A12547" t="str">
            <v>MCTA022-13</v>
          </cell>
          <cell r="C12547" t="str">
            <v>Obrigatória</v>
          </cell>
          <cell r="D12547" t="str">
            <v>INF 2013N</v>
          </cell>
        </row>
        <row r="12548">
          <cell r="A12548" t="str">
            <v>MCTA025-13</v>
          </cell>
          <cell r="C12548" t="str">
            <v>Opção Limitada</v>
          </cell>
          <cell r="D12548" t="str">
            <v>INF 2013N</v>
          </cell>
        </row>
        <row r="12549">
          <cell r="A12549" t="str">
            <v>MCTB001-13</v>
          </cell>
          <cell r="C12549" t="str">
            <v>Obrigatória</v>
          </cell>
          <cell r="D12549" t="str">
            <v>INF 2013N</v>
          </cell>
        </row>
        <row r="12550">
          <cell r="A12550" t="str">
            <v>MCTB009-13</v>
          </cell>
          <cell r="C12550" t="str">
            <v>Obrigatória</v>
          </cell>
          <cell r="D12550" t="str">
            <v>INF 2013N</v>
          </cell>
        </row>
        <row r="12551">
          <cell r="A12551" t="str">
            <v>BCJ0203-15</v>
          </cell>
          <cell r="C12551" t="str">
            <v>Obrigatória</v>
          </cell>
          <cell r="D12551" t="str">
            <v>INF 2017A</v>
          </cell>
        </row>
        <row r="12552">
          <cell r="A12552" t="str">
            <v>BCJ0204-15</v>
          </cell>
          <cell r="C12552" t="str">
            <v>Obrigatória</v>
          </cell>
          <cell r="D12552" t="str">
            <v>INF 2017A</v>
          </cell>
        </row>
        <row r="12553">
          <cell r="A12553" t="str">
            <v>BCJ0205-15</v>
          </cell>
          <cell r="C12553" t="str">
            <v>Obrigatória</v>
          </cell>
          <cell r="D12553" t="str">
            <v>INF 2017A</v>
          </cell>
        </row>
        <row r="12554">
          <cell r="A12554" t="str">
            <v>BCK0103-15</v>
          </cell>
          <cell r="C12554" t="str">
            <v>Obrigatória</v>
          </cell>
          <cell r="D12554" t="str">
            <v>INF 2017A</v>
          </cell>
        </row>
        <row r="12555">
          <cell r="A12555" t="str">
            <v>BCK0104-15</v>
          </cell>
          <cell r="C12555" t="str">
            <v>Opção Limitada</v>
          </cell>
          <cell r="D12555" t="str">
            <v>INF 2017A</v>
          </cell>
        </row>
        <row r="12556">
          <cell r="A12556" t="str">
            <v>BCL0306-15</v>
          </cell>
          <cell r="C12556" t="str">
            <v>Opção Limitada</v>
          </cell>
          <cell r="D12556" t="str">
            <v>INF 2017A</v>
          </cell>
        </row>
        <row r="12557">
          <cell r="A12557" t="str">
            <v>BCL0307-15</v>
          </cell>
          <cell r="C12557" t="str">
            <v>Obrigatória</v>
          </cell>
          <cell r="D12557" t="str">
            <v>INF 2017A</v>
          </cell>
        </row>
        <row r="12558">
          <cell r="A12558" t="str">
            <v>BCL0308-15</v>
          </cell>
          <cell r="C12558" t="str">
            <v>Obrigatória</v>
          </cell>
          <cell r="D12558" t="str">
            <v>INF 2017A</v>
          </cell>
        </row>
        <row r="12559">
          <cell r="A12559" t="str">
            <v>BCM0504-15</v>
          </cell>
          <cell r="C12559" t="str">
            <v>Obrigatória</v>
          </cell>
          <cell r="D12559" t="str">
            <v>INF 2017A</v>
          </cell>
        </row>
        <row r="12560">
          <cell r="A12560" t="str">
            <v>BCM0505-15</v>
          </cell>
          <cell r="C12560" t="str">
            <v>Obrigatória</v>
          </cell>
          <cell r="D12560" t="str">
            <v>INF 2017A</v>
          </cell>
        </row>
        <row r="12561">
          <cell r="A12561" t="str">
            <v>BCM0506-15</v>
          </cell>
          <cell r="C12561" t="str">
            <v>Opção Limitada</v>
          </cell>
          <cell r="D12561" t="str">
            <v>INF 2017A</v>
          </cell>
        </row>
        <row r="12562">
          <cell r="A12562" t="str">
            <v>BCN0402-08</v>
          </cell>
          <cell r="C12562" t="str">
            <v>Obrigatória</v>
          </cell>
          <cell r="D12562" t="str">
            <v>INF 2017A</v>
          </cell>
        </row>
        <row r="12563">
          <cell r="A12563" t="str">
            <v>BCN0404-15</v>
          </cell>
          <cell r="C12563" t="str">
            <v>Opção Limitada</v>
          </cell>
          <cell r="D12563" t="str">
            <v>INF 2017A</v>
          </cell>
        </row>
        <row r="12564">
          <cell r="A12564" t="str">
            <v>BCN0405-15</v>
          </cell>
          <cell r="C12564" t="str">
            <v>Obrigatória</v>
          </cell>
          <cell r="D12564" t="str">
            <v>INF 2017A</v>
          </cell>
        </row>
        <row r="12565">
          <cell r="A12565" t="str">
            <v>BCN0407-06</v>
          </cell>
          <cell r="C12565" t="str">
            <v>Obrigatória</v>
          </cell>
          <cell r="D12565" t="str">
            <v>INF 2017A</v>
          </cell>
        </row>
        <row r="12566">
          <cell r="A12566" t="str">
            <v>BCS0001-15</v>
          </cell>
          <cell r="C12566" t="str">
            <v>Obrigatória</v>
          </cell>
          <cell r="D12566" t="str">
            <v>INF 2017A</v>
          </cell>
        </row>
        <row r="12567">
          <cell r="A12567" t="str">
            <v>BCS0002-15</v>
          </cell>
          <cell r="C12567" t="str">
            <v>Obrigatória</v>
          </cell>
          <cell r="D12567" t="str">
            <v>INF 2017A</v>
          </cell>
        </row>
        <row r="12568">
          <cell r="A12568" t="str">
            <v>BIJ0207-15</v>
          </cell>
          <cell r="C12568" t="str">
            <v>Opção Limitada</v>
          </cell>
          <cell r="D12568" t="str">
            <v>INF 2017A</v>
          </cell>
        </row>
        <row r="12569">
          <cell r="A12569" t="str">
            <v>BIK0102-15</v>
          </cell>
          <cell r="C12569" t="str">
            <v>Opção Limitada</v>
          </cell>
          <cell r="D12569" t="str">
            <v>INF 2017A</v>
          </cell>
        </row>
        <row r="12570">
          <cell r="A12570" t="str">
            <v>BIL0304-15</v>
          </cell>
          <cell r="C12570" t="str">
            <v>Opção Limitada</v>
          </cell>
          <cell r="D12570" t="str">
            <v>INF 2017A</v>
          </cell>
        </row>
        <row r="12571">
          <cell r="A12571" t="str">
            <v>BIN0406-15</v>
          </cell>
          <cell r="C12571" t="str">
            <v>Obrigatória</v>
          </cell>
          <cell r="D12571" t="str">
            <v>INF 2017A</v>
          </cell>
        </row>
        <row r="12572">
          <cell r="A12572" t="str">
            <v>BIQ0602-15</v>
          </cell>
          <cell r="C12572" t="str">
            <v>Obrigatória</v>
          </cell>
          <cell r="D12572" t="str">
            <v>INF 2017A</v>
          </cell>
        </row>
        <row r="12573">
          <cell r="A12573" t="str">
            <v>BIR0004-15</v>
          </cell>
          <cell r="C12573" t="str">
            <v>Obrigatória</v>
          </cell>
          <cell r="D12573" t="str">
            <v>INF 2017A</v>
          </cell>
        </row>
        <row r="12574">
          <cell r="A12574" t="str">
            <v>BIR0603-15</v>
          </cell>
          <cell r="C12574" t="str">
            <v>Obrigatória</v>
          </cell>
          <cell r="D12574" t="str">
            <v>INF 2017A</v>
          </cell>
        </row>
        <row r="12575">
          <cell r="A12575" t="str">
            <v>BIS0003-15</v>
          </cell>
          <cell r="C12575" t="str">
            <v>Opção Limitada</v>
          </cell>
          <cell r="D12575" t="str">
            <v>INF 2017A</v>
          </cell>
        </row>
        <row r="12576">
          <cell r="A12576" t="str">
            <v>BIS0005-15</v>
          </cell>
          <cell r="C12576" t="str">
            <v>Opção Limitada</v>
          </cell>
          <cell r="D12576" t="str">
            <v>INF 2017A</v>
          </cell>
        </row>
        <row r="12577">
          <cell r="A12577" t="str">
            <v>ESTA001-17</v>
          </cell>
          <cell r="C12577" t="str">
            <v>Obrigatória</v>
          </cell>
          <cell r="D12577" t="str">
            <v>INF 2017A</v>
          </cell>
        </row>
        <row r="12578">
          <cell r="A12578" t="str">
            <v>ESTA002-17</v>
          </cell>
          <cell r="C12578" t="str">
            <v>Obrigatória</v>
          </cell>
          <cell r="D12578" t="str">
            <v>INF 2017A</v>
          </cell>
        </row>
        <row r="12579">
          <cell r="A12579" t="str">
            <v>ESTA003-17</v>
          </cell>
          <cell r="C12579" t="str">
            <v>Obrigatória</v>
          </cell>
          <cell r="D12579" t="str">
            <v>INF 2017A</v>
          </cell>
        </row>
        <row r="12580">
          <cell r="A12580" t="str">
            <v>ESTA004-17</v>
          </cell>
          <cell r="C12580" t="str">
            <v>Obrigatória</v>
          </cell>
          <cell r="D12580" t="str">
            <v>INF 2017A</v>
          </cell>
        </row>
        <row r="12581">
          <cell r="A12581" t="str">
            <v>ESTA007-17</v>
          </cell>
          <cell r="C12581" t="str">
            <v>Obrigatória</v>
          </cell>
          <cell r="D12581" t="str">
            <v>INF 2017A</v>
          </cell>
        </row>
        <row r="12582">
          <cell r="A12582" t="str">
            <v>ESTI002-17</v>
          </cell>
          <cell r="C12582" t="str">
            <v>Obrigatória</v>
          </cell>
          <cell r="D12582" t="str">
            <v>INF 2017A</v>
          </cell>
        </row>
        <row r="12583">
          <cell r="A12583" t="str">
            <v>ESTI003-17</v>
          </cell>
          <cell r="C12583" t="str">
            <v>Obrigatória</v>
          </cell>
          <cell r="D12583" t="str">
            <v>INF 2017A</v>
          </cell>
        </row>
        <row r="12584">
          <cell r="A12584" t="str">
            <v>ESTI004-17</v>
          </cell>
          <cell r="C12584" t="str">
            <v>Obrigatória</v>
          </cell>
          <cell r="D12584" t="str">
            <v>INF 2017A</v>
          </cell>
        </row>
        <row r="12585">
          <cell r="A12585" t="str">
            <v>ESTI005-17</v>
          </cell>
          <cell r="C12585" t="str">
            <v>Obrigatória</v>
          </cell>
          <cell r="D12585" t="str">
            <v>INF 2017A</v>
          </cell>
        </row>
        <row r="12586">
          <cell r="A12586" t="str">
            <v>ESTI006-17</v>
          </cell>
          <cell r="C12586" t="str">
            <v>Obrigatória</v>
          </cell>
          <cell r="D12586" t="str">
            <v>INF 2017A</v>
          </cell>
        </row>
        <row r="12587">
          <cell r="A12587" t="str">
            <v>ESTI007-17</v>
          </cell>
          <cell r="C12587" t="str">
            <v>Obrigatória</v>
          </cell>
          <cell r="D12587" t="str">
            <v>INF 2017A</v>
          </cell>
        </row>
        <row r="12588">
          <cell r="A12588" t="str">
            <v>ESTI008-17</v>
          </cell>
          <cell r="C12588" t="str">
            <v>Obrigatória</v>
          </cell>
          <cell r="D12588" t="str">
            <v>INF 2017A</v>
          </cell>
        </row>
        <row r="12589">
          <cell r="A12589" t="str">
            <v>ESTI010-17</v>
          </cell>
          <cell r="C12589" t="str">
            <v>Obrigatória</v>
          </cell>
          <cell r="D12589" t="str">
            <v>INF 2017A</v>
          </cell>
        </row>
        <row r="12590">
          <cell r="A12590" t="str">
            <v>ESTI013-17</v>
          </cell>
          <cell r="C12590" t="str">
            <v>Obrigatória</v>
          </cell>
          <cell r="D12590" t="str">
            <v>INF 2017A</v>
          </cell>
        </row>
        <row r="12591">
          <cell r="A12591" t="str">
            <v>ESTI015-17</v>
          </cell>
          <cell r="C12591" t="str">
            <v>Obrigatória</v>
          </cell>
          <cell r="D12591" t="str">
            <v>INF 2017A</v>
          </cell>
        </row>
        <row r="12592">
          <cell r="A12592" t="str">
            <v>ESTI016-17</v>
          </cell>
          <cell r="C12592" t="str">
            <v>Obrigatória</v>
          </cell>
          <cell r="D12592" t="str">
            <v>INF 2017A</v>
          </cell>
        </row>
        <row r="12593">
          <cell r="A12593" t="str">
            <v>ESTI017-17</v>
          </cell>
          <cell r="C12593" t="str">
            <v>Obrigatória</v>
          </cell>
          <cell r="D12593" t="str">
            <v>INF 2017A</v>
          </cell>
        </row>
        <row r="12594">
          <cell r="A12594" t="str">
            <v>ESTI018-17</v>
          </cell>
          <cell r="C12594" t="str">
            <v>Obrigatória</v>
          </cell>
          <cell r="D12594" t="str">
            <v>INF 2017A</v>
          </cell>
        </row>
        <row r="12595">
          <cell r="A12595" t="str">
            <v>ESTI019-17</v>
          </cell>
          <cell r="C12595" t="str">
            <v>Obrigatória</v>
          </cell>
          <cell r="D12595" t="str">
            <v>INF 2017A</v>
          </cell>
        </row>
        <row r="12596">
          <cell r="A12596" t="str">
            <v>ESTI020-17</v>
          </cell>
          <cell r="C12596" t="str">
            <v>Obrigatória</v>
          </cell>
          <cell r="D12596" t="str">
            <v>INF 2017A</v>
          </cell>
        </row>
        <row r="12597">
          <cell r="A12597" t="str">
            <v>ESTI902-17</v>
          </cell>
          <cell r="C12597" t="str">
            <v>Obrigatória</v>
          </cell>
          <cell r="D12597" t="str">
            <v>INF 2017A</v>
          </cell>
        </row>
        <row r="12598">
          <cell r="A12598" t="str">
            <v>ESTI903-17</v>
          </cell>
          <cell r="C12598" t="str">
            <v>Obrigatória</v>
          </cell>
          <cell r="D12598" t="str">
            <v>INF 2017A</v>
          </cell>
        </row>
        <row r="12599">
          <cell r="A12599" t="str">
            <v>ESTI904-17</v>
          </cell>
          <cell r="C12599" t="str">
            <v>Obrigatória</v>
          </cell>
          <cell r="D12599" t="str">
            <v>INF 2017A</v>
          </cell>
        </row>
        <row r="12600">
          <cell r="A12600" t="str">
            <v>ESTI905-17</v>
          </cell>
          <cell r="C12600" t="str">
            <v>Obrigatória</v>
          </cell>
          <cell r="D12600" t="str">
            <v>INF 2017A</v>
          </cell>
        </row>
        <row r="12601">
          <cell r="A12601" t="str">
            <v>ESTO001-17</v>
          </cell>
          <cell r="C12601" t="str">
            <v>Opção Limitada</v>
          </cell>
          <cell r="D12601" t="str">
            <v>INF 2017A</v>
          </cell>
        </row>
        <row r="12602">
          <cell r="A12602" t="str">
            <v>ESTO004-17</v>
          </cell>
          <cell r="C12602" t="str">
            <v>Opção Limitada</v>
          </cell>
          <cell r="D12602" t="str">
            <v>INF 2017A</v>
          </cell>
        </row>
        <row r="12603">
          <cell r="A12603" t="str">
            <v>ESTO005-17</v>
          </cell>
          <cell r="C12603" t="str">
            <v>Obrigatória</v>
          </cell>
          <cell r="D12603" t="str">
            <v>INF 2017A</v>
          </cell>
        </row>
        <row r="12604">
          <cell r="A12604" t="str">
            <v>ESTO006-17</v>
          </cell>
          <cell r="C12604" t="str">
            <v>Obrigatória</v>
          </cell>
          <cell r="D12604" t="str">
            <v>INF 2017A</v>
          </cell>
        </row>
        <row r="12605">
          <cell r="A12605" t="str">
            <v>ESTO015-17</v>
          </cell>
          <cell r="C12605" t="str">
            <v>Opção Limitada</v>
          </cell>
          <cell r="D12605" t="str">
            <v>INF 2017A</v>
          </cell>
        </row>
        <row r="12606">
          <cell r="A12606" t="str">
            <v>ESTO008-17</v>
          </cell>
          <cell r="C12606" t="str">
            <v>Obrigatória</v>
          </cell>
          <cell r="D12606" t="str">
            <v>INF 2017A</v>
          </cell>
        </row>
        <row r="12607">
          <cell r="A12607" t="str">
            <v>ESTO011-17</v>
          </cell>
          <cell r="C12607" t="str">
            <v>Obrigatória</v>
          </cell>
          <cell r="D12607" t="str">
            <v>INF 2017A</v>
          </cell>
        </row>
        <row r="12608">
          <cell r="A12608" t="str">
            <v>ESTO012-17</v>
          </cell>
          <cell r="C12608" t="str">
            <v>Obrigatória</v>
          </cell>
          <cell r="D12608" t="str">
            <v>INF 2017A</v>
          </cell>
        </row>
        <row r="12609">
          <cell r="A12609" t="str">
            <v>ESTO013-17</v>
          </cell>
          <cell r="C12609" t="str">
            <v>Obrigatória</v>
          </cell>
          <cell r="D12609" t="str">
            <v>INF 2017A</v>
          </cell>
        </row>
        <row r="12610">
          <cell r="A12610" t="str">
            <v>ESTO014-17</v>
          </cell>
          <cell r="C12610" t="str">
            <v>Opção Limitada</v>
          </cell>
          <cell r="D12610" t="str">
            <v>INF 2017A</v>
          </cell>
        </row>
        <row r="12611">
          <cell r="A12611" t="str">
            <v>ESTO016-17</v>
          </cell>
          <cell r="C12611" t="str">
            <v>Obrigatória</v>
          </cell>
          <cell r="D12611" t="str">
            <v>INF 2017A</v>
          </cell>
        </row>
        <row r="12612">
          <cell r="A12612" t="str">
            <v>ESTO017-17</v>
          </cell>
          <cell r="C12612" t="str">
            <v>Obrigatória</v>
          </cell>
          <cell r="D12612" t="str">
            <v>INF 2017A</v>
          </cell>
        </row>
        <row r="12613">
          <cell r="A12613" t="str">
            <v>ESTO902-17</v>
          </cell>
          <cell r="C12613" t="str">
            <v>Obrigatória</v>
          </cell>
          <cell r="D12613" t="str">
            <v>INF 2017A</v>
          </cell>
        </row>
        <row r="12614">
          <cell r="A12614" t="str">
            <v>ESTO903-17</v>
          </cell>
          <cell r="C12614" t="str">
            <v>Obrigatória</v>
          </cell>
          <cell r="D12614" t="str">
            <v>INF 2017A</v>
          </cell>
        </row>
        <row r="12615">
          <cell r="A12615" t="str">
            <v>ESZA017-17</v>
          </cell>
          <cell r="C12615" t="str">
            <v>Opção Limitada</v>
          </cell>
          <cell r="D12615" t="str">
            <v>INF 2017A</v>
          </cell>
        </row>
        <row r="12616">
          <cell r="A12616" t="str">
            <v>ESZI002-17</v>
          </cell>
          <cell r="C12616" t="str">
            <v>Opção Limitada</v>
          </cell>
          <cell r="D12616" t="str">
            <v>INF 2017A</v>
          </cell>
        </row>
        <row r="12617">
          <cell r="A12617" t="str">
            <v>ESZI003-17</v>
          </cell>
          <cell r="C12617" t="str">
            <v>Opção Limitada</v>
          </cell>
          <cell r="D12617" t="str">
            <v>INF 2017A</v>
          </cell>
        </row>
        <row r="12618">
          <cell r="A12618" t="str">
            <v>ESZI010-17</v>
          </cell>
          <cell r="C12618" t="str">
            <v>Opção Limitada</v>
          </cell>
          <cell r="D12618" t="str">
            <v>INF 2017A</v>
          </cell>
        </row>
        <row r="12619">
          <cell r="A12619" t="str">
            <v>ESZI013-17</v>
          </cell>
          <cell r="C12619" t="str">
            <v>Opção Limitada</v>
          </cell>
          <cell r="D12619" t="str">
            <v>INF 2017A</v>
          </cell>
        </row>
        <row r="12620">
          <cell r="A12620" t="str">
            <v>ESZI014-17</v>
          </cell>
          <cell r="C12620" t="str">
            <v>Opção Limitada</v>
          </cell>
          <cell r="D12620" t="str">
            <v>INF 2017A</v>
          </cell>
        </row>
        <row r="12621">
          <cell r="A12621" t="str">
            <v>ESZI016-17</v>
          </cell>
          <cell r="C12621" t="str">
            <v>Opção Limitada</v>
          </cell>
          <cell r="D12621" t="str">
            <v>INF 2017A</v>
          </cell>
        </row>
        <row r="12622">
          <cell r="A12622" t="str">
            <v>ESZI017-17</v>
          </cell>
          <cell r="C12622" t="str">
            <v>Opção Limitada</v>
          </cell>
          <cell r="D12622" t="str">
            <v>INF 2017A</v>
          </cell>
        </row>
        <row r="12623">
          <cell r="A12623" t="str">
            <v>ESZI018-17</v>
          </cell>
          <cell r="C12623" t="str">
            <v>Opção Limitada</v>
          </cell>
          <cell r="D12623" t="str">
            <v>INF 2017A</v>
          </cell>
        </row>
        <row r="12624">
          <cell r="A12624" t="str">
            <v>ESZI019-17</v>
          </cell>
          <cell r="C12624" t="str">
            <v>Opção Limitada</v>
          </cell>
          <cell r="D12624" t="str">
            <v>INF 2017A</v>
          </cell>
        </row>
        <row r="12625">
          <cell r="A12625" t="str">
            <v>ESZI022-17</v>
          </cell>
          <cell r="C12625" t="str">
            <v>Opção Limitada</v>
          </cell>
          <cell r="D12625" t="str">
            <v>INF 2017A</v>
          </cell>
        </row>
        <row r="12626">
          <cell r="A12626" t="str">
            <v>ESZI023-17</v>
          </cell>
          <cell r="C12626" t="str">
            <v>Opção Limitada</v>
          </cell>
          <cell r="D12626" t="str">
            <v>INF 2017A</v>
          </cell>
        </row>
        <row r="12627">
          <cell r="A12627" t="str">
            <v>ESZI025-17</v>
          </cell>
          <cell r="C12627" t="str">
            <v>Opção Limitada</v>
          </cell>
          <cell r="D12627" t="str">
            <v>INF 2017A</v>
          </cell>
        </row>
        <row r="12628">
          <cell r="A12628" t="str">
            <v>ESZI026-17</v>
          </cell>
          <cell r="C12628" t="str">
            <v>Opção Limitada</v>
          </cell>
          <cell r="D12628" t="str">
            <v>INF 2017A</v>
          </cell>
        </row>
        <row r="12629">
          <cell r="A12629" t="str">
            <v>ESZI027-17</v>
          </cell>
          <cell r="C12629" t="str">
            <v>Opção Limitada</v>
          </cell>
          <cell r="D12629" t="str">
            <v>INF 2017A</v>
          </cell>
        </row>
        <row r="12630">
          <cell r="A12630" t="str">
            <v>ESZI028-17</v>
          </cell>
          <cell r="C12630" t="str">
            <v>Opção Limitada</v>
          </cell>
          <cell r="D12630" t="str">
            <v>INF 2017A</v>
          </cell>
        </row>
        <row r="12631">
          <cell r="A12631" t="str">
            <v>ESZI029-17</v>
          </cell>
          <cell r="C12631" t="str">
            <v>Opção Limitada</v>
          </cell>
          <cell r="D12631" t="str">
            <v>INF 2017A</v>
          </cell>
        </row>
        <row r="12632">
          <cell r="A12632" t="str">
            <v>ESZI030-17</v>
          </cell>
          <cell r="C12632" t="str">
            <v>Opção Limitada</v>
          </cell>
          <cell r="D12632" t="str">
            <v>INF 2017A</v>
          </cell>
        </row>
        <row r="12633">
          <cell r="A12633" t="str">
            <v>ESZI031-17</v>
          </cell>
          <cell r="C12633" t="str">
            <v>Opção Limitada</v>
          </cell>
          <cell r="D12633" t="str">
            <v>INF 2017A</v>
          </cell>
        </row>
        <row r="12634">
          <cell r="A12634" t="str">
            <v>ESZI032-17</v>
          </cell>
          <cell r="C12634" t="str">
            <v>Opção Limitada</v>
          </cell>
          <cell r="D12634" t="str">
            <v>INF 2017A</v>
          </cell>
        </row>
        <row r="12635">
          <cell r="A12635" t="str">
            <v>ESZI033-17</v>
          </cell>
          <cell r="C12635" t="str">
            <v>Opção Limitada</v>
          </cell>
          <cell r="D12635" t="str">
            <v>INF 2017A</v>
          </cell>
        </row>
        <row r="12636">
          <cell r="A12636" t="str">
            <v>ESZI034-17</v>
          </cell>
          <cell r="C12636" t="str">
            <v>Opção Limitada</v>
          </cell>
          <cell r="D12636" t="str">
            <v>INF 2017A</v>
          </cell>
        </row>
        <row r="12637">
          <cell r="A12637" t="str">
            <v>ESZI035-17</v>
          </cell>
          <cell r="C12637" t="str">
            <v>Opção Limitada</v>
          </cell>
          <cell r="D12637" t="str">
            <v>INF 2017A</v>
          </cell>
        </row>
        <row r="12638">
          <cell r="A12638" t="str">
            <v>ESZI036-17</v>
          </cell>
          <cell r="C12638" t="str">
            <v>Opção Limitada</v>
          </cell>
          <cell r="D12638" t="str">
            <v>INF 2017A</v>
          </cell>
        </row>
        <row r="12639">
          <cell r="A12639" t="str">
            <v>ESZI037-17</v>
          </cell>
          <cell r="C12639" t="str">
            <v>Opção Limitada</v>
          </cell>
          <cell r="D12639" t="str">
            <v>INF 2017A</v>
          </cell>
        </row>
        <row r="12640">
          <cell r="A12640" t="str">
            <v>ESZI038-17</v>
          </cell>
          <cell r="C12640" t="str">
            <v>Opção Limitada</v>
          </cell>
          <cell r="D12640" t="str">
            <v>INF 2017A</v>
          </cell>
        </row>
        <row r="12641">
          <cell r="A12641" t="str">
            <v>ESZI039-17</v>
          </cell>
          <cell r="C12641" t="str">
            <v>Opção Limitada</v>
          </cell>
          <cell r="D12641" t="str">
            <v>INF 2017A</v>
          </cell>
        </row>
        <row r="12642">
          <cell r="A12642" t="str">
            <v>ESZI040-17</v>
          </cell>
          <cell r="C12642" t="str">
            <v>Opção Limitada</v>
          </cell>
          <cell r="D12642" t="str">
            <v>INF 2017A</v>
          </cell>
        </row>
        <row r="12643">
          <cell r="A12643" t="str">
            <v>ESZI041-17</v>
          </cell>
          <cell r="C12643" t="str">
            <v>Opção Limitada</v>
          </cell>
          <cell r="D12643" t="str">
            <v>INF 2017A</v>
          </cell>
        </row>
        <row r="12644">
          <cell r="A12644" t="str">
            <v>ESZI042-17</v>
          </cell>
          <cell r="C12644" t="str">
            <v>Opção Limitada</v>
          </cell>
          <cell r="D12644" t="str">
            <v>INF 2017A</v>
          </cell>
        </row>
        <row r="12645">
          <cell r="A12645" t="str">
            <v>ESZI043-17</v>
          </cell>
          <cell r="C12645" t="str">
            <v>Opção Limitada</v>
          </cell>
          <cell r="D12645" t="str">
            <v>INF 2017A</v>
          </cell>
        </row>
        <row r="12646">
          <cell r="A12646" t="str">
            <v>ESZI044-17</v>
          </cell>
          <cell r="C12646" t="str">
            <v>Opção Limitada</v>
          </cell>
          <cell r="D12646" t="str">
            <v>INF 2017A</v>
          </cell>
        </row>
        <row r="12647">
          <cell r="A12647" t="str">
            <v>ESZI045-17</v>
          </cell>
          <cell r="C12647" t="str">
            <v>Opção Limitada</v>
          </cell>
          <cell r="D12647" t="str">
            <v>INF 2017A</v>
          </cell>
        </row>
        <row r="12648">
          <cell r="A12648" t="str">
            <v>MCTA001-17</v>
          </cell>
          <cell r="C12648" t="str">
            <v>Opção Limitada</v>
          </cell>
          <cell r="D12648" t="str">
            <v>INF 2017A</v>
          </cell>
        </row>
        <row r="12649">
          <cell r="A12649" t="str">
            <v>MCTA002-17</v>
          </cell>
          <cell r="C12649" t="str">
            <v>Opção Limitada</v>
          </cell>
          <cell r="D12649" t="str">
            <v>INF 2017A</v>
          </cell>
        </row>
        <row r="12650">
          <cell r="A12650" t="str">
            <v>MCTA004-17</v>
          </cell>
          <cell r="C12650" t="str">
            <v>Opção Limitada</v>
          </cell>
          <cell r="D12650" t="str">
            <v>INF 2017A</v>
          </cell>
        </row>
        <row r="12651">
          <cell r="A12651" t="str">
            <v>MCTA018-13</v>
          </cell>
          <cell r="C12651" t="str">
            <v>Opção Limitada</v>
          </cell>
          <cell r="D12651" t="str">
            <v>INF 2017A</v>
          </cell>
        </row>
        <row r="12652">
          <cell r="A12652" t="str">
            <v>MCTA022-13</v>
          </cell>
          <cell r="C12652" t="str">
            <v>Obrigatória</v>
          </cell>
          <cell r="D12652" t="str">
            <v>INF 2017A</v>
          </cell>
        </row>
        <row r="12653">
          <cell r="A12653" t="str">
            <v>MCTA025-13</v>
          </cell>
          <cell r="C12653" t="str">
            <v>Opção Limitada</v>
          </cell>
          <cell r="D12653" t="str">
            <v>INF 2017A</v>
          </cell>
        </row>
        <row r="12654">
          <cell r="A12654" t="str">
            <v>MCTA026-13</v>
          </cell>
          <cell r="C12654" t="str">
            <v>Opção Limitada</v>
          </cell>
          <cell r="D12654" t="str">
            <v>INF 2017A</v>
          </cell>
        </row>
        <row r="12655">
          <cell r="A12655" t="str">
            <v>MCTA028-15</v>
          </cell>
          <cell r="C12655" t="str">
            <v>Obrigatória</v>
          </cell>
          <cell r="D12655" t="str">
            <v>INF 2017A</v>
          </cell>
        </row>
        <row r="12656">
          <cell r="A12656" t="str">
            <v>MCTA033-15</v>
          </cell>
          <cell r="C12656" t="str">
            <v>Opção Limitada</v>
          </cell>
          <cell r="D12656" t="str">
            <v>INF 2017A</v>
          </cell>
        </row>
        <row r="12657">
          <cell r="A12657" t="str">
            <v>MCTA037-17</v>
          </cell>
          <cell r="C12657" t="str">
            <v>Opção Limitada</v>
          </cell>
          <cell r="D12657" t="str">
            <v>INF 2017A</v>
          </cell>
        </row>
        <row r="12658">
          <cell r="A12658" t="str">
            <v>MCTB001-17</v>
          </cell>
          <cell r="C12658" t="str">
            <v>Obrigatória</v>
          </cell>
          <cell r="D12658" t="str">
            <v>INF 2017A</v>
          </cell>
        </row>
        <row r="12659">
          <cell r="A12659" t="str">
            <v>MCTB009-17</v>
          </cell>
          <cell r="C12659" t="str">
            <v>Obrigatória</v>
          </cell>
          <cell r="D12659" t="str">
            <v>INF 2017A</v>
          </cell>
        </row>
        <row r="12660">
          <cell r="A12660" t="str">
            <v>MCTB010-13</v>
          </cell>
          <cell r="C12660" t="str">
            <v>Opção Limitada</v>
          </cell>
          <cell r="D12660" t="str">
            <v>INF 2017A</v>
          </cell>
        </row>
        <row r="12661">
          <cell r="A12661" t="str">
            <v>MCZA011-17</v>
          </cell>
          <cell r="C12661" t="str">
            <v>Opção Limitada</v>
          </cell>
          <cell r="D12661" t="str">
            <v>INF 2017A</v>
          </cell>
        </row>
        <row r="12662">
          <cell r="A12662" t="str">
            <v>MCZA021-17</v>
          </cell>
          <cell r="C12662" t="str">
            <v>Opção Limitada</v>
          </cell>
          <cell r="D12662" t="str">
            <v>INF 2017A</v>
          </cell>
        </row>
        <row r="12663">
          <cell r="A12663" t="str">
            <v>MCZA023-17</v>
          </cell>
          <cell r="C12663" t="str">
            <v>Opção Limitada</v>
          </cell>
          <cell r="D12663" t="str">
            <v>INF 2017A</v>
          </cell>
        </row>
        <row r="12664">
          <cell r="A12664" t="str">
            <v>MCZA025-13</v>
          </cell>
          <cell r="C12664" t="str">
            <v>Opção Limitada</v>
          </cell>
          <cell r="D12664" t="str">
            <v>INF 2017A</v>
          </cell>
        </row>
        <row r="12665">
          <cell r="A12665" t="str">
            <v>MCZA032-14</v>
          </cell>
          <cell r="C12665" t="str">
            <v>Opção Limitada</v>
          </cell>
          <cell r="D12665" t="str">
            <v>INF 2017A</v>
          </cell>
        </row>
        <row r="12666">
          <cell r="A12666" t="str">
            <v>MCZB018-13</v>
          </cell>
          <cell r="C12666" t="str">
            <v>Opção Limitada</v>
          </cell>
          <cell r="D12666" t="str">
            <v>INF 2017A</v>
          </cell>
        </row>
        <row r="12667">
          <cell r="A12667" t="str">
            <v>NHT3012-13</v>
          </cell>
          <cell r="C12667" t="str">
            <v>Obrigatória</v>
          </cell>
          <cell r="D12667" t="str">
            <v>INF 2017A</v>
          </cell>
        </row>
        <row r="12668">
          <cell r="A12668" t="str">
            <v>BCJ0203-15</v>
          </cell>
          <cell r="C12668" t="str">
            <v>Obrigatória</v>
          </cell>
          <cell r="D12668" t="str">
            <v>INF 2017N</v>
          </cell>
        </row>
        <row r="12669">
          <cell r="A12669" t="str">
            <v>BCJ0204-15</v>
          </cell>
          <cell r="C12669" t="str">
            <v>Obrigatória</v>
          </cell>
          <cell r="D12669" t="str">
            <v>INF 2017N</v>
          </cell>
        </row>
        <row r="12670">
          <cell r="A12670" t="str">
            <v>BCJ0205-15</v>
          </cell>
          <cell r="C12670" t="str">
            <v>Obrigatória</v>
          </cell>
          <cell r="D12670" t="str">
            <v>INF 2017N</v>
          </cell>
        </row>
        <row r="12671">
          <cell r="A12671" t="str">
            <v>BCK0103-15</v>
          </cell>
          <cell r="C12671" t="str">
            <v>Obrigatória</v>
          </cell>
          <cell r="D12671" t="str">
            <v>INF 2017N</v>
          </cell>
        </row>
        <row r="12672">
          <cell r="A12672" t="str">
            <v>BCK0104-15</v>
          </cell>
          <cell r="C12672" t="str">
            <v>Obrigatória</v>
          </cell>
          <cell r="D12672" t="str">
            <v>INF 2017N</v>
          </cell>
        </row>
        <row r="12673">
          <cell r="A12673" t="str">
            <v>BCL0306-15</v>
          </cell>
          <cell r="C12673" t="str">
            <v>Obrigatória</v>
          </cell>
          <cell r="D12673" t="str">
            <v>INF 2017N</v>
          </cell>
        </row>
        <row r="12674">
          <cell r="A12674" t="str">
            <v>BCL0307-15</v>
          </cell>
          <cell r="C12674" t="str">
            <v>Obrigatória</v>
          </cell>
          <cell r="D12674" t="str">
            <v>INF 2017N</v>
          </cell>
        </row>
        <row r="12675">
          <cell r="A12675" t="str">
            <v>BCL0308-15</v>
          </cell>
          <cell r="C12675" t="str">
            <v>Obrigatória</v>
          </cell>
          <cell r="D12675" t="str">
            <v>INF 2017N</v>
          </cell>
        </row>
        <row r="12676">
          <cell r="A12676" t="str">
            <v>BCM0504-15</v>
          </cell>
          <cell r="C12676" t="str">
            <v>Obrigatória</v>
          </cell>
          <cell r="D12676" t="str">
            <v>INF 2017N</v>
          </cell>
        </row>
        <row r="12677">
          <cell r="A12677" t="str">
            <v>BCM0505-15</v>
          </cell>
          <cell r="C12677" t="str">
            <v>Obrigatória</v>
          </cell>
          <cell r="D12677" t="str">
            <v>INF 2017N</v>
          </cell>
        </row>
        <row r="12678">
          <cell r="A12678" t="str">
            <v>BCM0506-15</v>
          </cell>
          <cell r="C12678" t="str">
            <v>Obrigatória</v>
          </cell>
          <cell r="D12678" t="str">
            <v>INF 2017N</v>
          </cell>
        </row>
        <row r="12679">
          <cell r="A12679" t="str">
            <v>BCN0402-15</v>
          </cell>
          <cell r="C12679" t="str">
            <v>Obrigatória</v>
          </cell>
          <cell r="D12679" t="str">
            <v>INF 2017N</v>
          </cell>
        </row>
        <row r="12680">
          <cell r="A12680" t="str">
            <v>BCN0404-15</v>
          </cell>
          <cell r="C12680" t="str">
            <v>Obrigatória</v>
          </cell>
          <cell r="D12680" t="str">
            <v>INF 2017N</v>
          </cell>
        </row>
        <row r="12681">
          <cell r="A12681" t="str">
            <v>BCN0405-15</v>
          </cell>
          <cell r="C12681" t="str">
            <v>Obrigatória</v>
          </cell>
          <cell r="D12681" t="str">
            <v>INF 2017N</v>
          </cell>
        </row>
        <row r="12682">
          <cell r="A12682" t="str">
            <v>BCN0407-15</v>
          </cell>
          <cell r="C12682" t="str">
            <v>Obrigatória</v>
          </cell>
          <cell r="D12682" t="str">
            <v>INF 2017N</v>
          </cell>
        </row>
        <row r="12683">
          <cell r="A12683" t="str">
            <v>BCS0001-15</v>
          </cell>
          <cell r="C12683" t="str">
            <v>Obrigatória</v>
          </cell>
          <cell r="D12683" t="str">
            <v>INF 2017N</v>
          </cell>
        </row>
        <row r="12684">
          <cell r="A12684" t="str">
            <v>BCS0002-15</v>
          </cell>
          <cell r="C12684" t="str">
            <v>Obrigatória</v>
          </cell>
          <cell r="D12684" t="str">
            <v>INF 2017N</v>
          </cell>
        </row>
        <row r="12685">
          <cell r="A12685" t="str">
            <v>BIJ0207-15</v>
          </cell>
          <cell r="C12685" t="str">
            <v>Obrigatória</v>
          </cell>
          <cell r="D12685" t="str">
            <v>INF 2017N</v>
          </cell>
        </row>
        <row r="12686">
          <cell r="A12686" t="str">
            <v>BIK0102-15</v>
          </cell>
          <cell r="C12686" t="str">
            <v>Obrigatória</v>
          </cell>
          <cell r="D12686" t="str">
            <v>INF 2017N</v>
          </cell>
        </row>
        <row r="12687">
          <cell r="A12687" t="str">
            <v>BIL0304-15</v>
          </cell>
          <cell r="C12687" t="str">
            <v>Obrigatória</v>
          </cell>
          <cell r="D12687" t="str">
            <v>INF 2017N</v>
          </cell>
        </row>
        <row r="12688">
          <cell r="A12688" t="str">
            <v>BIN0406-15</v>
          </cell>
          <cell r="C12688" t="str">
            <v>Obrigatória</v>
          </cell>
          <cell r="D12688" t="str">
            <v>INF 2017N</v>
          </cell>
        </row>
        <row r="12689">
          <cell r="A12689" t="str">
            <v>BIQ0602-15</v>
          </cell>
          <cell r="C12689" t="str">
            <v>Obrigatória</v>
          </cell>
          <cell r="D12689" t="str">
            <v>INF 2017N</v>
          </cell>
        </row>
        <row r="12690">
          <cell r="A12690" t="str">
            <v>BIR0004-15</v>
          </cell>
          <cell r="C12690" t="str">
            <v>Obrigatória</v>
          </cell>
          <cell r="D12690" t="str">
            <v>INF 2017N</v>
          </cell>
        </row>
        <row r="12691">
          <cell r="A12691" t="str">
            <v>BIR0603-15</v>
          </cell>
          <cell r="C12691" t="str">
            <v>Obrigatória</v>
          </cell>
          <cell r="D12691" t="str">
            <v>INF 2017N</v>
          </cell>
        </row>
        <row r="12692">
          <cell r="A12692" t="str">
            <v>BIS0003-15</v>
          </cell>
          <cell r="C12692" t="str">
            <v>Obrigatória</v>
          </cell>
          <cell r="D12692" t="str">
            <v>INF 2017N</v>
          </cell>
        </row>
        <row r="12693">
          <cell r="A12693" t="str">
            <v>BIS0005-15</v>
          </cell>
          <cell r="C12693" t="str">
            <v>Obrigatória</v>
          </cell>
          <cell r="D12693" t="str">
            <v>INF 2017N</v>
          </cell>
        </row>
        <row r="12694">
          <cell r="A12694" t="str">
            <v>ESTA001-17</v>
          </cell>
          <cell r="C12694" t="str">
            <v>Obrigatória</v>
          </cell>
          <cell r="D12694" t="str">
            <v>INF 2017N</v>
          </cell>
        </row>
        <row r="12695">
          <cell r="A12695" t="str">
            <v>ESTA002-17</v>
          </cell>
          <cell r="C12695" t="str">
            <v>Obrigatória</v>
          </cell>
          <cell r="D12695" t="str">
            <v>INF 2017N</v>
          </cell>
        </row>
        <row r="12696">
          <cell r="A12696" t="str">
            <v>ESTA003-17</v>
          </cell>
          <cell r="C12696" t="str">
            <v>Obrigatória</v>
          </cell>
          <cell r="D12696" t="str">
            <v>INF 2017N</v>
          </cell>
        </row>
        <row r="12697">
          <cell r="A12697" t="str">
            <v>ESTA004-17</v>
          </cell>
          <cell r="C12697" t="str">
            <v>Obrigatória</v>
          </cell>
          <cell r="D12697" t="str">
            <v>INF 2017N</v>
          </cell>
        </row>
        <row r="12698">
          <cell r="A12698" t="str">
            <v>ESTA007-17</v>
          </cell>
          <cell r="C12698" t="str">
            <v>Obrigatória</v>
          </cell>
          <cell r="D12698" t="str">
            <v>INF 2017N</v>
          </cell>
        </row>
        <row r="12699">
          <cell r="A12699" t="str">
            <v>ESTI002-17</v>
          </cell>
          <cell r="C12699" t="str">
            <v>Obrigatória</v>
          </cell>
          <cell r="D12699" t="str">
            <v>INF 2017N</v>
          </cell>
        </row>
        <row r="12700">
          <cell r="A12700" t="str">
            <v>ESTI003-17</v>
          </cell>
          <cell r="C12700" t="str">
            <v>Obrigatória</v>
          </cell>
          <cell r="D12700" t="str">
            <v>INF 2017N</v>
          </cell>
        </row>
        <row r="12701">
          <cell r="A12701" t="str">
            <v>ESTI004-17</v>
          </cell>
          <cell r="C12701" t="str">
            <v>Obrigatória</v>
          </cell>
          <cell r="D12701" t="str">
            <v>INF 2017N</v>
          </cell>
        </row>
        <row r="12702">
          <cell r="A12702" t="str">
            <v>ESTI005-17</v>
          </cell>
          <cell r="C12702" t="str">
            <v>Obrigatória</v>
          </cell>
          <cell r="D12702" t="str">
            <v>INF 2017N</v>
          </cell>
        </row>
        <row r="12703">
          <cell r="A12703" t="str">
            <v>ESTI006-17</v>
          </cell>
          <cell r="C12703" t="str">
            <v>Obrigatória</v>
          </cell>
          <cell r="D12703" t="str">
            <v>INF 2017N</v>
          </cell>
        </row>
        <row r="12704">
          <cell r="A12704" t="str">
            <v>ESTI007-17</v>
          </cell>
          <cell r="C12704" t="str">
            <v>Obrigatória</v>
          </cell>
          <cell r="D12704" t="str">
            <v>INF 2017N</v>
          </cell>
        </row>
        <row r="12705">
          <cell r="A12705" t="str">
            <v>ESTI008-17</v>
          </cell>
          <cell r="C12705" t="str">
            <v>Obrigatória</v>
          </cell>
          <cell r="D12705" t="str">
            <v>INF 2017N</v>
          </cell>
        </row>
        <row r="12706">
          <cell r="A12706" t="str">
            <v>ESTI010-17</v>
          </cell>
          <cell r="C12706" t="str">
            <v>Obrigatória</v>
          </cell>
          <cell r="D12706" t="str">
            <v>INF 2017N</v>
          </cell>
        </row>
        <row r="12707">
          <cell r="A12707" t="str">
            <v>ESTI013-17</v>
          </cell>
          <cell r="C12707" t="str">
            <v>Obrigatória</v>
          </cell>
          <cell r="D12707" t="str">
            <v>INF 2017N</v>
          </cell>
        </row>
        <row r="12708">
          <cell r="A12708" t="str">
            <v>ESTI015-17</v>
          </cell>
          <cell r="C12708" t="str">
            <v>Obrigatória</v>
          </cell>
          <cell r="D12708" t="str">
            <v>INF 2017N</v>
          </cell>
        </row>
        <row r="12709">
          <cell r="A12709" t="str">
            <v>ESTI016-17</v>
          </cell>
          <cell r="C12709" t="str">
            <v>Obrigatória</v>
          </cell>
          <cell r="D12709" t="str">
            <v>INF 2017N</v>
          </cell>
        </row>
        <row r="12710">
          <cell r="A12710" t="str">
            <v>ESTI017-17</v>
          </cell>
          <cell r="C12710" t="str">
            <v>Obrigatória</v>
          </cell>
          <cell r="D12710" t="str">
            <v>INF 2017N</v>
          </cell>
        </row>
        <row r="12711">
          <cell r="A12711" t="str">
            <v>ESTI018-17</v>
          </cell>
          <cell r="C12711" t="str">
            <v>Obrigatória</v>
          </cell>
          <cell r="D12711" t="str">
            <v>INF 2017N</v>
          </cell>
        </row>
        <row r="12712">
          <cell r="A12712" t="str">
            <v>ESTI019-17</v>
          </cell>
          <cell r="C12712" t="str">
            <v>Obrigatória</v>
          </cell>
          <cell r="D12712" t="str">
            <v>INF 2017N</v>
          </cell>
        </row>
        <row r="12713">
          <cell r="A12713" t="str">
            <v>ESTI020-17</v>
          </cell>
          <cell r="C12713" t="str">
            <v>Obrigatória</v>
          </cell>
          <cell r="D12713" t="str">
            <v>INF 2017N</v>
          </cell>
        </row>
        <row r="12714">
          <cell r="A12714" t="str">
            <v>ESTI902-17</v>
          </cell>
          <cell r="C12714" t="str">
            <v>Obrigatória</v>
          </cell>
          <cell r="D12714" t="str">
            <v>INF 2017N</v>
          </cell>
        </row>
        <row r="12715">
          <cell r="A12715" t="str">
            <v>ESTI903-17</v>
          </cell>
          <cell r="C12715" t="str">
            <v>Obrigatória</v>
          </cell>
          <cell r="D12715" t="str">
            <v>INF 2017N</v>
          </cell>
        </row>
        <row r="12716">
          <cell r="A12716" t="str">
            <v>ESTI904-17</v>
          </cell>
          <cell r="C12716" t="str">
            <v>Obrigatória</v>
          </cell>
          <cell r="D12716" t="str">
            <v>INF 2017N</v>
          </cell>
        </row>
        <row r="12717">
          <cell r="A12717" t="str">
            <v>ESTI905-17</v>
          </cell>
          <cell r="C12717" t="str">
            <v>Obrigatória</v>
          </cell>
          <cell r="D12717" t="str">
            <v>INF 2017N</v>
          </cell>
        </row>
        <row r="12718">
          <cell r="A12718" t="str">
            <v>ESTO001-17</v>
          </cell>
          <cell r="C12718" t="str">
            <v>Opção Limitada</v>
          </cell>
          <cell r="D12718" t="str">
            <v>INF 2017N</v>
          </cell>
        </row>
        <row r="12719">
          <cell r="A12719" t="str">
            <v>ESTO004-17</v>
          </cell>
          <cell r="C12719" t="str">
            <v>Opção Limitada</v>
          </cell>
          <cell r="D12719" t="str">
            <v>INF 2017N</v>
          </cell>
        </row>
        <row r="12720">
          <cell r="A12720" t="str">
            <v>ESTO005-17</v>
          </cell>
          <cell r="C12720" t="str">
            <v>Obrigatória</v>
          </cell>
          <cell r="D12720" t="str">
            <v>INF 2017N</v>
          </cell>
        </row>
        <row r="12721">
          <cell r="A12721" t="str">
            <v>ESTO006-17</v>
          </cell>
          <cell r="C12721" t="str">
            <v>Obrigatória</v>
          </cell>
          <cell r="D12721" t="str">
            <v>INF 2017N</v>
          </cell>
        </row>
        <row r="12722">
          <cell r="A12722" t="str">
            <v>ESTO015-17</v>
          </cell>
          <cell r="C12722" t="str">
            <v>Opção Limitada</v>
          </cell>
          <cell r="D12722" t="str">
            <v>INF 2017N</v>
          </cell>
        </row>
        <row r="12723">
          <cell r="A12723" t="str">
            <v>ESTO008-17</v>
          </cell>
          <cell r="C12723" t="str">
            <v>Obrigatória</v>
          </cell>
          <cell r="D12723" t="str">
            <v>INF 2017N</v>
          </cell>
        </row>
        <row r="12724">
          <cell r="A12724" t="str">
            <v>ESTO011-17</v>
          </cell>
          <cell r="C12724" t="str">
            <v>Obrigatória</v>
          </cell>
          <cell r="D12724" t="str">
            <v>INF 2017N</v>
          </cell>
        </row>
        <row r="12725">
          <cell r="A12725" t="str">
            <v>ESTO012-17</v>
          </cell>
          <cell r="C12725" t="str">
            <v>Obrigatória</v>
          </cell>
          <cell r="D12725" t="str">
            <v>INF 2017N</v>
          </cell>
        </row>
        <row r="12726">
          <cell r="A12726" t="str">
            <v>ESTO013-17</v>
          </cell>
          <cell r="C12726" t="str">
            <v>Obrigatória</v>
          </cell>
          <cell r="D12726" t="str">
            <v>INF 2017N</v>
          </cell>
        </row>
        <row r="12727">
          <cell r="A12727" t="str">
            <v>ESTO014-17</v>
          </cell>
          <cell r="C12727" t="str">
            <v>Opção Limitada</v>
          </cell>
          <cell r="D12727" t="str">
            <v>INF 2017N</v>
          </cell>
        </row>
        <row r="12728">
          <cell r="A12728" t="str">
            <v>ESTO016-17</v>
          </cell>
          <cell r="C12728" t="str">
            <v>Obrigatória</v>
          </cell>
          <cell r="D12728" t="str">
            <v>INF 2017N</v>
          </cell>
        </row>
        <row r="12729">
          <cell r="A12729" t="str">
            <v>ESTO017-17</v>
          </cell>
          <cell r="C12729" t="str">
            <v>Obrigatória</v>
          </cell>
          <cell r="D12729" t="str">
            <v>INF 2017N</v>
          </cell>
        </row>
        <row r="12730">
          <cell r="A12730" t="str">
            <v>ESTO902-17</v>
          </cell>
          <cell r="C12730" t="str">
            <v>Obrigatória</v>
          </cell>
          <cell r="D12730" t="str">
            <v>INF 2017N</v>
          </cell>
        </row>
        <row r="12731">
          <cell r="A12731" t="str">
            <v>ESTO903-17</v>
          </cell>
          <cell r="C12731" t="str">
            <v>Obrigatória</v>
          </cell>
          <cell r="D12731" t="str">
            <v>INF 2017N</v>
          </cell>
        </row>
        <row r="12732">
          <cell r="A12732" t="str">
            <v>ESZA017-17</v>
          </cell>
          <cell r="C12732" t="str">
            <v>Opção Limitada</v>
          </cell>
          <cell r="D12732" t="str">
            <v>INF 2017N</v>
          </cell>
        </row>
        <row r="12733">
          <cell r="A12733" t="str">
            <v>ESZI002-17</v>
          </cell>
          <cell r="C12733" t="str">
            <v>Opção Limitada</v>
          </cell>
          <cell r="D12733" t="str">
            <v>INF 2017N</v>
          </cell>
        </row>
        <row r="12734">
          <cell r="A12734" t="str">
            <v>ESZI003-17</v>
          </cell>
          <cell r="C12734" t="str">
            <v>Opção Limitada</v>
          </cell>
          <cell r="D12734" t="str">
            <v>INF 2017N</v>
          </cell>
        </row>
        <row r="12735">
          <cell r="A12735" t="str">
            <v>ESZI010-17</v>
          </cell>
          <cell r="C12735" t="str">
            <v>Opção Limitada</v>
          </cell>
          <cell r="D12735" t="str">
            <v>INF 2017N</v>
          </cell>
        </row>
        <row r="12736">
          <cell r="A12736" t="str">
            <v>ESZI013-17</v>
          </cell>
          <cell r="C12736" t="str">
            <v>Opção Limitada</v>
          </cell>
          <cell r="D12736" t="str">
            <v>INF 2017N</v>
          </cell>
        </row>
        <row r="12737">
          <cell r="A12737" t="str">
            <v>ESZI014-17</v>
          </cell>
          <cell r="C12737" t="str">
            <v>Opção Limitada</v>
          </cell>
          <cell r="D12737" t="str">
            <v>INF 2017N</v>
          </cell>
        </row>
        <row r="12738">
          <cell r="A12738" t="str">
            <v>ESZI016-17</v>
          </cell>
          <cell r="C12738" t="str">
            <v>Opção Limitada</v>
          </cell>
          <cell r="D12738" t="str">
            <v>INF 2017N</v>
          </cell>
        </row>
        <row r="12739">
          <cell r="A12739" t="str">
            <v>ESZI017-17</v>
          </cell>
          <cell r="C12739" t="str">
            <v>Opção Limitada</v>
          </cell>
          <cell r="D12739" t="str">
            <v>INF 2017N</v>
          </cell>
        </row>
        <row r="12740">
          <cell r="A12740" t="str">
            <v>ESZI018-17</v>
          </cell>
          <cell r="C12740" t="str">
            <v>Opção Limitada</v>
          </cell>
          <cell r="D12740" t="str">
            <v>INF 2017N</v>
          </cell>
        </row>
        <row r="12741">
          <cell r="A12741" t="str">
            <v>ESZI019-17</v>
          </cell>
          <cell r="C12741" t="str">
            <v>Opção Limitada</v>
          </cell>
          <cell r="D12741" t="str">
            <v>INF 2017N</v>
          </cell>
        </row>
        <row r="12742">
          <cell r="A12742" t="str">
            <v>ESZI022-17</v>
          </cell>
          <cell r="C12742" t="str">
            <v>Opção Limitada</v>
          </cell>
          <cell r="D12742" t="str">
            <v>INF 2017N</v>
          </cell>
        </row>
        <row r="12743">
          <cell r="A12743" t="str">
            <v>ESZI023-17</v>
          </cell>
          <cell r="C12743" t="str">
            <v>Opção Limitada</v>
          </cell>
          <cell r="D12743" t="str">
            <v>INF 2017N</v>
          </cell>
        </row>
        <row r="12744">
          <cell r="A12744" t="str">
            <v>ESZI025-17</v>
          </cell>
          <cell r="C12744" t="str">
            <v>Opção Limitada</v>
          </cell>
          <cell r="D12744" t="str">
            <v>INF 2017N</v>
          </cell>
        </row>
        <row r="12745">
          <cell r="A12745" t="str">
            <v>ESZI026-17</v>
          </cell>
          <cell r="C12745" t="str">
            <v>Opção Limitada</v>
          </cell>
          <cell r="D12745" t="str">
            <v>INF 2017N</v>
          </cell>
        </row>
        <row r="12746">
          <cell r="A12746" t="str">
            <v>ESZI027-17</v>
          </cell>
          <cell r="C12746" t="str">
            <v>Opção Limitada</v>
          </cell>
          <cell r="D12746" t="str">
            <v>INF 2017N</v>
          </cell>
        </row>
        <row r="12747">
          <cell r="A12747" t="str">
            <v>ESZI028-17</v>
          </cell>
          <cell r="C12747" t="str">
            <v>Opção Limitada</v>
          </cell>
          <cell r="D12747" t="str">
            <v>INF 2017N</v>
          </cell>
        </row>
        <row r="12748">
          <cell r="A12748" t="str">
            <v>ESZI029-17</v>
          </cell>
          <cell r="C12748" t="str">
            <v>Opção Limitada</v>
          </cell>
          <cell r="D12748" t="str">
            <v>INF 2017N</v>
          </cell>
        </row>
        <row r="12749">
          <cell r="A12749" t="str">
            <v>ESZI030-17</v>
          </cell>
          <cell r="C12749" t="str">
            <v>Opção Limitada</v>
          </cell>
          <cell r="D12749" t="str">
            <v>INF 2017N</v>
          </cell>
        </row>
        <row r="12750">
          <cell r="A12750" t="str">
            <v>ESZI031-17</v>
          </cell>
          <cell r="C12750" t="str">
            <v>Opção Limitada</v>
          </cell>
          <cell r="D12750" t="str">
            <v>INF 2017N</v>
          </cell>
        </row>
        <row r="12751">
          <cell r="A12751" t="str">
            <v>ESZI032-17</v>
          </cell>
          <cell r="C12751" t="str">
            <v>Opção Limitada</v>
          </cell>
          <cell r="D12751" t="str">
            <v>INF 2017N</v>
          </cell>
        </row>
        <row r="12752">
          <cell r="A12752" t="str">
            <v>ESZI033-17</v>
          </cell>
          <cell r="C12752" t="str">
            <v>Opção Limitada</v>
          </cell>
          <cell r="D12752" t="str">
            <v>INF 2017N</v>
          </cell>
        </row>
        <row r="12753">
          <cell r="A12753" t="str">
            <v>ESZI034-17</v>
          </cell>
          <cell r="C12753" t="str">
            <v>Opção Limitada</v>
          </cell>
          <cell r="D12753" t="str">
            <v>INF 2017N</v>
          </cell>
        </row>
        <row r="12754">
          <cell r="A12754" t="str">
            <v>ESZI035-17</v>
          </cell>
          <cell r="C12754" t="str">
            <v>Opção Limitada</v>
          </cell>
          <cell r="D12754" t="str">
            <v>INF 2017N</v>
          </cell>
        </row>
        <row r="12755">
          <cell r="A12755" t="str">
            <v>ESZI036-17</v>
          </cell>
          <cell r="C12755" t="str">
            <v>Opção Limitada</v>
          </cell>
          <cell r="D12755" t="str">
            <v>INF 2017N</v>
          </cell>
        </row>
        <row r="12756">
          <cell r="A12756" t="str">
            <v>ESZI037-17</v>
          </cell>
          <cell r="C12756" t="str">
            <v>Opção Limitada</v>
          </cell>
          <cell r="D12756" t="str">
            <v>INF 2017N</v>
          </cell>
        </row>
        <row r="12757">
          <cell r="A12757" t="str">
            <v>ESZI038-17</v>
          </cell>
          <cell r="C12757" t="str">
            <v>Opção Limitada</v>
          </cell>
          <cell r="D12757" t="str">
            <v>INF 2017N</v>
          </cell>
        </row>
        <row r="12758">
          <cell r="A12758" t="str">
            <v>ESZI039-17</v>
          </cell>
          <cell r="C12758" t="str">
            <v>Opção Limitada</v>
          </cell>
          <cell r="D12758" t="str">
            <v>INF 2017N</v>
          </cell>
        </row>
        <row r="12759">
          <cell r="A12759" t="str">
            <v>ESZI040-17</v>
          </cell>
          <cell r="C12759" t="str">
            <v>Opção Limitada</v>
          </cell>
          <cell r="D12759" t="str">
            <v>INF 2017N</v>
          </cell>
        </row>
        <row r="12760">
          <cell r="A12760" t="str">
            <v>ESZI041-17</v>
          </cell>
          <cell r="C12760" t="str">
            <v>Opção Limitada</v>
          </cell>
          <cell r="D12760" t="str">
            <v>INF 2017N</v>
          </cell>
        </row>
        <row r="12761">
          <cell r="A12761" t="str">
            <v>ESZI042-17</v>
          </cell>
          <cell r="C12761" t="str">
            <v>Opção Limitada</v>
          </cell>
          <cell r="D12761" t="str">
            <v>INF 2017N</v>
          </cell>
        </row>
        <row r="12762">
          <cell r="A12762" t="str">
            <v>ESZI043-17</v>
          </cell>
          <cell r="C12762" t="str">
            <v>Opção Limitada</v>
          </cell>
          <cell r="D12762" t="str">
            <v>INF 2017N</v>
          </cell>
        </row>
        <row r="12763">
          <cell r="A12763" t="str">
            <v>ESZI044-17</v>
          </cell>
          <cell r="C12763" t="str">
            <v>Opção Limitada</v>
          </cell>
          <cell r="D12763" t="str">
            <v>INF 2017N</v>
          </cell>
        </row>
        <row r="12764">
          <cell r="A12764" t="str">
            <v>ESZI045-17</v>
          </cell>
          <cell r="C12764" t="str">
            <v>Opção Limitada</v>
          </cell>
          <cell r="D12764" t="str">
            <v>INF 2017N</v>
          </cell>
        </row>
        <row r="12765">
          <cell r="A12765" t="str">
            <v>MCTA001-17</v>
          </cell>
          <cell r="C12765" t="str">
            <v>Opção Limitada</v>
          </cell>
          <cell r="D12765" t="str">
            <v>INF 2017N</v>
          </cell>
        </row>
        <row r="12766">
          <cell r="A12766" t="str">
            <v>MCTA002-17</v>
          </cell>
          <cell r="C12766" t="str">
            <v>Opção Limitada</v>
          </cell>
          <cell r="D12766" t="str">
            <v>INF 2017N</v>
          </cell>
        </row>
        <row r="12767">
          <cell r="A12767" t="str">
            <v>MCTA004-17</v>
          </cell>
          <cell r="C12767" t="str">
            <v>Opção Limitada</v>
          </cell>
          <cell r="D12767" t="str">
            <v>INF 2017N</v>
          </cell>
        </row>
        <row r="12768">
          <cell r="A12768" t="str">
            <v>MCTA018-13</v>
          </cell>
          <cell r="C12768" t="str">
            <v>Opção Limitada</v>
          </cell>
          <cell r="D12768" t="str">
            <v>INF 2017N</v>
          </cell>
        </row>
        <row r="12769">
          <cell r="A12769" t="str">
            <v>MCTA022-13</v>
          </cell>
          <cell r="C12769" t="str">
            <v>Obrigatória</v>
          </cell>
          <cell r="D12769" t="str">
            <v>INF 2017N</v>
          </cell>
        </row>
        <row r="12770">
          <cell r="A12770" t="str">
            <v>MCTA025-13</v>
          </cell>
          <cell r="C12770" t="str">
            <v>Opção Limitada</v>
          </cell>
          <cell r="D12770" t="str">
            <v>INF 2017N</v>
          </cell>
        </row>
        <row r="12771">
          <cell r="A12771" t="str">
            <v>MCTA026-13</v>
          </cell>
          <cell r="C12771" t="str">
            <v>Opção Limitada</v>
          </cell>
          <cell r="D12771" t="str">
            <v>INF 2017N</v>
          </cell>
        </row>
        <row r="12772">
          <cell r="A12772" t="str">
            <v>MCTA028-15</v>
          </cell>
          <cell r="C12772" t="str">
            <v>Obrigatória</v>
          </cell>
          <cell r="D12772" t="str">
            <v>INF 2017N</v>
          </cell>
        </row>
        <row r="12773">
          <cell r="A12773" t="str">
            <v>MCTA033-15</v>
          </cell>
          <cell r="C12773" t="str">
            <v>Opção Limitada</v>
          </cell>
          <cell r="D12773" t="str">
            <v>INF 2017N</v>
          </cell>
        </row>
        <row r="12774">
          <cell r="A12774" t="str">
            <v>MCTA037-17</v>
          </cell>
          <cell r="C12774" t="str">
            <v>Opção Limitada</v>
          </cell>
          <cell r="D12774" t="str">
            <v>INF 2017N</v>
          </cell>
        </row>
        <row r="12775">
          <cell r="A12775" t="str">
            <v>MCTB001-17</v>
          </cell>
          <cell r="C12775" t="str">
            <v>Obrigatória</v>
          </cell>
          <cell r="D12775" t="str">
            <v>INF 2017N</v>
          </cell>
        </row>
        <row r="12776">
          <cell r="A12776" t="str">
            <v>MCTB009-17</v>
          </cell>
          <cell r="C12776" t="str">
            <v>Obrigatória</v>
          </cell>
          <cell r="D12776" t="str">
            <v>INF 2017N</v>
          </cell>
        </row>
        <row r="12777">
          <cell r="A12777" t="str">
            <v>MCTB010-13</v>
          </cell>
          <cell r="C12777" t="str">
            <v>Opção Limitada</v>
          </cell>
          <cell r="D12777" t="str">
            <v>INF 2017N</v>
          </cell>
        </row>
        <row r="12778">
          <cell r="A12778" t="str">
            <v>MCZA011-17</v>
          </cell>
          <cell r="C12778" t="str">
            <v>Opção Limitada</v>
          </cell>
          <cell r="D12778" t="str">
            <v>INF 2017N</v>
          </cell>
        </row>
        <row r="12779">
          <cell r="A12779" t="str">
            <v>MCZA021-17</v>
          </cell>
          <cell r="C12779" t="str">
            <v>Opção Limitada</v>
          </cell>
          <cell r="D12779" t="str">
            <v>INF 2017N</v>
          </cell>
        </row>
        <row r="12780">
          <cell r="A12780" t="str">
            <v>MCZA023-17</v>
          </cell>
          <cell r="C12780" t="str">
            <v>Opção Limitada</v>
          </cell>
          <cell r="D12780" t="str">
            <v>INF 2017N</v>
          </cell>
        </row>
        <row r="12781">
          <cell r="A12781" t="str">
            <v>MCZA025-13</v>
          </cell>
          <cell r="C12781" t="str">
            <v>Opção Limitada</v>
          </cell>
          <cell r="D12781" t="str">
            <v>INF 2017N</v>
          </cell>
        </row>
        <row r="12782">
          <cell r="A12782" t="str">
            <v>MCZA032-14</v>
          </cell>
          <cell r="C12782" t="str">
            <v>Opção Limitada</v>
          </cell>
          <cell r="D12782" t="str">
            <v>INF 2017N</v>
          </cell>
        </row>
        <row r="12783">
          <cell r="A12783" t="str">
            <v>MCZB018-13</v>
          </cell>
          <cell r="C12783" t="str">
            <v>Opção Limitada</v>
          </cell>
          <cell r="D12783" t="str">
            <v>INF 2017N</v>
          </cell>
        </row>
        <row r="12784">
          <cell r="A12784" t="str">
            <v>BCJ0205-13</v>
          </cell>
          <cell r="C12784" t="str">
            <v>Obrigatória</v>
          </cell>
          <cell r="D12784" t="str">
            <v>LCB 2009A</v>
          </cell>
        </row>
        <row r="12785">
          <cell r="A12785" t="str">
            <v>BCJ0208-13</v>
          </cell>
          <cell r="C12785" t="str">
            <v>Obrigatória</v>
          </cell>
          <cell r="D12785" t="str">
            <v>LCB 2009A</v>
          </cell>
        </row>
        <row r="12786">
          <cell r="A12786" t="str">
            <v>BCJ0209-13</v>
          </cell>
          <cell r="C12786" t="str">
            <v>Obrigatória</v>
          </cell>
          <cell r="D12786" t="str">
            <v>LCB 2009A</v>
          </cell>
        </row>
        <row r="12787">
          <cell r="A12787" t="str">
            <v>BCK0103-13</v>
          </cell>
          <cell r="C12787" t="str">
            <v>Obrigatória</v>
          </cell>
          <cell r="D12787" t="str">
            <v>LCB 2009A</v>
          </cell>
        </row>
        <row r="12788">
          <cell r="A12788" t="str">
            <v>BCK0104-13</v>
          </cell>
          <cell r="C12788" t="str">
            <v>Opção Limitada</v>
          </cell>
          <cell r="D12788" t="str">
            <v>LCB 2009A</v>
          </cell>
        </row>
        <row r="12789">
          <cell r="A12789" t="str">
            <v>BCL0306-13</v>
          </cell>
          <cell r="C12789" t="str">
            <v>Opção Limitada</v>
          </cell>
          <cell r="D12789" t="str">
            <v>LCB 2009A</v>
          </cell>
        </row>
        <row r="12790">
          <cell r="A12790" t="str">
            <v>BCL0307-13</v>
          </cell>
          <cell r="C12790" t="str">
            <v>Obrigatória</v>
          </cell>
          <cell r="D12790" t="str">
            <v>LCB 2009A</v>
          </cell>
        </row>
        <row r="12791">
          <cell r="A12791" t="str">
            <v>BCL0308-13</v>
          </cell>
          <cell r="C12791" t="str">
            <v>Obrigatória</v>
          </cell>
          <cell r="D12791" t="str">
            <v>LCB 2009A</v>
          </cell>
        </row>
        <row r="12792">
          <cell r="A12792" t="str">
            <v>BCM0504-13</v>
          </cell>
          <cell r="C12792" t="str">
            <v>Obrigatória</v>
          </cell>
          <cell r="D12792" t="str">
            <v>LCB 2009A</v>
          </cell>
        </row>
        <row r="12793">
          <cell r="A12793" t="str">
            <v>BCM0505-13</v>
          </cell>
          <cell r="C12793" t="str">
            <v>Obrigatória</v>
          </cell>
          <cell r="D12793" t="str">
            <v>LCB 2009A</v>
          </cell>
        </row>
        <row r="12794">
          <cell r="A12794" t="str">
            <v>BCM0506-13</v>
          </cell>
          <cell r="C12794" t="str">
            <v>Opção Limitada</v>
          </cell>
          <cell r="D12794" t="str">
            <v>LCB 2009A</v>
          </cell>
        </row>
        <row r="12795">
          <cell r="A12795" t="str">
            <v>BCN0402-08</v>
          </cell>
          <cell r="C12795" t="str">
            <v>Obrigatória</v>
          </cell>
          <cell r="D12795" t="str">
            <v>LCB 2009A</v>
          </cell>
        </row>
        <row r="12796">
          <cell r="A12796" t="str">
            <v>BCN0404-13</v>
          </cell>
          <cell r="C12796" t="str">
            <v>Opção Limitada</v>
          </cell>
          <cell r="D12796" t="str">
            <v>LCB 2009A</v>
          </cell>
        </row>
        <row r="12797">
          <cell r="A12797" t="str">
            <v>BCN0405-13</v>
          </cell>
          <cell r="C12797" t="str">
            <v>Obrigatória</v>
          </cell>
          <cell r="D12797" t="str">
            <v>LCB 2009A</v>
          </cell>
        </row>
        <row r="12798">
          <cell r="A12798" t="str">
            <v>BCN0407-06</v>
          </cell>
          <cell r="C12798" t="str">
            <v>Obrigatória</v>
          </cell>
          <cell r="D12798" t="str">
            <v>LCB 2009A</v>
          </cell>
        </row>
        <row r="12799">
          <cell r="A12799" t="str">
            <v>BCS0001-13</v>
          </cell>
          <cell r="C12799" t="str">
            <v>Obrigatória</v>
          </cell>
          <cell r="D12799" t="str">
            <v>LCB 2009A</v>
          </cell>
        </row>
        <row r="12800">
          <cell r="A12800" t="str">
            <v>BIJ0207-13</v>
          </cell>
          <cell r="C12800" t="str">
            <v>Opção Limitada</v>
          </cell>
          <cell r="D12800" t="str">
            <v>LCB 2009A</v>
          </cell>
        </row>
        <row r="12801">
          <cell r="A12801" t="str">
            <v>BIK0102-13</v>
          </cell>
          <cell r="C12801" t="str">
            <v>Opção Limitada</v>
          </cell>
          <cell r="D12801" t="str">
            <v>LCB 2009A</v>
          </cell>
        </row>
        <row r="12802">
          <cell r="A12802" t="str">
            <v>BIL0304-13</v>
          </cell>
          <cell r="C12802" t="str">
            <v>Opção Limitada</v>
          </cell>
          <cell r="D12802" t="str">
            <v>LCB 2009A</v>
          </cell>
        </row>
        <row r="12803">
          <cell r="A12803" t="str">
            <v>BIM0005-13</v>
          </cell>
          <cell r="C12803" t="str">
            <v>Opção Limitada</v>
          </cell>
          <cell r="D12803" t="str">
            <v>LCB 2009A</v>
          </cell>
        </row>
        <row r="12804">
          <cell r="A12804" t="str">
            <v>BIN0003-13</v>
          </cell>
          <cell r="C12804" t="str">
            <v>Opção Limitada</v>
          </cell>
          <cell r="D12804" t="str">
            <v>LCB 2009A</v>
          </cell>
        </row>
        <row r="12805">
          <cell r="A12805" t="str">
            <v>BIN0406-13</v>
          </cell>
          <cell r="C12805" t="str">
            <v>Obrigatória</v>
          </cell>
          <cell r="D12805" t="str">
            <v>LCB 2009A</v>
          </cell>
        </row>
        <row r="12806">
          <cell r="A12806" t="str">
            <v>BIQ0602-13</v>
          </cell>
          <cell r="C12806" t="str">
            <v>Obrigatória</v>
          </cell>
          <cell r="D12806" t="str">
            <v>LCB 2009A</v>
          </cell>
        </row>
        <row r="12807">
          <cell r="A12807" t="str">
            <v>BIR0004-13</v>
          </cell>
          <cell r="C12807" t="str">
            <v>Obrigatória</v>
          </cell>
          <cell r="D12807" t="str">
            <v>LCB 2009A</v>
          </cell>
        </row>
        <row r="12808">
          <cell r="A12808" t="str">
            <v>BIR0603-13</v>
          </cell>
          <cell r="C12808" t="str">
            <v>Obrigatória</v>
          </cell>
          <cell r="D12808" t="str">
            <v>LCB 2009A</v>
          </cell>
        </row>
        <row r="12809">
          <cell r="A12809" t="str">
            <v>BIS0002-13</v>
          </cell>
          <cell r="C12809" t="str">
            <v>Obrigatória</v>
          </cell>
          <cell r="D12809" t="str">
            <v>LCB 2009A</v>
          </cell>
        </row>
        <row r="12810">
          <cell r="A12810" t="str">
            <v>ESZX090-13</v>
          </cell>
          <cell r="C12810" t="str">
            <v>Opção Limitada</v>
          </cell>
          <cell r="D12810" t="str">
            <v>LCB 2009A</v>
          </cell>
        </row>
        <row r="12811">
          <cell r="A12811" t="str">
            <v>NHI5001-13</v>
          </cell>
          <cell r="C12811" t="str">
            <v>Obrigatória</v>
          </cell>
          <cell r="D12811" t="str">
            <v>LCB 2009A</v>
          </cell>
        </row>
        <row r="12812">
          <cell r="A12812" t="str">
            <v>NHI5002-13</v>
          </cell>
          <cell r="C12812" t="str">
            <v>Obrigatória</v>
          </cell>
          <cell r="D12812" t="str">
            <v>LCB 2009A</v>
          </cell>
        </row>
        <row r="12813">
          <cell r="A12813" t="str">
            <v>NHI5010-13</v>
          </cell>
          <cell r="C12813" t="str">
            <v>Obrigatória</v>
          </cell>
          <cell r="D12813" t="str">
            <v>LCB 2009A</v>
          </cell>
        </row>
        <row r="12814">
          <cell r="A12814" t="str">
            <v>NHI5011-13</v>
          </cell>
          <cell r="C12814" t="str">
            <v>Obrigatória</v>
          </cell>
          <cell r="D12814" t="str">
            <v>LCB 2009A</v>
          </cell>
        </row>
        <row r="12815">
          <cell r="A12815" t="str">
            <v>NHT1002-13</v>
          </cell>
          <cell r="C12815" t="str">
            <v>Opção Limitada</v>
          </cell>
          <cell r="D12815" t="str">
            <v>LCB 2009A</v>
          </cell>
        </row>
        <row r="12816">
          <cell r="A12816" t="str">
            <v>NHT1004-13</v>
          </cell>
          <cell r="C12816" t="str">
            <v>Obrigatória</v>
          </cell>
          <cell r="D12816" t="str">
            <v>LCB 2009A</v>
          </cell>
        </row>
        <row r="12817">
          <cell r="A12817" t="str">
            <v>NHT1005-13</v>
          </cell>
          <cell r="C12817" t="str">
            <v>Obrigatória</v>
          </cell>
          <cell r="D12817" t="str">
            <v>LCB 2009A</v>
          </cell>
        </row>
        <row r="12818">
          <cell r="A12818" t="str">
            <v>NHT1006-13</v>
          </cell>
          <cell r="C12818" t="str">
            <v>Obrigatória</v>
          </cell>
          <cell r="D12818" t="str">
            <v>LCB 2009A</v>
          </cell>
        </row>
        <row r="12819">
          <cell r="A12819" t="str">
            <v>NHT1007-13</v>
          </cell>
          <cell r="C12819" t="str">
            <v>Obrigatória</v>
          </cell>
          <cell r="D12819" t="str">
            <v>LCB 2009A</v>
          </cell>
        </row>
        <row r="12820">
          <cell r="A12820" t="str">
            <v>NHT1010-13</v>
          </cell>
          <cell r="C12820" t="str">
            <v>Obrigatória</v>
          </cell>
          <cell r="D12820" t="str">
            <v>LCB 2009A</v>
          </cell>
        </row>
        <row r="12821">
          <cell r="A12821" t="str">
            <v>NHT1011-13</v>
          </cell>
          <cell r="C12821" t="str">
            <v>Obrigatória</v>
          </cell>
          <cell r="D12821" t="str">
            <v>LCB 2009A</v>
          </cell>
        </row>
        <row r="12822">
          <cell r="A12822" t="str">
            <v>NHT1012-13</v>
          </cell>
          <cell r="C12822" t="str">
            <v>Obrigatória</v>
          </cell>
          <cell r="D12822" t="str">
            <v>LCB 2009A</v>
          </cell>
        </row>
        <row r="12823">
          <cell r="A12823" t="str">
            <v>NHT1020-13</v>
          </cell>
          <cell r="C12823" t="str">
            <v>Obrigatória</v>
          </cell>
          <cell r="D12823" t="str">
            <v>LCB 2009A</v>
          </cell>
        </row>
        <row r="12824">
          <cell r="A12824" t="str">
            <v>NHT1021-13</v>
          </cell>
          <cell r="C12824" t="str">
            <v>Obrigatória</v>
          </cell>
          <cell r="D12824" t="str">
            <v>LCB 2009A</v>
          </cell>
        </row>
        <row r="12825">
          <cell r="A12825" t="str">
            <v>NHT1022-13</v>
          </cell>
          <cell r="C12825" t="str">
            <v>Obrigatória</v>
          </cell>
          <cell r="D12825" t="str">
            <v>LCB 2009A</v>
          </cell>
        </row>
        <row r="12826">
          <cell r="A12826" t="str">
            <v>NHT1025-13</v>
          </cell>
          <cell r="C12826" t="str">
            <v>Opção Limitada</v>
          </cell>
          <cell r="D12826" t="str">
            <v>LCB 2009A</v>
          </cell>
        </row>
        <row r="12827">
          <cell r="A12827" t="str">
            <v>NHT1028-13</v>
          </cell>
          <cell r="C12827" t="str">
            <v>Obrigatória</v>
          </cell>
          <cell r="D12827" t="str">
            <v>LCB 2009A</v>
          </cell>
        </row>
        <row r="12828">
          <cell r="A12828" t="str">
            <v>NHT1029-13</v>
          </cell>
          <cell r="C12828" t="str">
            <v>Opção Limitada</v>
          </cell>
          <cell r="D12828" t="str">
            <v>LCB 2009A</v>
          </cell>
        </row>
        <row r="12829">
          <cell r="A12829" t="str">
            <v>NHT1034-13</v>
          </cell>
          <cell r="C12829" t="str">
            <v>Obrigatória</v>
          </cell>
          <cell r="D12829" t="str">
            <v>LCB 2009A</v>
          </cell>
        </row>
        <row r="12830">
          <cell r="A12830" t="str">
            <v>NHT1036-13</v>
          </cell>
          <cell r="C12830" t="str">
            <v>Obrigatória</v>
          </cell>
          <cell r="D12830" t="str">
            <v>LCB 2009A</v>
          </cell>
        </row>
        <row r="12831">
          <cell r="A12831" t="str">
            <v>NHT1038-13</v>
          </cell>
          <cell r="C12831" t="str">
            <v>Opção Limitada</v>
          </cell>
          <cell r="D12831" t="str">
            <v>LCB 2009A</v>
          </cell>
        </row>
        <row r="12832">
          <cell r="A12832" t="str">
            <v>NHT1039-13</v>
          </cell>
          <cell r="C12832" t="str">
            <v>Obrigatória</v>
          </cell>
          <cell r="D12832" t="str">
            <v>LCB 2009A</v>
          </cell>
        </row>
        <row r="12833">
          <cell r="A12833" t="str">
            <v>NHT1040-13</v>
          </cell>
          <cell r="C12833" t="str">
            <v>Obrigatória</v>
          </cell>
          <cell r="D12833" t="str">
            <v>LCB 2009A</v>
          </cell>
        </row>
        <row r="12834">
          <cell r="A12834" t="str">
            <v>NHT1041-13</v>
          </cell>
          <cell r="C12834" t="str">
            <v>Obrigatória</v>
          </cell>
          <cell r="D12834" t="str">
            <v>LCB 2009A</v>
          </cell>
        </row>
        <row r="12835">
          <cell r="A12835" t="str">
            <v>NHT1044-13</v>
          </cell>
          <cell r="C12835" t="str">
            <v>Obrigatória</v>
          </cell>
          <cell r="D12835" t="str">
            <v>LCB 2009A</v>
          </cell>
        </row>
        <row r="12836">
          <cell r="A12836" t="str">
            <v>NHT1045-13</v>
          </cell>
          <cell r="C12836" t="str">
            <v>Opção Limitada</v>
          </cell>
          <cell r="D12836" t="str">
            <v>LCB 2009A</v>
          </cell>
        </row>
        <row r="12837">
          <cell r="A12837" t="str">
            <v>NHT1046-13</v>
          </cell>
          <cell r="C12837" t="str">
            <v>Opção Limitada</v>
          </cell>
          <cell r="D12837" t="str">
            <v>LCB 2009A</v>
          </cell>
        </row>
        <row r="12838">
          <cell r="A12838" t="str">
            <v>NHT1047-13</v>
          </cell>
          <cell r="C12838" t="str">
            <v>Opção Limitada</v>
          </cell>
          <cell r="D12838" t="str">
            <v>LCB 2009A</v>
          </cell>
        </row>
        <row r="12839">
          <cell r="A12839" t="str">
            <v>NHT3012-13</v>
          </cell>
          <cell r="C12839" t="str">
            <v>Obrigatória</v>
          </cell>
          <cell r="D12839" t="str">
            <v>LCB 2009A</v>
          </cell>
        </row>
        <row r="12840">
          <cell r="A12840" t="str">
            <v>NHT5004-13</v>
          </cell>
          <cell r="C12840" t="str">
            <v>Obrigatória</v>
          </cell>
          <cell r="D12840" t="str">
            <v>LCB 2009A</v>
          </cell>
        </row>
        <row r="12841">
          <cell r="A12841" t="str">
            <v>NHT5006-13</v>
          </cell>
          <cell r="C12841" t="str">
            <v>Obrigatória</v>
          </cell>
          <cell r="D12841" t="str">
            <v>LCB 2009A</v>
          </cell>
        </row>
        <row r="12842">
          <cell r="A12842" t="str">
            <v>NHT5007-13</v>
          </cell>
          <cell r="C12842" t="str">
            <v>Obrigatória</v>
          </cell>
          <cell r="D12842" t="str">
            <v>LCB 2009A</v>
          </cell>
        </row>
        <row r="12843">
          <cell r="A12843" t="str">
            <v>NHT5012-13</v>
          </cell>
          <cell r="C12843" t="str">
            <v>Obrigatória</v>
          </cell>
          <cell r="D12843" t="str">
            <v>LCB 2009A</v>
          </cell>
        </row>
        <row r="12844">
          <cell r="A12844" t="str">
            <v>NHT5013-13</v>
          </cell>
          <cell r="C12844" t="str">
            <v>Obrigatória</v>
          </cell>
          <cell r="D12844" t="str">
            <v>LCB 2009A</v>
          </cell>
        </row>
        <row r="12845">
          <cell r="A12845" t="str">
            <v>NHZ1008-09</v>
          </cell>
          <cell r="C12845" t="str">
            <v>Opção Limitada</v>
          </cell>
          <cell r="D12845" t="str">
            <v>LCB 2009A</v>
          </cell>
        </row>
        <row r="12846">
          <cell r="A12846" t="str">
            <v>NHZ1017-09</v>
          </cell>
          <cell r="C12846" t="str">
            <v>Opção Limitada</v>
          </cell>
          <cell r="D12846" t="str">
            <v>LCB 2009A</v>
          </cell>
        </row>
        <row r="12847">
          <cell r="A12847" t="str">
            <v>NHZ1018-09</v>
          </cell>
          <cell r="C12847" t="str">
            <v>Opção Limitada</v>
          </cell>
          <cell r="D12847" t="str">
            <v>LCB 2009A</v>
          </cell>
        </row>
        <row r="12848">
          <cell r="A12848" t="str">
            <v>NHZ1037-09</v>
          </cell>
          <cell r="C12848" t="str">
            <v>Opção Limitada</v>
          </cell>
          <cell r="D12848" t="str">
            <v>LCB 2009A</v>
          </cell>
        </row>
        <row r="12849">
          <cell r="A12849" t="str">
            <v>NHZ5003-09</v>
          </cell>
          <cell r="C12849" t="str">
            <v>Opção Limitada</v>
          </cell>
          <cell r="D12849" t="str">
            <v>LCB 2009A</v>
          </cell>
        </row>
        <row r="12850">
          <cell r="A12850" t="str">
            <v>NHZ5005-09</v>
          </cell>
          <cell r="C12850" t="str">
            <v>Opção Limitada</v>
          </cell>
          <cell r="D12850" t="str">
            <v>LCB 2009A</v>
          </cell>
        </row>
        <row r="12851">
          <cell r="A12851" t="str">
            <v>NHZ5008-09</v>
          </cell>
          <cell r="C12851" t="str">
            <v>Opção Limitada</v>
          </cell>
          <cell r="D12851" t="str">
            <v>LCB 2009A</v>
          </cell>
        </row>
        <row r="12852">
          <cell r="A12852" t="str">
            <v>NHZ5009-09</v>
          </cell>
          <cell r="C12852" t="str">
            <v>Opção Limitada</v>
          </cell>
          <cell r="D12852" t="str">
            <v>LCB 2009A</v>
          </cell>
        </row>
        <row r="12853">
          <cell r="A12853" t="str">
            <v>NHZ5014-09</v>
          </cell>
          <cell r="C12853" t="str">
            <v>Opção Limitada</v>
          </cell>
          <cell r="D12853" t="str">
            <v>LCB 2009A</v>
          </cell>
        </row>
        <row r="12854">
          <cell r="A12854" t="str">
            <v>NHZ5015-09</v>
          </cell>
          <cell r="C12854" t="str">
            <v>Opção Limitada</v>
          </cell>
          <cell r="D12854" t="str">
            <v>LCB 2009A</v>
          </cell>
        </row>
        <row r="12855">
          <cell r="A12855" t="str">
            <v>BCJ0205-13</v>
          </cell>
          <cell r="C12855" t="str">
            <v>Obrigatória</v>
          </cell>
          <cell r="D12855" t="str">
            <v>LCB 2009N</v>
          </cell>
        </row>
        <row r="12856">
          <cell r="A12856" t="str">
            <v>BCJ0208-13</v>
          </cell>
          <cell r="C12856" t="str">
            <v>Obrigatória</v>
          </cell>
          <cell r="D12856" t="str">
            <v>LCB 2009N</v>
          </cell>
        </row>
        <row r="12857">
          <cell r="A12857" t="str">
            <v>BCJ0209-13</v>
          </cell>
          <cell r="C12857" t="str">
            <v>Obrigatória</v>
          </cell>
          <cell r="D12857" t="str">
            <v>LCB 2009N</v>
          </cell>
        </row>
        <row r="12858">
          <cell r="A12858" t="str">
            <v>BCK0103-13</v>
          </cell>
          <cell r="C12858" t="str">
            <v>Obrigatória</v>
          </cell>
          <cell r="D12858" t="str">
            <v>LCB 2009N</v>
          </cell>
        </row>
        <row r="12859">
          <cell r="A12859" t="str">
            <v>BCK0104-13</v>
          </cell>
          <cell r="C12859" t="str">
            <v>Obrigatória</v>
          </cell>
          <cell r="D12859" t="str">
            <v>LCB 2009N</v>
          </cell>
        </row>
        <row r="12860">
          <cell r="A12860" t="str">
            <v>BCL0306-13</v>
          </cell>
          <cell r="C12860" t="str">
            <v>Obrigatória</v>
          </cell>
          <cell r="D12860" t="str">
            <v>LCB 2009N</v>
          </cell>
        </row>
        <row r="12861">
          <cell r="A12861" t="str">
            <v>BCL0307-13</v>
          </cell>
          <cell r="C12861" t="str">
            <v>Obrigatória</v>
          </cell>
          <cell r="D12861" t="str">
            <v>LCB 2009N</v>
          </cell>
        </row>
        <row r="12862">
          <cell r="A12862" t="str">
            <v>BCL0308-13</v>
          </cell>
          <cell r="C12862" t="str">
            <v>Obrigatória</v>
          </cell>
          <cell r="D12862" t="str">
            <v>LCB 2009N</v>
          </cell>
        </row>
        <row r="12863">
          <cell r="A12863" t="str">
            <v>BCM0504-13</v>
          </cell>
          <cell r="C12863" t="str">
            <v>Obrigatória</v>
          </cell>
          <cell r="D12863" t="str">
            <v>LCB 2009N</v>
          </cell>
        </row>
        <row r="12864">
          <cell r="A12864" t="str">
            <v>BCM0505-13</v>
          </cell>
          <cell r="C12864" t="str">
            <v>Obrigatória</v>
          </cell>
          <cell r="D12864" t="str">
            <v>LCB 2009N</v>
          </cell>
        </row>
        <row r="12865">
          <cell r="A12865" t="str">
            <v>BCM0506-13</v>
          </cell>
          <cell r="C12865" t="str">
            <v>Obrigatória</v>
          </cell>
          <cell r="D12865" t="str">
            <v>LCB 2009N</v>
          </cell>
        </row>
        <row r="12866">
          <cell r="A12866" t="str">
            <v>BCN0402-13</v>
          </cell>
          <cell r="C12866" t="str">
            <v>Obrigatória</v>
          </cell>
          <cell r="D12866" t="str">
            <v>LCB 2009N</v>
          </cell>
        </row>
        <row r="12867">
          <cell r="A12867" t="str">
            <v>BCN0404-13</v>
          </cell>
          <cell r="C12867" t="str">
            <v>Obrigatória</v>
          </cell>
          <cell r="D12867" t="str">
            <v>LCB 2009N</v>
          </cell>
        </row>
        <row r="12868">
          <cell r="A12868" t="str">
            <v>BCN0405-13</v>
          </cell>
          <cell r="C12868" t="str">
            <v>Obrigatória</v>
          </cell>
          <cell r="D12868" t="str">
            <v>LCB 2009N</v>
          </cell>
        </row>
        <row r="12869">
          <cell r="A12869" t="str">
            <v>BCN0407-13</v>
          </cell>
          <cell r="C12869" t="str">
            <v>Obrigatória</v>
          </cell>
          <cell r="D12869" t="str">
            <v>LCB 2009N</v>
          </cell>
        </row>
        <row r="12870">
          <cell r="A12870" t="str">
            <v>BCS0001-13</v>
          </cell>
          <cell r="C12870" t="str">
            <v>Obrigatória</v>
          </cell>
          <cell r="D12870" t="str">
            <v>LCB 2009N</v>
          </cell>
        </row>
        <row r="12871">
          <cell r="A12871" t="str">
            <v>BIJ0207-13</v>
          </cell>
          <cell r="C12871" t="str">
            <v>Obrigatória</v>
          </cell>
          <cell r="D12871" t="str">
            <v>LCB 2009N</v>
          </cell>
        </row>
        <row r="12872">
          <cell r="A12872" t="str">
            <v>BIK0102-13</v>
          </cell>
          <cell r="C12872" t="str">
            <v>Obrigatória</v>
          </cell>
          <cell r="D12872" t="str">
            <v>LCB 2009N</v>
          </cell>
        </row>
        <row r="12873">
          <cell r="A12873" t="str">
            <v>BIL0304-13</v>
          </cell>
          <cell r="C12873" t="str">
            <v>Obrigatória</v>
          </cell>
          <cell r="D12873" t="str">
            <v>LCB 2009N</v>
          </cell>
        </row>
        <row r="12874">
          <cell r="A12874" t="str">
            <v>BIM0005-13</v>
          </cell>
          <cell r="C12874" t="str">
            <v>Obrigatória</v>
          </cell>
          <cell r="D12874" t="str">
            <v>LCB 2009N</v>
          </cell>
        </row>
        <row r="12875">
          <cell r="A12875" t="str">
            <v>BIN0003-13</v>
          </cell>
          <cell r="C12875" t="str">
            <v>Obrigatória</v>
          </cell>
          <cell r="D12875" t="str">
            <v>LCB 2009N</v>
          </cell>
        </row>
        <row r="12876">
          <cell r="A12876" t="str">
            <v>BIN0406-13</v>
          </cell>
          <cell r="C12876" t="str">
            <v>Obrigatória</v>
          </cell>
          <cell r="D12876" t="str">
            <v>LCB 2009N</v>
          </cell>
        </row>
        <row r="12877">
          <cell r="A12877" t="str">
            <v>BIQ0602-13</v>
          </cell>
          <cell r="C12877" t="str">
            <v>Obrigatória</v>
          </cell>
          <cell r="D12877" t="str">
            <v>LCB 2009N</v>
          </cell>
        </row>
        <row r="12878">
          <cell r="A12878" t="str">
            <v>BIR0004-13</v>
          </cell>
          <cell r="C12878" t="str">
            <v>Obrigatória</v>
          </cell>
          <cell r="D12878" t="str">
            <v>LCB 2009N</v>
          </cell>
        </row>
        <row r="12879">
          <cell r="A12879" t="str">
            <v>BIR0603-13</v>
          </cell>
          <cell r="C12879" t="str">
            <v>Obrigatória</v>
          </cell>
          <cell r="D12879" t="str">
            <v>LCB 2009N</v>
          </cell>
        </row>
        <row r="12880">
          <cell r="A12880" t="str">
            <v>BIS0002-13</v>
          </cell>
          <cell r="C12880" t="str">
            <v>Obrigatória</v>
          </cell>
          <cell r="D12880" t="str">
            <v>LCB 2009N</v>
          </cell>
        </row>
        <row r="12881">
          <cell r="A12881" t="str">
            <v>ESZX090-13</v>
          </cell>
          <cell r="C12881" t="str">
            <v>Opção Limitada</v>
          </cell>
          <cell r="D12881" t="str">
            <v>LCB 2009N</v>
          </cell>
        </row>
        <row r="12882">
          <cell r="A12882" t="str">
            <v>NHI5001-13</v>
          </cell>
          <cell r="C12882" t="str">
            <v>Obrigatória</v>
          </cell>
          <cell r="D12882" t="str">
            <v>LCB 2009N</v>
          </cell>
        </row>
        <row r="12883">
          <cell r="A12883" t="str">
            <v>NHI5002-13</v>
          </cell>
          <cell r="C12883" t="str">
            <v>Obrigatória</v>
          </cell>
          <cell r="D12883" t="str">
            <v>LCB 2009N</v>
          </cell>
        </row>
        <row r="12884">
          <cell r="A12884" t="str">
            <v>NHI5010-13</v>
          </cell>
          <cell r="C12884" t="str">
            <v>Obrigatória</v>
          </cell>
          <cell r="D12884" t="str">
            <v>LCB 2009N</v>
          </cell>
        </row>
        <row r="12885">
          <cell r="A12885" t="str">
            <v>NHI5011-13</v>
          </cell>
          <cell r="C12885" t="str">
            <v>Obrigatória</v>
          </cell>
          <cell r="D12885" t="str">
            <v>LCB 2009N</v>
          </cell>
        </row>
        <row r="12886">
          <cell r="A12886" t="str">
            <v>NHT1002-13</v>
          </cell>
          <cell r="C12886" t="str">
            <v>Opção Limitada</v>
          </cell>
          <cell r="D12886" t="str">
            <v>LCB 2009N</v>
          </cell>
        </row>
        <row r="12887">
          <cell r="A12887" t="str">
            <v>NHT1004-13</v>
          </cell>
          <cell r="C12887" t="str">
            <v>Obrigatória</v>
          </cell>
          <cell r="D12887" t="str">
            <v>LCB 2009N</v>
          </cell>
        </row>
        <row r="12888">
          <cell r="A12888" t="str">
            <v>NHT1005-13</v>
          </cell>
          <cell r="C12888" t="str">
            <v>Obrigatória</v>
          </cell>
          <cell r="D12888" t="str">
            <v>LCB 2009N</v>
          </cell>
        </row>
        <row r="12889">
          <cell r="A12889" t="str">
            <v>NHT1006-13</v>
          </cell>
          <cell r="C12889" t="str">
            <v>Obrigatória</v>
          </cell>
          <cell r="D12889" t="str">
            <v>LCB 2009N</v>
          </cell>
        </row>
        <row r="12890">
          <cell r="A12890" t="str">
            <v>NHT1007-13</v>
          </cell>
          <cell r="C12890" t="str">
            <v>Obrigatória</v>
          </cell>
          <cell r="D12890" t="str">
            <v>LCB 2009N</v>
          </cell>
        </row>
        <row r="12891">
          <cell r="A12891" t="str">
            <v>NHT1010-13</v>
          </cell>
          <cell r="C12891" t="str">
            <v>Obrigatória</v>
          </cell>
          <cell r="D12891" t="str">
            <v>LCB 2009N</v>
          </cell>
        </row>
        <row r="12892">
          <cell r="A12892" t="str">
            <v>NHT1011-13</v>
          </cell>
          <cell r="C12892" t="str">
            <v>Obrigatória</v>
          </cell>
          <cell r="D12892" t="str">
            <v>LCB 2009N</v>
          </cell>
        </row>
        <row r="12893">
          <cell r="A12893" t="str">
            <v>NHT1012-13</v>
          </cell>
          <cell r="C12893" t="str">
            <v>Obrigatória</v>
          </cell>
          <cell r="D12893" t="str">
            <v>LCB 2009N</v>
          </cell>
        </row>
        <row r="12894">
          <cell r="A12894" t="str">
            <v>NHT1020-13</v>
          </cell>
          <cell r="C12894" t="str">
            <v>Obrigatória</v>
          </cell>
          <cell r="D12894" t="str">
            <v>LCB 2009N</v>
          </cell>
        </row>
        <row r="12895">
          <cell r="A12895" t="str">
            <v>NHT1021-13</v>
          </cell>
          <cell r="C12895" t="str">
            <v>Obrigatória</v>
          </cell>
          <cell r="D12895" t="str">
            <v>LCB 2009N</v>
          </cell>
        </row>
        <row r="12896">
          <cell r="A12896" t="str">
            <v>NHT1022-13</v>
          </cell>
          <cell r="C12896" t="str">
            <v>Obrigatória</v>
          </cell>
          <cell r="D12896" t="str">
            <v>LCB 2009N</v>
          </cell>
        </row>
        <row r="12897">
          <cell r="A12897" t="str">
            <v>NHT1025-13</v>
          </cell>
          <cell r="C12897" t="str">
            <v>Opção Limitada</v>
          </cell>
          <cell r="D12897" t="str">
            <v>LCB 2009N</v>
          </cell>
        </row>
        <row r="12898">
          <cell r="A12898" t="str">
            <v>NHT1028-13</v>
          </cell>
          <cell r="C12898" t="str">
            <v>Obrigatória</v>
          </cell>
          <cell r="D12898" t="str">
            <v>LCB 2009N</v>
          </cell>
        </row>
        <row r="12899">
          <cell r="A12899" t="str">
            <v>NHT1029-13</v>
          </cell>
          <cell r="C12899" t="str">
            <v>Opção Limitada</v>
          </cell>
          <cell r="D12899" t="str">
            <v>LCB 2009N</v>
          </cell>
        </row>
        <row r="12900">
          <cell r="A12900" t="str">
            <v>NHT1034-13</v>
          </cell>
          <cell r="C12900" t="str">
            <v>Obrigatória</v>
          </cell>
          <cell r="D12900" t="str">
            <v>LCB 2009N</v>
          </cell>
        </row>
        <row r="12901">
          <cell r="A12901" t="str">
            <v>NHT1036-13</v>
          </cell>
          <cell r="C12901" t="str">
            <v>Obrigatória</v>
          </cell>
          <cell r="D12901" t="str">
            <v>LCB 2009N</v>
          </cell>
        </row>
        <row r="12902">
          <cell r="A12902" t="str">
            <v>NHT1038-13</v>
          </cell>
          <cell r="C12902" t="str">
            <v>Opção Limitada</v>
          </cell>
          <cell r="D12902" t="str">
            <v>LCB 2009N</v>
          </cell>
        </row>
        <row r="12903">
          <cell r="A12903" t="str">
            <v>NHT1039-13</v>
          </cell>
          <cell r="C12903" t="str">
            <v>Obrigatória</v>
          </cell>
          <cell r="D12903" t="str">
            <v>LCB 2009N</v>
          </cell>
        </row>
        <row r="12904">
          <cell r="A12904" t="str">
            <v>NHT1040-13</v>
          </cell>
          <cell r="C12904" t="str">
            <v>Obrigatória</v>
          </cell>
          <cell r="D12904" t="str">
            <v>LCB 2009N</v>
          </cell>
        </row>
        <row r="12905">
          <cell r="A12905" t="str">
            <v>NHT1041-13</v>
          </cell>
          <cell r="C12905" t="str">
            <v>Obrigatória</v>
          </cell>
          <cell r="D12905" t="str">
            <v>LCB 2009N</v>
          </cell>
        </row>
        <row r="12906">
          <cell r="A12906" t="str">
            <v>NHT1044-13</v>
          </cell>
          <cell r="C12906" t="str">
            <v>Obrigatória</v>
          </cell>
          <cell r="D12906" t="str">
            <v>LCB 2009N</v>
          </cell>
        </row>
        <row r="12907">
          <cell r="A12907" t="str">
            <v>NHT1045-13</v>
          </cell>
          <cell r="C12907" t="str">
            <v>Opção Limitada</v>
          </cell>
          <cell r="D12907" t="str">
            <v>LCB 2009N</v>
          </cell>
        </row>
        <row r="12908">
          <cell r="A12908" t="str">
            <v>NHT1046-13</v>
          </cell>
          <cell r="C12908" t="str">
            <v>Opção Limitada</v>
          </cell>
          <cell r="D12908" t="str">
            <v>LCB 2009N</v>
          </cell>
        </row>
        <row r="12909">
          <cell r="A12909" t="str">
            <v>NHT1047-13</v>
          </cell>
          <cell r="C12909" t="str">
            <v>Opção Limitada</v>
          </cell>
          <cell r="D12909" t="str">
            <v>LCB 2009N</v>
          </cell>
        </row>
        <row r="12910">
          <cell r="A12910" t="str">
            <v>NHT5004-13</v>
          </cell>
          <cell r="C12910" t="str">
            <v>Obrigatória</v>
          </cell>
          <cell r="D12910" t="str">
            <v>LCB 2009N</v>
          </cell>
        </row>
        <row r="12911">
          <cell r="A12911" t="str">
            <v>NHT5006-13</v>
          </cell>
          <cell r="C12911" t="str">
            <v>Obrigatória</v>
          </cell>
          <cell r="D12911" t="str">
            <v>LCB 2009N</v>
          </cell>
        </row>
        <row r="12912">
          <cell r="A12912" t="str">
            <v>NHT5007-13</v>
          </cell>
          <cell r="C12912" t="str">
            <v>Obrigatória</v>
          </cell>
          <cell r="D12912" t="str">
            <v>LCB 2009N</v>
          </cell>
        </row>
        <row r="12913">
          <cell r="A12913" t="str">
            <v>NHT5012-13</v>
          </cell>
          <cell r="C12913" t="str">
            <v>Obrigatória</v>
          </cell>
          <cell r="D12913" t="str">
            <v>LCB 2009N</v>
          </cell>
        </row>
        <row r="12914">
          <cell r="A12914" t="str">
            <v>NHT5013-13</v>
          </cell>
          <cell r="C12914" t="str">
            <v>Obrigatória</v>
          </cell>
          <cell r="D12914" t="str">
            <v>LCB 2009N</v>
          </cell>
        </row>
        <row r="12915">
          <cell r="A12915" t="str">
            <v>NHZ1008-09</v>
          </cell>
          <cell r="C12915" t="str">
            <v>Opção Limitada</v>
          </cell>
          <cell r="D12915" t="str">
            <v>LCB 2009N</v>
          </cell>
        </row>
        <row r="12916">
          <cell r="A12916" t="str">
            <v>NHZ1017-09</v>
          </cell>
          <cell r="C12916" t="str">
            <v>Opção Limitada</v>
          </cell>
          <cell r="D12916" t="str">
            <v>LCB 2009N</v>
          </cell>
        </row>
        <row r="12917">
          <cell r="A12917" t="str">
            <v>NHZ1018-09</v>
          </cell>
          <cell r="C12917" t="str">
            <v>Opção Limitada</v>
          </cell>
          <cell r="D12917" t="str">
            <v>LCB 2009N</v>
          </cell>
        </row>
        <row r="12918">
          <cell r="A12918" t="str">
            <v>NHZ1037-09</v>
          </cell>
          <cell r="C12918" t="str">
            <v>Opção Limitada</v>
          </cell>
          <cell r="D12918" t="str">
            <v>LCB 2009N</v>
          </cell>
        </row>
        <row r="12919">
          <cell r="A12919" t="str">
            <v>NHZ5003-09</v>
          </cell>
          <cell r="C12919" t="str">
            <v>Opção Limitada</v>
          </cell>
          <cell r="D12919" t="str">
            <v>LCB 2009N</v>
          </cell>
        </row>
        <row r="12920">
          <cell r="A12920" t="str">
            <v>NHZ5005-09</v>
          </cell>
          <cell r="C12920" t="str">
            <v>Opção Limitada</v>
          </cell>
          <cell r="D12920" t="str">
            <v>LCB 2009N</v>
          </cell>
        </row>
        <row r="12921">
          <cell r="A12921" t="str">
            <v>NHZ5008-09</v>
          </cell>
          <cell r="C12921" t="str">
            <v>Opção Limitada</v>
          </cell>
          <cell r="D12921" t="str">
            <v>LCB 2009N</v>
          </cell>
        </row>
        <row r="12922">
          <cell r="A12922" t="str">
            <v>NHZ5009-09</v>
          </cell>
          <cell r="C12922" t="str">
            <v>Opção Limitada</v>
          </cell>
          <cell r="D12922" t="str">
            <v>LCB 2009N</v>
          </cell>
        </row>
        <row r="12923">
          <cell r="A12923" t="str">
            <v>NHZ5014-09</v>
          </cell>
          <cell r="C12923" t="str">
            <v>Opção Limitada</v>
          </cell>
          <cell r="D12923" t="str">
            <v>LCB 2009N</v>
          </cell>
        </row>
        <row r="12924">
          <cell r="A12924" t="str">
            <v>NHZ5015-09</v>
          </cell>
          <cell r="C12924" t="str">
            <v>Opção Limitada</v>
          </cell>
          <cell r="D12924" t="str">
            <v>LCB 2009N</v>
          </cell>
        </row>
        <row r="12925">
          <cell r="A12925" t="str">
            <v>BCJ0203-15</v>
          </cell>
          <cell r="C12925" t="str">
            <v>Obrigatória</v>
          </cell>
          <cell r="D12925" t="str">
            <v>LCB 2015A</v>
          </cell>
        </row>
        <row r="12926">
          <cell r="A12926" t="str">
            <v>BCJ0204-15</v>
          </cell>
          <cell r="C12926" t="str">
            <v>Obrigatória</v>
          </cell>
          <cell r="D12926" t="str">
            <v>LCB 2015A</v>
          </cell>
        </row>
        <row r="12927">
          <cell r="A12927" t="str">
            <v>BCJ0205-15</v>
          </cell>
          <cell r="C12927" t="str">
            <v>Obrigatória</v>
          </cell>
          <cell r="D12927" t="str">
            <v>LCB 2015A</v>
          </cell>
        </row>
        <row r="12928">
          <cell r="A12928" t="str">
            <v>BCK0103-15</v>
          </cell>
          <cell r="C12928" t="str">
            <v>Obrigatória</v>
          </cell>
          <cell r="D12928" t="str">
            <v>LCB 2015A</v>
          </cell>
        </row>
        <row r="12929">
          <cell r="A12929" t="str">
            <v>BCK0104-15</v>
          </cell>
          <cell r="C12929" t="str">
            <v>Opção Limitada</v>
          </cell>
          <cell r="D12929" t="str">
            <v>LCB 2015A</v>
          </cell>
        </row>
        <row r="12930">
          <cell r="A12930" t="str">
            <v>BCL0306-15</v>
          </cell>
          <cell r="C12930" t="str">
            <v>Opção Limitada</v>
          </cell>
          <cell r="D12930" t="str">
            <v>LCB 2015A</v>
          </cell>
        </row>
        <row r="12931">
          <cell r="A12931" t="str">
            <v>BCL0307-15</v>
          </cell>
          <cell r="C12931" t="str">
            <v>Obrigatória</v>
          </cell>
          <cell r="D12931" t="str">
            <v>LCB 2015A</v>
          </cell>
        </row>
        <row r="12932">
          <cell r="A12932" t="str">
            <v>BCL0308-15</v>
          </cell>
          <cell r="C12932" t="str">
            <v>Obrigatória</v>
          </cell>
          <cell r="D12932" t="str">
            <v>LCB 2015A</v>
          </cell>
        </row>
        <row r="12933">
          <cell r="A12933" t="str">
            <v>BCM0504-15</v>
          </cell>
          <cell r="C12933" t="str">
            <v>Obrigatória</v>
          </cell>
          <cell r="D12933" t="str">
            <v>LCB 2015A</v>
          </cell>
        </row>
        <row r="12934">
          <cell r="A12934" t="str">
            <v>BCM0505-15</v>
          </cell>
          <cell r="C12934" t="str">
            <v>Obrigatória</v>
          </cell>
          <cell r="D12934" t="str">
            <v>LCB 2015A</v>
          </cell>
        </row>
        <row r="12935">
          <cell r="A12935" t="str">
            <v>BCM0506-15</v>
          </cell>
          <cell r="C12935" t="str">
            <v>Opção Limitada</v>
          </cell>
          <cell r="D12935" t="str">
            <v>LCB 2015A</v>
          </cell>
        </row>
        <row r="12936">
          <cell r="A12936" t="str">
            <v>BCN0402-08</v>
          </cell>
          <cell r="C12936" t="str">
            <v>Obrigatória</v>
          </cell>
          <cell r="D12936" t="str">
            <v>LCB 2015A</v>
          </cell>
        </row>
        <row r="12937">
          <cell r="A12937" t="str">
            <v>BCN0404-15</v>
          </cell>
          <cell r="C12937" t="str">
            <v>Opção Limitada</v>
          </cell>
          <cell r="D12937" t="str">
            <v>LCB 2015A</v>
          </cell>
        </row>
        <row r="12938">
          <cell r="A12938" t="str">
            <v>BCN0405-15</v>
          </cell>
          <cell r="C12938" t="str">
            <v>Obrigatória</v>
          </cell>
          <cell r="D12938" t="str">
            <v>LCB 2015A</v>
          </cell>
        </row>
        <row r="12939">
          <cell r="A12939" t="str">
            <v>BCN0407-06</v>
          </cell>
          <cell r="C12939" t="str">
            <v>Obrigatória</v>
          </cell>
          <cell r="D12939" t="str">
            <v>LCB 2015A</v>
          </cell>
        </row>
        <row r="12940">
          <cell r="A12940" t="str">
            <v>BCS0001-15</v>
          </cell>
          <cell r="C12940" t="str">
            <v>Obrigatória</v>
          </cell>
          <cell r="D12940" t="str">
            <v>LCB 2015A</v>
          </cell>
        </row>
        <row r="12941">
          <cell r="A12941" t="str">
            <v>BCS0002-15</v>
          </cell>
          <cell r="C12941" t="str">
            <v>Obrigatória</v>
          </cell>
          <cell r="D12941" t="str">
            <v>LCB 2015A</v>
          </cell>
        </row>
        <row r="12942">
          <cell r="A12942" t="str">
            <v>BIJ0207-15</v>
          </cell>
          <cell r="C12942" t="str">
            <v>Opção Limitada</v>
          </cell>
          <cell r="D12942" t="str">
            <v>LCB 2015A</v>
          </cell>
        </row>
        <row r="12943">
          <cell r="A12943" t="str">
            <v>BIK0102-15</v>
          </cell>
          <cell r="C12943" t="str">
            <v>Opção Limitada</v>
          </cell>
          <cell r="D12943" t="str">
            <v>LCB 2015A</v>
          </cell>
        </row>
        <row r="12944">
          <cell r="A12944" t="str">
            <v>BIL0304-15</v>
          </cell>
          <cell r="C12944" t="str">
            <v>Opção Limitada</v>
          </cell>
          <cell r="D12944" t="str">
            <v>LCB 2015A</v>
          </cell>
        </row>
        <row r="12945">
          <cell r="A12945" t="str">
            <v>BIN0406-15</v>
          </cell>
          <cell r="C12945" t="str">
            <v>Obrigatória</v>
          </cell>
          <cell r="D12945" t="str">
            <v>LCB 2015A</v>
          </cell>
        </row>
        <row r="12946">
          <cell r="A12946" t="str">
            <v>BIQ0602-15</v>
          </cell>
          <cell r="C12946" t="str">
            <v>Obrigatória</v>
          </cell>
          <cell r="D12946" t="str">
            <v>LCB 2015A</v>
          </cell>
        </row>
        <row r="12947">
          <cell r="A12947" t="str">
            <v>BIR0004-15</v>
          </cell>
          <cell r="C12947" t="str">
            <v>Obrigatória</v>
          </cell>
          <cell r="D12947" t="str">
            <v>LCB 2015A</v>
          </cell>
        </row>
        <row r="12948">
          <cell r="A12948" t="str">
            <v>BIR0603-15</v>
          </cell>
          <cell r="C12948" t="str">
            <v>Obrigatória</v>
          </cell>
          <cell r="D12948" t="str">
            <v>LCB 2015A</v>
          </cell>
        </row>
        <row r="12949">
          <cell r="A12949" t="str">
            <v>BIS0003-15</v>
          </cell>
          <cell r="C12949" t="str">
            <v>Opção Limitada</v>
          </cell>
          <cell r="D12949" t="str">
            <v>LCB 2015A</v>
          </cell>
        </row>
        <row r="12950">
          <cell r="A12950" t="str">
            <v>BIS0005-15</v>
          </cell>
          <cell r="C12950" t="str">
            <v>Opção Limitada</v>
          </cell>
          <cell r="D12950" t="str">
            <v>LCB 2015A</v>
          </cell>
        </row>
        <row r="12951">
          <cell r="A12951" t="str">
            <v>ESZU025-13</v>
          </cell>
          <cell r="C12951" t="str">
            <v>Opção Limitada</v>
          </cell>
          <cell r="D12951" t="str">
            <v>LCB 2015A</v>
          </cell>
        </row>
        <row r="12952">
          <cell r="A12952" t="str">
            <v>NHH2017-13</v>
          </cell>
          <cell r="C12952" t="str">
            <v>Opção Limitada</v>
          </cell>
          <cell r="D12952" t="str">
            <v>LCB 2015A</v>
          </cell>
        </row>
        <row r="12953">
          <cell r="A12953" t="str">
            <v>NHI5001-15</v>
          </cell>
          <cell r="C12953" t="str">
            <v>Obrigatória</v>
          </cell>
          <cell r="D12953" t="str">
            <v>LCB 2015A</v>
          </cell>
        </row>
        <row r="12954">
          <cell r="A12954" t="str">
            <v>NHI5002-15</v>
          </cell>
          <cell r="C12954" t="str">
            <v>Obrigatória</v>
          </cell>
          <cell r="D12954" t="str">
            <v>LCB 2015A</v>
          </cell>
        </row>
        <row r="12955">
          <cell r="A12955" t="str">
            <v>NHI5011-13</v>
          </cell>
          <cell r="C12955" t="str">
            <v>Obrigatória</v>
          </cell>
          <cell r="D12955" t="str">
            <v>LCB 2015A</v>
          </cell>
        </row>
        <row r="12956">
          <cell r="A12956" t="str">
            <v>NHI5015-15</v>
          </cell>
          <cell r="C12956" t="str">
            <v>Obrigatória</v>
          </cell>
          <cell r="D12956" t="str">
            <v>LCB 2015A</v>
          </cell>
        </row>
        <row r="12957">
          <cell r="A12957" t="str">
            <v>NHT1002-15</v>
          </cell>
          <cell r="C12957" t="str">
            <v>Opção Limitada</v>
          </cell>
          <cell r="D12957" t="str">
            <v>LCB 2015A</v>
          </cell>
        </row>
        <row r="12958">
          <cell r="A12958" t="str">
            <v>NHT1020-13</v>
          </cell>
          <cell r="C12958" t="str">
            <v>Obrigatória</v>
          </cell>
          <cell r="D12958" t="str">
            <v>LCB 2015A</v>
          </cell>
        </row>
        <row r="12959">
          <cell r="A12959" t="str">
            <v>NHT1021-13</v>
          </cell>
          <cell r="C12959" t="str">
            <v>Obrigatória</v>
          </cell>
          <cell r="D12959" t="str">
            <v>LCB 2015A</v>
          </cell>
        </row>
        <row r="12960">
          <cell r="A12960" t="str">
            <v>NHT1022-13</v>
          </cell>
          <cell r="C12960" t="str">
            <v>Obrigatória</v>
          </cell>
          <cell r="D12960" t="str">
            <v>LCB 2015A</v>
          </cell>
        </row>
        <row r="12961">
          <cell r="A12961" t="str">
            <v>NHT1030-15</v>
          </cell>
          <cell r="C12961" t="str">
            <v>Opção Limitada</v>
          </cell>
          <cell r="D12961" t="str">
            <v>LCB 2015A</v>
          </cell>
        </row>
        <row r="12962">
          <cell r="A12962" t="str">
            <v>NHT1048-15</v>
          </cell>
          <cell r="C12962" t="str">
            <v>Obrigatória</v>
          </cell>
          <cell r="D12962" t="str">
            <v>LCB 2015A</v>
          </cell>
        </row>
        <row r="12963">
          <cell r="A12963" t="str">
            <v>NHT1053-15</v>
          </cell>
          <cell r="C12963" t="str">
            <v>Obrigatória</v>
          </cell>
          <cell r="D12963" t="str">
            <v>LCB 2015A</v>
          </cell>
        </row>
        <row r="12964">
          <cell r="A12964" t="str">
            <v>NHT1054-15</v>
          </cell>
          <cell r="C12964" t="str">
            <v>Obrigatória</v>
          </cell>
          <cell r="D12964" t="str">
            <v>LCB 2015A</v>
          </cell>
        </row>
        <row r="12965">
          <cell r="A12965" t="str">
            <v>NHT1055-15</v>
          </cell>
          <cell r="C12965" t="str">
            <v>Opção Limitada</v>
          </cell>
          <cell r="D12965" t="str">
            <v>LCB 2015A</v>
          </cell>
        </row>
        <row r="12966">
          <cell r="A12966" t="str">
            <v>NHT1056-15</v>
          </cell>
          <cell r="C12966" t="str">
            <v>Obrigatória</v>
          </cell>
          <cell r="D12966" t="str">
            <v>LCB 2015A</v>
          </cell>
        </row>
        <row r="12967">
          <cell r="A12967" t="str">
            <v>NHT1057-15</v>
          </cell>
          <cell r="C12967" t="str">
            <v>Opção Limitada</v>
          </cell>
          <cell r="D12967" t="str">
            <v>LCB 2015A</v>
          </cell>
        </row>
        <row r="12968">
          <cell r="A12968" t="str">
            <v>NHT1058-15</v>
          </cell>
          <cell r="C12968" t="str">
            <v>Opção Limitada</v>
          </cell>
          <cell r="D12968" t="str">
            <v>LCB 2015A</v>
          </cell>
        </row>
        <row r="12969">
          <cell r="A12969" t="str">
            <v>NHT1059-15</v>
          </cell>
          <cell r="C12969" t="str">
            <v>Opção Limitada</v>
          </cell>
          <cell r="D12969" t="str">
            <v>LCB 2015A</v>
          </cell>
        </row>
        <row r="12970">
          <cell r="A12970" t="str">
            <v>NHT1060-15</v>
          </cell>
          <cell r="C12970" t="str">
            <v>Opção Limitada</v>
          </cell>
          <cell r="D12970" t="str">
            <v>LCB 2015A</v>
          </cell>
        </row>
        <row r="12971">
          <cell r="A12971" t="str">
            <v>NHT1061-15</v>
          </cell>
          <cell r="C12971" t="str">
            <v>Obrigatória</v>
          </cell>
          <cell r="D12971" t="str">
            <v>LCB 2015A</v>
          </cell>
        </row>
        <row r="12972">
          <cell r="A12972" t="str">
            <v>NHT1062-15</v>
          </cell>
          <cell r="C12972" t="str">
            <v>Obrigatória</v>
          </cell>
          <cell r="D12972" t="str">
            <v>LCB 2015A</v>
          </cell>
        </row>
        <row r="12973">
          <cell r="A12973" t="str">
            <v>NHT1063-15</v>
          </cell>
          <cell r="C12973" t="str">
            <v>Opção Limitada</v>
          </cell>
          <cell r="D12973" t="str">
            <v>LCB 2015A</v>
          </cell>
        </row>
        <row r="12974">
          <cell r="A12974" t="str">
            <v>NHT1064-15</v>
          </cell>
          <cell r="C12974" t="str">
            <v>Opção Limitada</v>
          </cell>
          <cell r="D12974" t="str">
            <v>LCB 2015A</v>
          </cell>
        </row>
        <row r="12975">
          <cell r="A12975" t="str">
            <v>NHT1065-15</v>
          </cell>
          <cell r="C12975" t="str">
            <v>Obrigatória</v>
          </cell>
          <cell r="D12975" t="str">
            <v>LCB 2015A</v>
          </cell>
        </row>
        <row r="12976">
          <cell r="A12976" t="str">
            <v>NHT1066-15</v>
          </cell>
          <cell r="C12976" t="str">
            <v>Obrigatória</v>
          </cell>
          <cell r="D12976" t="str">
            <v>LCB 2015A</v>
          </cell>
        </row>
        <row r="12977">
          <cell r="A12977" t="str">
            <v>NHT1067-15</v>
          </cell>
          <cell r="C12977" t="str">
            <v>Opção Limitada</v>
          </cell>
          <cell r="D12977" t="str">
            <v>LCB 2015A</v>
          </cell>
        </row>
        <row r="12978">
          <cell r="A12978" t="str">
            <v>NHT1068-15</v>
          </cell>
          <cell r="C12978" t="str">
            <v>Opção Limitada</v>
          </cell>
          <cell r="D12978" t="str">
            <v>LCB 2015A</v>
          </cell>
        </row>
        <row r="12979">
          <cell r="A12979" t="str">
            <v>NHT1069-15</v>
          </cell>
          <cell r="C12979" t="str">
            <v>Obrigatória</v>
          </cell>
          <cell r="D12979" t="str">
            <v>LCB 2015A</v>
          </cell>
        </row>
        <row r="12980">
          <cell r="A12980" t="str">
            <v>NHT1070-15</v>
          </cell>
          <cell r="C12980" t="str">
            <v>Obrigatória</v>
          </cell>
          <cell r="D12980" t="str">
            <v>LCB 2015A</v>
          </cell>
        </row>
        <row r="12981">
          <cell r="A12981" t="str">
            <v>NHT1071-15</v>
          </cell>
          <cell r="C12981" t="str">
            <v>Obrigatória</v>
          </cell>
          <cell r="D12981" t="str">
            <v>LCB 2015A</v>
          </cell>
        </row>
        <row r="12982">
          <cell r="A12982" t="str">
            <v>NHT1072-15</v>
          </cell>
          <cell r="C12982" t="str">
            <v>Opção Limitada</v>
          </cell>
          <cell r="D12982" t="str">
            <v>LCB 2015A</v>
          </cell>
        </row>
        <row r="12983">
          <cell r="A12983" t="str">
            <v>NHT1073-15</v>
          </cell>
          <cell r="C12983" t="str">
            <v>Opção Limitada</v>
          </cell>
          <cell r="D12983" t="str">
            <v>LCB 2015A</v>
          </cell>
        </row>
        <row r="12984">
          <cell r="A12984" t="str">
            <v>NHT1083-15</v>
          </cell>
          <cell r="C12984" t="str">
            <v>Obrigatória</v>
          </cell>
          <cell r="D12984" t="str">
            <v>LCB 2015A</v>
          </cell>
        </row>
        <row r="12985">
          <cell r="A12985" t="str">
            <v>NHT1084-15</v>
          </cell>
          <cell r="C12985" t="str">
            <v>Obrigatória</v>
          </cell>
          <cell r="D12985" t="str">
            <v>LCB 2015A</v>
          </cell>
        </row>
        <row r="12986">
          <cell r="A12986" t="str">
            <v>NHT1085-15</v>
          </cell>
          <cell r="C12986" t="str">
            <v>Obrigatória</v>
          </cell>
          <cell r="D12986" t="str">
            <v>LCB 2015A</v>
          </cell>
        </row>
        <row r="12987">
          <cell r="A12987" t="str">
            <v>NHT1086-15</v>
          </cell>
          <cell r="C12987" t="str">
            <v>Obrigatória</v>
          </cell>
          <cell r="D12987" t="str">
            <v>LCB 2015A</v>
          </cell>
        </row>
        <row r="12988">
          <cell r="A12988" t="str">
            <v>NHT1087-15</v>
          </cell>
          <cell r="C12988" t="str">
            <v>Obrigatória</v>
          </cell>
          <cell r="D12988" t="str">
            <v>LCB 2015A</v>
          </cell>
        </row>
        <row r="12989">
          <cell r="A12989" t="str">
            <v>NHT1088-15</v>
          </cell>
          <cell r="C12989" t="str">
            <v>Obrigatória</v>
          </cell>
          <cell r="D12989" t="str">
            <v>LCB 2015A</v>
          </cell>
        </row>
        <row r="12990">
          <cell r="A12990" t="str">
            <v>NHT1089-15</v>
          </cell>
          <cell r="C12990" t="str">
            <v>Obrigatória</v>
          </cell>
          <cell r="D12990" t="str">
            <v>LCB 2015A</v>
          </cell>
        </row>
        <row r="12991">
          <cell r="A12991" t="str">
            <v>NHT3012-13</v>
          </cell>
          <cell r="C12991" t="str">
            <v>Obrigatória</v>
          </cell>
          <cell r="D12991" t="str">
            <v>LCB 2015A</v>
          </cell>
        </row>
        <row r="12992">
          <cell r="A12992" t="str">
            <v>NHT5004-15</v>
          </cell>
          <cell r="C12992" t="str">
            <v>Obrigatória</v>
          </cell>
          <cell r="D12992" t="str">
            <v>LCB 2015A</v>
          </cell>
        </row>
        <row r="12993">
          <cell r="A12993" t="str">
            <v>NHT5006-13</v>
          </cell>
          <cell r="C12993" t="str">
            <v>Obrigatória</v>
          </cell>
          <cell r="D12993" t="str">
            <v>LCB 2015A</v>
          </cell>
        </row>
        <row r="12994">
          <cell r="A12994" t="str">
            <v>NHT5007-13</v>
          </cell>
          <cell r="C12994" t="str">
            <v>Obrigatória</v>
          </cell>
          <cell r="D12994" t="str">
            <v>LCB 2015A</v>
          </cell>
        </row>
        <row r="12995">
          <cell r="A12995" t="str">
            <v>NHT5012-15</v>
          </cell>
          <cell r="C12995" t="str">
            <v>Obrigatória</v>
          </cell>
          <cell r="D12995" t="str">
            <v>LCB 2015A</v>
          </cell>
        </row>
        <row r="12996">
          <cell r="A12996" t="str">
            <v>NHT5013-15</v>
          </cell>
          <cell r="C12996" t="str">
            <v>Obrigatória</v>
          </cell>
          <cell r="D12996" t="str">
            <v>LCB 2015A</v>
          </cell>
        </row>
        <row r="12997">
          <cell r="A12997" t="str">
            <v>NHZ1008-15</v>
          </cell>
          <cell r="C12997" t="str">
            <v>Opção Limitada</v>
          </cell>
          <cell r="D12997" t="str">
            <v>LCB 2015A</v>
          </cell>
        </row>
        <row r="12998">
          <cell r="A12998" t="str">
            <v>NHZ1037-15</v>
          </cell>
          <cell r="C12998" t="str">
            <v>Opção Limitada</v>
          </cell>
          <cell r="D12998" t="str">
            <v>LCB 2015A</v>
          </cell>
        </row>
        <row r="12999">
          <cell r="A12999" t="str">
            <v>NHZ5005-09</v>
          </cell>
          <cell r="C12999" t="str">
            <v>Opção Limitada</v>
          </cell>
          <cell r="D12999" t="str">
            <v>LCB 2015A</v>
          </cell>
        </row>
        <row r="13000">
          <cell r="A13000" t="str">
            <v>NHZ5014-15</v>
          </cell>
          <cell r="C13000" t="str">
            <v>Opção Limitada</v>
          </cell>
          <cell r="D13000" t="str">
            <v>LCB 2015A</v>
          </cell>
        </row>
        <row r="13001">
          <cell r="A13001" t="str">
            <v>NHZ5016-15</v>
          </cell>
          <cell r="C13001" t="str">
            <v>Opção Limitada</v>
          </cell>
          <cell r="D13001" t="str">
            <v>LCB 2015A</v>
          </cell>
        </row>
        <row r="13002">
          <cell r="A13002" t="str">
            <v>NHZ5017-15</v>
          </cell>
          <cell r="C13002" t="str">
            <v>Opção Limitada</v>
          </cell>
          <cell r="D13002" t="str">
            <v>LCB 2015A</v>
          </cell>
        </row>
        <row r="13003">
          <cell r="A13003" t="str">
            <v>NHZ5019-15</v>
          </cell>
          <cell r="C13003" t="str">
            <v>Opção Limitada</v>
          </cell>
          <cell r="D13003" t="str">
            <v>LCB 2015A</v>
          </cell>
        </row>
        <row r="13004">
          <cell r="A13004" t="str">
            <v>NHZ5020-15</v>
          </cell>
          <cell r="C13004" t="str">
            <v>Opção Limitada</v>
          </cell>
          <cell r="D13004" t="str">
            <v>LCB 2015A</v>
          </cell>
        </row>
        <row r="13005">
          <cell r="A13005" t="str">
            <v>NHZ5021-15</v>
          </cell>
          <cell r="C13005" t="str">
            <v>Opção Limitada</v>
          </cell>
          <cell r="D13005" t="str">
            <v>LCB 2015A</v>
          </cell>
        </row>
        <row r="13006">
          <cell r="A13006" t="str">
            <v>BCJ0203-15</v>
          </cell>
          <cell r="C13006" t="str">
            <v>Obrigatória</v>
          </cell>
          <cell r="D13006" t="str">
            <v>LCB 2015N</v>
          </cell>
        </row>
        <row r="13007">
          <cell r="A13007" t="str">
            <v>BCJ0204-15</v>
          </cell>
          <cell r="C13007" t="str">
            <v>Obrigatória</v>
          </cell>
          <cell r="D13007" t="str">
            <v>LCB 2015N</v>
          </cell>
        </row>
        <row r="13008">
          <cell r="A13008" t="str">
            <v>BCJ0205-15</v>
          </cell>
          <cell r="C13008" t="str">
            <v>Obrigatória</v>
          </cell>
          <cell r="D13008" t="str">
            <v>LCB 2015N</v>
          </cell>
        </row>
        <row r="13009">
          <cell r="A13009" t="str">
            <v>BCK0103-15</v>
          </cell>
          <cell r="C13009" t="str">
            <v>Obrigatória</v>
          </cell>
          <cell r="D13009" t="str">
            <v>LCB 2015N</v>
          </cell>
        </row>
        <row r="13010">
          <cell r="A13010" t="str">
            <v>BCK0104-15</v>
          </cell>
          <cell r="C13010" t="str">
            <v>Obrigatória</v>
          </cell>
          <cell r="D13010" t="str">
            <v>LCB 2015N</v>
          </cell>
        </row>
        <row r="13011">
          <cell r="A13011" t="str">
            <v>BCL0306-15</v>
          </cell>
          <cell r="C13011" t="str">
            <v>Obrigatória</v>
          </cell>
          <cell r="D13011" t="str">
            <v>LCB 2015N</v>
          </cell>
        </row>
        <row r="13012">
          <cell r="A13012" t="str">
            <v>BCL0307-15</v>
          </cell>
          <cell r="C13012" t="str">
            <v>Obrigatória</v>
          </cell>
          <cell r="D13012" t="str">
            <v>LCB 2015N</v>
          </cell>
        </row>
        <row r="13013">
          <cell r="A13013" t="str">
            <v>BCL0308-15</v>
          </cell>
          <cell r="C13013" t="str">
            <v>Obrigatória</v>
          </cell>
          <cell r="D13013" t="str">
            <v>LCB 2015N</v>
          </cell>
        </row>
        <row r="13014">
          <cell r="A13014" t="str">
            <v>BCM0504-15</v>
          </cell>
          <cell r="C13014" t="str">
            <v>Obrigatória</v>
          </cell>
          <cell r="D13014" t="str">
            <v>LCB 2015N</v>
          </cell>
        </row>
        <row r="13015">
          <cell r="A13015" t="str">
            <v>BCM0505-15</v>
          </cell>
          <cell r="C13015" t="str">
            <v>Obrigatória</v>
          </cell>
          <cell r="D13015" t="str">
            <v>LCB 2015N</v>
          </cell>
        </row>
        <row r="13016">
          <cell r="A13016" t="str">
            <v>BCM0506-15</v>
          </cell>
          <cell r="C13016" t="str">
            <v>Obrigatória</v>
          </cell>
          <cell r="D13016" t="str">
            <v>LCB 2015N</v>
          </cell>
        </row>
        <row r="13017">
          <cell r="A13017" t="str">
            <v>BCN0402-15</v>
          </cell>
          <cell r="C13017" t="str">
            <v>Obrigatória</v>
          </cell>
          <cell r="D13017" t="str">
            <v>LCB 2015N</v>
          </cell>
        </row>
        <row r="13018">
          <cell r="A13018" t="str">
            <v>BCN0404-15</v>
          </cell>
          <cell r="C13018" t="str">
            <v>Obrigatória</v>
          </cell>
          <cell r="D13018" t="str">
            <v>LCB 2015N</v>
          </cell>
        </row>
        <row r="13019">
          <cell r="A13019" t="str">
            <v>BCN0405-15</v>
          </cell>
          <cell r="C13019" t="str">
            <v>Obrigatória</v>
          </cell>
          <cell r="D13019" t="str">
            <v>LCB 2015N</v>
          </cell>
        </row>
        <row r="13020">
          <cell r="A13020" t="str">
            <v>BCN0407-15</v>
          </cell>
          <cell r="C13020" t="str">
            <v>Obrigatória</v>
          </cell>
          <cell r="D13020" t="str">
            <v>LCB 2015N</v>
          </cell>
        </row>
        <row r="13021">
          <cell r="A13021" t="str">
            <v>BCS0001-15</v>
          </cell>
          <cell r="C13021" t="str">
            <v>Obrigatória</v>
          </cell>
          <cell r="D13021" t="str">
            <v>LCB 2015N</v>
          </cell>
        </row>
        <row r="13022">
          <cell r="A13022" t="str">
            <v>BCS0002-15</v>
          </cell>
          <cell r="C13022" t="str">
            <v>Obrigatória</v>
          </cell>
          <cell r="D13022" t="str">
            <v>LCB 2015N</v>
          </cell>
        </row>
        <row r="13023">
          <cell r="A13023" t="str">
            <v>BIJ0207-15</v>
          </cell>
          <cell r="C13023" t="str">
            <v>Obrigatória</v>
          </cell>
          <cell r="D13023" t="str">
            <v>LCB 2015N</v>
          </cell>
        </row>
        <row r="13024">
          <cell r="A13024" t="str">
            <v>BIK0102-15</v>
          </cell>
          <cell r="C13024" t="str">
            <v>Obrigatória</v>
          </cell>
          <cell r="D13024" t="str">
            <v>LCB 2015N</v>
          </cell>
        </row>
        <row r="13025">
          <cell r="A13025" t="str">
            <v>BIL0304-15</v>
          </cell>
          <cell r="C13025" t="str">
            <v>Obrigatória</v>
          </cell>
          <cell r="D13025" t="str">
            <v>LCB 2015N</v>
          </cell>
        </row>
        <row r="13026">
          <cell r="A13026" t="str">
            <v>BIN0406-15</v>
          </cell>
          <cell r="C13026" t="str">
            <v>Obrigatória</v>
          </cell>
          <cell r="D13026" t="str">
            <v>LCB 2015N</v>
          </cell>
        </row>
        <row r="13027">
          <cell r="A13027" t="str">
            <v>BIQ0602-15</v>
          </cell>
          <cell r="C13027" t="str">
            <v>Obrigatória</v>
          </cell>
          <cell r="D13027" t="str">
            <v>LCB 2015N</v>
          </cell>
        </row>
        <row r="13028">
          <cell r="A13028" t="str">
            <v>BIR0004-15</v>
          </cell>
          <cell r="C13028" t="str">
            <v>Obrigatória</v>
          </cell>
          <cell r="D13028" t="str">
            <v>LCB 2015N</v>
          </cell>
        </row>
        <row r="13029">
          <cell r="A13029" t="str">
            <v>BIR0603-15</v>
          </cell>
          <cell r="C13029" t="str">
            <v>Obrigatória</v>
          </cell>
          <cell r="D13029" t="str">
            <v>LCB 2015N</v>
          </cell>
        </row>
        <row r="13030">
          <cell r="A13030" t="str">
            <v>BIS0003-15</v>
          </cell>
          <cell r="C13030" t="str">
            <v>Obrigatória</v>
          </cell>
          <cell r="D13030" t="str">
            <v>LCB 2015N</v>
          </cell>
        </row>
        <row r="13031">
          <cell r="A13031" t="str">
            <v>BIS0005-15</v>
          </cell>
          <cell r="C13031" t="str">
            <v>Obrigatória</v>
          </cell>
          <cell r="D13031" t="str">
            <v>LCB 2015N</v>
          </cell>
        </row>
        <row r="13032">
          <cell r="A13032" t="str">
            <v>ESZU025-13</v>
          </cell>
          <cell r="C13032" t="str">
            <v>Opção Limitada</v>
          </cell>
          <cell r="D13032" t="str">
            <v>LCB 2015N</v>
          </cell>
        </row>
        <row r="13033">
          <cell r="A13033" t="str">
            <v>NHH2017-13</v>
          </cell>
          <cell r="C13033" t="str">
            <v>Opção Limitada</v>
          </cell>
          <cell r="D13033" t="str">
            <v>LCB 2015N</v>
          </cell>
        </row>
        <row r="13034">
          <cell r="A13034" t="str">
            <v>NHI5001-15</v>
          </cell>
          <cell r="C13034" t="str">
            <v>Obrigatória</v>
          </cell>
          <cell r="D13034" t="str">
            <v>LCB 2015N</v>
          </cell>
        </row>
        <row r="13035">
          <cell r="A13035" t="str">
            <v>NHI5002-15</v>
          </cell>
          <cell r="C13035" t="str">
            <v>Obrigatória</v>
          </cell>
          <cell r="D13035" t="str">
            <v>LCB 2015N</v>
          </cell>
        </row>
        <row r="13036">
          <cell r="A13036" t="str">
            <v>NHI5011-13</v>
          </cell>
          <cell r="C13036" t="str">
            <v>Obrigatória</v>
          </cell>
          <cell r="D13036" t="str">
            <v>LCB 2015N</v>
          </cell>
        </row>
        <row r="13037">
          <cell r="A13037" t="str">
            <v>NHI5015-15</v>
          </cell>
          <cell r="C13037" t="str">
            <v>Obrigatória</v>
          </cell>
          <cell r="D13037" t="str">
            <v>LCB 2015N</v>
          </cell>
        </row>
        <row r="13038">
          <cell r="A13038" t="str">
            <v>NHT1002-15</v>
          </cell>
          <cell r="C13038" t="str">
            <v>Opção Limitada</v>
          </cell>
          <cell r="D13038" t="str">
            <v>LCB 2015N</v>
          </cell>
        </row>
        <row r="13039">
          <cell r="A13039" t="str">
            <v>NHT1020-13</v>
          </cell>
          <cell r="C13039" t="str">
            <v>Obrigatória</v>
          </cell>
          <cell r="D13039" t="str">
            <v>LCB 2015N</v>
          </cell>
        </row>
        <row r="13040">
          <cell r="A13040" t="str">
            <v>NHT1021-13</v>
          </cell>
          <cell r="C13040" t="str">
            <v>Obrigatória</v>
          </cell>
          <cell r="D13040" t="str">
            <v>LCB 2015N</v>
          </cell>
        </row>
        <row r="13041">
          <cell r="A13041" t="str">
            <v>NHT1022-13</v>
          </cell>
          <cell r="C13041" t="str">
            <v>Obrigatória</v>
          </cell>
          <cell r="D13041" t="str">
            <v>LCB 2015N</v>
          </cell>
        </row>
        <row r="13042">
          <cell r="A13042" t="str">
            <v>NHT1030-15</v>
          </cell>
          <cell r="C13042" t="str">
            <v>Opção Limitada</v>
          </cell>
          <cell r="D13042" t="str">
            <v>LCB 2015N</v>
          </cell>
        </row>
        <row r="13043">
          <cell r="A13043" t="str">
            <v>NHT1048-15</v>
          </cell>
          <cell r="C13043" t="str">
            <v>Obrigatória</v>
          </cell>
          <cell r="D13043" t="str">
            <v>LCB 2015N</v>
          </cell>
        </row>
        <row r="13044">
          <cell r="A13044" t="str">
            <v>NHT1053-15</v>
          </cell>
          <cell r="C13044" t="str">
            <v>Obrigatória</v>
          </cell>
          <cell r="D13044" t="str">
            <v>LCB 2015N</v>
          </cell>
        </row>
        <row r="13045">
          <cell r="A13045" t="str">
            <v>NHT1054-15</v>
          </cell>
          <cell r="C13045" t="str">
            <v>Obrigatória</v>
          </cell>
          <cell r="D13045" t="str">
            <v>LCB 2015N</v>
          </cell>
        </row>
        <row r="13046">
          <cell r="A13046" t="str">
            <v>NHT1055-15</v>
          </cell>
          <cell r="C13046" t="str">
            <v>Opção Limitada</v>
          </cell>
          <cell r="D13046" t="str">
            <v>LCB 2015N</v>
          </cell>
        </row>
        <row r="13047">
          <cell r="A13047" t="str">
            <v>NHT1056-15</v>
          </cell>
          <cell r="C13047" t="str">
            <v>Obrigatória</v>
          </cell>
          <cell r="D13047" t="str">
            <v>LCB 2015N</v>
          </cell>
        </row>
        <row r="13048">
          <cell r="A13048" t="str">
            <v>NHT1057-15</v>
          </cell>
          <cell r="C13048" t="str">
            <v>Opção Limitada</v>
          </cell>
          <cell r="D13048" t="str">
            <v>LCB 2015N</v>
          </cell>
        </row>
        <row r="13049">
          <cell r="A13049" t="str">
            <v>NHT1058-15</v>
          </cell>
          <cell r="C13049" t="str">
            <v>Opção Limitada</v>
          </cell>
          <cell r="D13049" t="str">
            <v>LCB 2015N</v>
          </cell>
        </row>
        <row r="13050">
          <cell r="A13050" t="str">
            <v>NHT1059-15</v>
          </cell>
          <cell r="C13050" t="str">
            <v>Opção Limitada</v>
          </cell>
          <cell r="D13050" t="str">
            <v>LCB 2015N</v>
          </cell>
        </row>
        <row r="13051">
          <cell r="A13051" t="str">
            <v>NHT1060-15</v>
          </cell>
          <cell r="C13051" t="str">
            <v>Opção Limitada</v>
          </cell>
          <cell r="D13051" t="str">
            <v>LCB 2015N</v>
          </cell>
        </row>
        <row r="13052">
          <cell r="A13052" t="str">
            <v>NHT1061-15</v>
          </cell>
          <cell r="C13052" t="str">
            <v>Obrigatória</v>
          </cell>
          <cell r="D13052" t="str">
            <v>LCB 2015N</v>
          </cell>
        </row>
        <row r="13053">
          <cell r="A13053" t="str">
            <v>NHT1062-15</v>
          </cell>
          <cell r="C13053" t="str">
            <v>Obrigatória</v>
          </cell>
          <cell r="D13053" t="str">
            <v>LCB 2015N</v>
          </cell>
        </row>
        <row r="13054">
          <cell r="A13054" t="str">
            <v>NHT1063-15</v>
          </cell>
          <cell r="C13054" t="str">
            <v>Opção Limitada</v>
          </cell>
          <cell r="D13054" t="str">
            <v>LCB 2015N</v>
          </cell>
        </row>
        <row r="13055">
          <cell r="A13055" t="str">
            <v>NHT1064-15</v>
          </cell>
          <cell r="C13055" t="str">
            <v>Opção Limitada</v>
          </cell>
          <cell r="D13055" t="str">
            <v>LCB 2015N</v>
          </cell>
        </row>
        <row r="13056">
          <cell r="A13056" t="str">
            <v>NHT1065-15</v>
          </cell>
          <cell r="C13056" t="str">
            <v>Obrigatória</v>
          </cell>
          <cell r="D13056" t="str">
            <v>LCB 2015N</v>
          </cell>
        </row>
        <row r="13057">
          <cell r="A13057" t="str">
            <v>NHT1066-15</v>
          </cell>
          <cell r="C13057" t="str">
            <v>Obrigatória</v>
          </cell>
          <cell r="D13057" t="str">
            <v>LCB 2015N</v>
          </cell>
        </row>
        <row r="13058">
          <cell r="A13058" t="str">
            <v>NHT1067-15</v>
          </cell>
          <cell r="C13058" t="str">
            <v>Opção Limitada</v>
          </cell>
          <cell r="D13058" t="str">
            <v>LCB 2015N</v>
          </cell>
        </row>
        <row r="13059">
          <cell r="A13059" t="str">
            <v>NHT1068-15</v>
          </cell>
          <cell r="C13059" t="str">
            <v>Opção Limitada</v>
          </cell>
          <cell r="D13059" t="str">
            <v>LCB 2015N</v>
          </cell>
        </row>
        <row r="13060">
          <cell r="A13060" t="str">
            <v>NHT1069-15</v>
          </cell>
          <cell r="C13060" t="str">
            <v>Obrigatória</v>
          </cell>
          <cell r="D13060" t="str">
            <v>LCB 2015N</v>
          </cell>
        </row>
        <row r="13061">
          <cell r="A13061" t="str">
            <v>NHT1070-15</v>
          </cell>
          <cell r="C13061" t="str">
            <v>Obrigatória</v>
          </cell>
          <cell r="D13061" t="str">
            <v>LCB 2015N</v>
          </cell>
        </row>
        <row r="13062">
          <cell r="A13062" t="str">
            <v>NHT1071-15</v>
          </cell>
          <cell r="C13062" t="str">
            <v>Obrigatória</v>
          </cell>
          <cell r="D13062" t="str">
            <v>LCB 2015N</v>
          </cell>
        </row>
        <row r="13063">
          <cell r="A13063" t="str">
            <v>NHT1072-15</v>
          </cell>
          <cell r="C13063" t="str">
            <v>Opção Limitada</v>
          </cell>
          <cell r="D13063" t="str">
            <v>LCB 2015N</v>
          </cell>
        </row>
        <row r="13064">
          <cell r="A13064" t="str">
            <v>NHT1073-15</v>
          </cell>
          <cell r="C13064" t="str">
            <v>Opção Limitada</v>
          </cell>
          <cell r="D13064" t="str">
            <v>LCB 2015N</v>
          </cell>
        </row>
        <row r="13065">
          <cell r="A13065" t="str">
            <v>NHT1083-15</v>
          </cell>
          <cell r="C13065" t="str">
            <v>Obrigatória</v>
          </cell>
          <cell r="D13065" t="str">
            <v>LCB 2015N</v>
          </cell>
        </row>
        <row r="13066">
          <cell r="A13066" t="str">
            <v>NHT1084-15</v>
          </cell>
          <cell r="C13066" t="str">
            <v>Obrigatória</v>
          </cell>
          <cell r="D13066" t="str">
            <v>LCB 2015N</v>
          </cell>
        </row>
        <row r="13067">
          <cell r="A13067" t="str">
            <v>NHT1085-15</v>
          </cell>
          <cell r="C13067" t="str">
            <v>Obrigatória</v>
          </cell>
          <cell r="D13067" t="str">
            <v>LCB 2015N</v>
          </cell>
        </row>
        <row r="13068">
          <cell r="A13068" t="str">
            <v>NHT1086-15</v>
          </cell>
          <cell r="C13068" t="str">
            <v>Obrigatória</v>
          </cell>
          <cell r="D13068" t="str">
            <v>LCB 2015N</v>
          </cell>
        </row>
        <row r="13069">
          <cell r="A13069" t="str">
            <v>NHT1087-15</v>
          </cell>
          <cell r="C13069" t="str">
            <v>Obrigatória</v>
          </cell>
          <cell r="D13069" t="str">
            <v>LCB 2015N</v>
          </cell>
        </row>
        <row r="13070">
          <cell r="A13070" t="str">
            <v>NHT1088-15</v>
          </cell>
          <cell r="C13070" t="str">
            <v>Obrigatória</v>
          </cell>
          <cell r="D13070" t="str">
            <v>LCB 2015N</v>
          </cell>
        </row>
        <row r="13071">
          <cell r="A13071" t="str">
            <v>NHT1089-15</v>
          </cell>
          <cell r="C13071" t="str">
            <v>Obrigatória</v>
          </cell>
          <cell r="D13071" t="str">
            <v>LCB 2015N</v>
          </cell>
        </row>
        <row r="13072">
          <cell r="A13072" t="str">
            <v>NHT5004-15</v>
          </cell>
          <cell r="C13072" t="str">
            <v>Obrigatória</v>
          </cell>
          <cell r="D13072" t="str">
            <v>LCB 2015N</v>
          </cell>
        </row>
        <row r="13073">
          <cell r="A13073" t="str">
            <v>NHT5006-13</v>
          </cell>
          <cell r="C13073" t="str">
            <v>Obrigatória</v>
          </cell>
          <cell r="D13073" t="str">
            <v>LCB 2015N</v>
          </cell>
        </row>
        <row r="13074">
          <cell r="A13074" t="str">
            <v>NHT5007-13</v>
          </cell>
          <cell r="C13074" t="str">
            <v>Obrigatória</v>
          </cell>
          <cell r="D13074" t="str">
            <v>LCB 2015N</v>
          </cell>
        </row>
        <row r="13075">
          <cell r="A13075" t="str">
            <v>NHT5012-15</v>
          </cell>
          <cell r="C13075" t="str">
            <v>Obrigatória</v>
          </cell>
          <cell r="D13075" t="str">
            <v>LCB 2015N</v>
          </cell>
        </row>
        <row r="13076">
          <cell r="A13076" t="str">
            <v>NHT5013-15</v>
          </cell>
          <cell r="C13076" t="str">
            <v>Obrigatória</v>
          </cell>
          <cell r="D13076" t="str">
            <v>LCB 2015N</v>
          </cell>
        </row>
        <row r="13077">
          <cell r="A13077" t="str">
            <v>NHZ1008-15</v>
          </cell>
          <cell r="C13077" t="str">
            <v>Opção Limitada</v>
          </cell>
          <cell r="D13077" t="str">
            <v>LCB 2015N</v>
          </cell>
        </row>
        <row r="13078">
          <cell r="A13078" t="str">
            <v>NHZ1037-15</v>
          </cell>
          <cell r="C13078" t="str">
            <v>Opção Limitada</v>
          </cell>
          <cell r="D13078" t="str">
            <v>LCB 2015N</v>
          </cell>
        </row>
        <row r="13079">
          <cell r="A13079" t="str">
            <v>NHZ5005-09</v>
          </cell>
          <cell r="C13079" t="str">
            <v>Opção Limitada</v>
          </cell>
          <cell r="D13079" t="str">
            <v>LCB 2015N</v>
          </cell>
        </row>
        <row r="13080">
          <cell r="A13080" t="str">
            <v>NHZ5014-15</v>
          </cell>
          <cell r="C13080" t="str">
            <v>Opção Limitada</v>
          </cell>
          <cell r="D13080" t="str">
            <v>LCB 2015N</v>
          </cell>
        </row>
        <row r="13081">
          <cell r="A13081" t="str">
            <v>NHZ5016-15</v>
          </cell>
          <cell r="C13081" t="str">
            <v>Opção Limitada</v>
          </cell>
          <cell r="D13081" t="str">
            <v>LCB 2015N</v>
          </cell>
        </row>
        <row r="13082">
          <cell r="A13082" t="str">
            <v>NHZ5017-15</v>
          </cell>
          <cell r="C13082" t="str">
            <v>Opção Limitada</v>
          </cell>
          <cell r="D13082" t="str">
            <v>LCB 2015N</v>
          </cell>
        </row>
        <row r="13083">
          <cell r="A13083" t="str">
            <v>NHZ5019-15</v>
          </cell>
          <cell r="C13083" t="str">
            <v>Opção Limitada</v>
          </cell>
          <cell r="D13083" t="str">
            <v>LCB 2015N</v>
          </cell>
        </row>
        <row r="13084">
          <cell r="A13084" t="str">
            <v>NHZ5020-15</v>
          </cell>
          <cell r="C13084" t="str">
            <v>Opção Limitada</v>
          </cell>
          <cell r="D13084" t="str">
            <v>LCB 2015N</v>
          </cell>
        </row>
        <row r="13085">
          <cell r="A13085" t="str">
            <v>NHZ5021-15</v>
          </cell>
          <cell r="C13085" t="str">
            <v>Opção Limitada</v>
          </cell>
          <cell r="D13085" t="str">
            <v>LCB 2015N</v>
          </cell>
        </row>
        <row r="13086">
          <cell r="A13086" t="str">
            <v>BCJ0203-15</v>
          </cell>
          <cell r="C13086" t="str">
            <v>Obrigatória</v>
          </cell>
          <cell r="D13086" t="str">
            <v>LCB 2016A</v>
          </cell>
        </row>
        <row r="13087">
          <cell r="A13087" t="str">
            <v>BCJ0204-15</v>
          </cell>
          <cell r="C13087" t="str">
            <v>Obrigatória</v>
          </cell>
          <cell r="D13087" t="str">
            <v>LCB 2016A</v>
          </cell>
        </row>
        <row r="13088">
          <cell r="A13088" t="str">
            <v>BCJ0205-15</v>
          </cell>
          <cell r="C13088" t="str">
            <v>Obrigatória</v>
          </cell>
          <cell r="D13088" t="str">
            <v>LCB 2016A</v>
          </cell>
        </row>
        <row r="13089">
          <cell r="A13089" t="str">
            <v>BCK0103-15</v>
          </cell>
          <cell r="C13089" t="str">
            <v>Obrigatória</v>
          </cell>
          <cell r="D13089" t="str">
            <v>LCB 2016A</v>
          </cell>
        </row>
        <row r="13090">
          <cell r="A13090" t="str">
            <v>BCK0104-15</v>
          </cell>
          <cell r="C13090" t="str">
            <v>Opção Limitada</v>
          </cell>
          <cell r="D13090" t="str">
            <v>LCB 2016A</v>
          </cell>
        </row>
        <row r="13091">
          <cell r="A13091" t="str">
            <v>BCL0306-15</v>
          </cell>
          <cell r="C13091" t="str">
            <v>Opção Limitada</v>
          </cell>
          <cell r="D13091" t="str">
            <v>LCB 2016A</v>
          </cell>
        </row>
        <row r="13092">
          <cell r="A13092" t="str">
            <v>BCL0307-15</v>
          </cell>
          <cell r="C13092" t="str">
            <v>Obrigatória</v>
          </cell>
          <cell r="D13092" t="str">
            <v>LCB 2016A</v>
          </cell>
        </row>
        <row r="13093">
          <cell r="A13093" t="str">
            <v>BCL0308-15</v>
          </cell>
          <cell r="C13093" t="str">
            <v>Obrigatória</v>
          </cell>
          <cell r="D13093" t="str">
            <v>LCB 2016A</v>
          </cell>
        </row>
        <row r="13094">
          <cell r="A13094" t="str">
            <v>BCM0504-15</v>
          </cell>
          <cell r="C13094" t="str">
            <v>Obrigatória</v>
          </cell>
          <cell r="D13094" t="str">
            <v>LCB 2016A</v>
          </cell>
        </row>
        <row r="13095">
          <cell r="A13095" t="str">
            <v>BCM0505-15</v>
          </cell>
          <cell r="C13095" t="str">
            <v>Obrigatória</v>
          </cell>
          <cell r="D13095" t="str">
            <v>LCB 2016A</v>
          </cell>
        </row>
        <row r="13096">
          <cell r="A13096" t="str">
            <v>BCM0506-15</v>
          </cell>
          <cell r="C13096" t="str">
            <v>Opção Limitada</v>
          </cell>
          <cell r="D13096" t="str">
            <v>LCB 2016A</v>
          </cell>
        </row>
        <row r="13097">
          <cell r="A13097" t="str">
            <v>BCN0402-08</v>
          </cell>
          <cell r="C13097" t="str">
            <v>Obrigatória</v>
          </cell>
          <cell r="D13097" t="str">
            <v>LCB 2016A</v>
          </cell>
        </row>
        <row r="13098">
          <cell r="A13098" t="str">
            <v>BCN0404-15</v>
          </cell>
          <cell r="C13098" t="str">
            <v>Opção Limitada</v>
          </cell>
          <cell r="D13098" t="str">
            <v>LCB 2016A</v>
          </cell>
        </row>
        <row r="13099">
          <cell r="A13099" t="str">
            <v>BCN0405-15</v>
          </cell>
          <cell r="C13099" t="str">
            <v>Obrigatória</v>
          </cell>
          <cell r="D13099" t="str">
            <v>LCB 2016A</v>
          </cell>
        </row>
        <row r="13100">
          <cell r="A13100" t="str">
            <v>BCN0407-06</v>
          </cell>
          <cell r="C13100" t="str">
            <v>Obrigatória</v>
          </cell>
          <cell r="D13100" t="str">
            <v>LCB 2016A</v>
          </cell>
        </row>
        <row r="13101">
          <cell r="A13101" t="str">
            <v>BCS0001-15</v>
          </cell>
          <cell r="C13101" t="str">
            <v>Obrigatória</v>
          </cell>
          <cell r="D13101" t="str">
            <v>LCB 2016A</v>
          </cell>
        </row>
        <row r="13102">
          <cell r="A13102" t="str">
            <v>BCS0002-15</v>
          </cell>
          <cell r="C13102" t="str">
            <v>Obrigatória</v>
          </cell>
          <cell r="D13102" t="str">
            <v>LCB 2016A</v>
          </cell>
        </row>
        <row r="13103">
          <cell r="A13103" t="str">
            <v>BHQ0002-15</v>
          </cell>
          <cell r="C13103" t="str">
            <v>Opção Limitada</v>
          </cell>
          <cell r="D13103" t="str">
            <v>LCB 2016A</v>
          </cell>
        </row>
        <row r="13104">
          <cell r="A13104" t="str">
            <v>BIJ0207-15</v>
          </cell>
          <cell r="C13104" t="str">
            <v>Opção Limitada</v>
          </cell>
          <cell r="D13104" t="str">
            <v>LCB 2016A</v>
          </cell>
        </row>
        <row r="13105">
          <cell r="A13105" t="str">
            <v>BIK0102-15</v>
          </cell>
          <cell r="C13105" t="str">
            <v>Opção Limitada</v>
          </cell>
          <cell r="D13105" t="str">
            <v>LCB 2016A</v>
          </cell>
        </row>
        <row r="13106">
          <cell r="A13106" t="str">
            <v>BIL0304-15</v>
          </cell>
          <cell r="C13106" t="str">
            <v>Opção Limitada</v>
          </cell>
          <cell r="D13106" t="str">
            <v>LCB 2016A</v>
          </cell>
        </row>
        <row r="13107">
          <cell r="A13107" t="str">
            <v>BIN0406-15</v>
          </cell>
          <cell r="C13107" t="str">
            <v>Obrigatória</v>
          </cell>
          <cell r="D13107" t="str">
            <v>LCB 2016A</v>
          </cell>
        </row>
        <row r="13108">
          <cell r="A13108" t="str">
            <v>BIQ0602-15</v>
          </cell>
          <cell r="C13108" t="str">
            <v>Obrigatória</v>
          </cell>
          <cell r="D13108" t="str">
            <v>LCB 2016A</v>
          </cell>
        </row>
        <row r="13109">
          <cell r="A13109" t="str">
            <v>BIR0004-15</v>
          </cell>
          <cell r="C13109" t="str">
            <v>Obrigatória</v>
          </cell>
          <cell r="D13109" t="str">
            <v>LCB 2016A</v>
          </cell>
        </row>
        <row r="13110">
          <cell r="A13110" t="str">
            <v>BIR0603-15</v>
          </cell>
          <cell r="C13110" t="str">
            <v>Obrigatória</v>
          </cell>
          <cell r="D13110" t="str">
            <v>LCB 2016A</v>
          </cell>
        </row>
        <row r="13111">
          <cell r="A13111" t="str">
            <v>BIS0003-15</v>
          </cell>
          <cell r="C13111" t="str">
            <v>Opção Limitada</v>
          </cell>
          <cell r="D13111" t="str">
            <v>LCB 2016A</v>
          </cell>
        </row>
        <row r="13112">
          <cell r="A13112" t="str">
            <v>BIS0005-15</v>
          </cell>
          <cell r="C13112" t="str">
            <v>Opção Limitada</v>
          </cell>
          <cell r="D13112" t="str">
            <v>LCB 2016A</v>
          </cell>
        </row>
        <row r="13113">
          <cell r="A13113" t="str">
            <v>ESHP005-13</v>
          </cell>
          <cell r="C13113" t="str">
            <v>Opção Limitada</v>
          </cell>
          <cell r="D13113" t="str">
            <v>LCB 2016A</v>
          </cell>
        </row>
        <row r="13114">
          <cell r="A13114" t="str">
            <v>ESHP018-14</v>
          </cell>
          <cell r="C13114" t="str">
            <v>Opção Limitada</v>
          </cell>
          <cell r="D13114" t="str">
            <v>LCB 2016A</v>
          </cell>
        </row>
        <row r="13115">
          <cell r="A13115" t="str">
            <v>ESZP008-13</v>
          </cell>
          <cell r="C13115" t="str">
            <v>Opção Limitada</v>
          </cell>
          <cell r="D13115" t="str">
            <v>LCB 2016A</v>
          </cell>
        </row>
        <row r="13116">
          <cell r="A13116" t="str">
            <v>ESZP014-13</v>
          </cell>
          <cell r="C13116" t="str">
            <v>Opção Limitada</v>
          </cell>
          <cell r="D13116" t="str">
            <v>LCB 2016A</v>
          </cell>
        </row>
        <row r="13117">
          <cell r="A13117" t="str">
            <v>ESZP039-14</v>
          </cell>
          <cell r="C13117" t="str">
            <v>Opção Limitada</v>
          </cell>
          <cell r="D13117" t="str">
            <v>LCB 2016A</v>
          </cell>
        </row>
        <row r="13118">
          <cell r="A13118" t="str">
            <v>ESZP045-13</v>
          </cell>
          <cell r="C13118" t="str">
            <v>Opção Limitada</v>
          </cell>
          <cell r="D13118" t="str">
            <v>LCB 2016A</v>
          </cell>
        </row>
        <row r="13119">
          <cell r="A13119" t="str">
            <v>ESZU025-17</v>
          </cell>
          <cell r="C13119" t="str">
            <v>Opção Limitada</v>
          </cell>
          <cell r="D13119" t="str">
            <v>LCB 2016A</v>
          </cell>
        </row>
        <row r="13120">
          <cell r="A13120" t="str">
            <v>MCTC002-15</v>
          </cell>
          <cell r="C13120" t="str">
            <v>Obrigatória</v>
          </cell>
          <cell r="D13120" t="str">
            <v>LCB 2016A</v>
          </cell>
        </row>
        <row r="13121">
          <cell r="A13121" t="str">
            <v>MCTC011-15</v>
          </cell>
          <cell r="C13121" t="str">
            <v>Opção Limitada</v>
          </cell>
          <cell r="D13121" t="str">
            <v>LCB 2016A</v>
          </cell>
        </row>
        <row r="13122">
          <cell r="A13122" t="str">
            <v>MCZC004-15</v>
          </cell>
          <cell r="C13122" t="str">
            <v>Opção Limitada</v>
          </cell>
          <cell r="D13122" t="str">
            <v>LCB 2016A</v>
          </cell>
        </row>
        <row r="13123">
          <cell r="A13123" t="str">
            <v>MCZC007-15</v>
          </cell>
          <cell r="C13123" t="str">
            <v>Opção Limitada</v>
          </cell>
          <cell r="D13123" t="str">
            <v>LCB 2016A</v>
          </cell>
        </row>
        <row r="13124">
          <cell r="A13124" t="str">
            <v>NHH2017-16</v>
          </cell>
          <cell r="C13124" t="str">
            <v>Opção Limitada</v>
          </cell>
          <cell r="D13124" t="str">
            <v>LCB 2016A</v>
          </cell>
        </row>
        <row r="13125">
          <cell r="A13125" t="str">
            <v>NHI5001-15</v>
          </cell>
          <cell r="C13125" t="str">
            <v>Obrigatória</v>
          </cell>
          <cell r="D13125" t="str">
            <v>LCB 2016A</v>
          </cell>
        </row>
        <row r="13126">
          <cell r="A13126" t="str">
            <v>NHI5002-15</v>
          </cell>
          <cell r="C13126" t="str">
            <v>Obrigatória</v>
          </cell>
          <cell r="D13126" t="str">
            <v>LCB 2016A</v>
          </cell>
        </row>
        <row r="13127">
          <cell r="A13127" t="str">
            <v>NHI5011-13</v>
          </cell>
          <cell r="C13127" t="str">
            <v>Obrigatória</v>
          </cell>
          <cell r="D13127" t="str">
            <v>LCB 2016A</v>
          </cell>
        </row>
        <row r="13128">
          <cell r="A13128" t="str">
            <v>NHI5015-15</v>
          </cell>
          <cell r="C13128" t="str">
            <v>Obrigatória</v>
          </cell>
          <cell r="D13128" t="str">
            <v>LCB 2016A</v>
          </cell>
        </row>
        <row r="13129">
          <cell r="A13129" t="str">
            <v>NHT1002-15</v>
          </cell>
          <cell r="C13129" t="str">
            <v>Opção Limitada</v>
          </cell>
          <cell r="D13129" t="str">
            <v>LCB 2016A</v>
          </cell>
        </row>
        <row r="13130">
          <cell r="A13130" t="str">
            <v>NHT1020-13</v>
          </cell>
          <cell r="C13130" t="str">
            <v>Obrigatória</v>
          </cell>
          <cell r="D13130" t="str">
            <v>LCB 2016A</v>
          </cell>
        </row>
        <row r="13131">
          <cell r="A13131" t="str">
            <v>NHT1021-13</v>
          </cell>
          <cell r="C13131" t="str">
            <v>Obrigatória</v>
          </cell>
          <cell r="D13131" t="str">
            <v>LCB 2016A</v>
          </cell>
        </row>
        <row r="13132">
          <cell r="A13132" t="str">
            <v>NHT1022-13</v>
          </cell>
          <cell r="C13132" t="str">
            <v>Obrigatória</v>
          </cell>
          <cell r="D13132" t="str">
            <v>LCB 2016A</v>
          </cell>
        </row>
        <row r="13133">
          <cell r="A13133" t="str">
            <v>NHT1030-15</v>
          </cell>
          <cell r="C13133" t="str">
            <v>Opção Limitada</v>
          </cell>
          <cell r="D13133" t="str">
            <v>LCB 2016A</v>
          </cell>
        </row>
        <row r="13134">
          <cell r="A13134" t="str">
            <v>NHT1048-15</v>
          </cell>
          <cell r="C13134" t="str">
            <v>Obrigatória</v>
          </cell>
          <cell r="D13134" t="str">
            <v>LCB 2016A</v>
          </cell>
        </row>
        <row r="13135">
          <cell r="A13135" t="str">
            <v>NHT1053-15</v>
          </cell>
          <cell r="C13135" t="str">
            <v>Obrigatória</v>
          </cell>
          <cell r="D13135" t="str">
            <v>LCB 2016A</v>
          </cell>
        </row>
        <row r="13136">
          <cell r="A13136" t="str">
            <v>NHT1054-15</v>
          </cell>
          <cell r="C13136" t="str">
            <v>Obrigatória</v>
          </cell>
          <cell r="D13136" t="str">
            <v>LCB 2016A</v>
          </cell>
        </row>
        <row r="13137">
          <cell r="A13137" t="str">
            <v>NHT1055-15</v>
          </cell>
          <cell r="C13137" t="str">
            <v>Opção Limitada</v>
          </cell>
          <cell r="D13137" t="str">
            <v>LCB 2016A</v>
          </cell>
        </row>
        <row r="13138">
          <cell r="A13138" t="str">
            <v>NHT1056-15</v>
          </cell>
          <cell r="C13138" t="str">
            <v>Obrigatória</v>
          </cell>
          <cell r="D13138" t="str">
            <v>LCB 2016A</v>
          </cell>
        </row>
        <row r="13139">
          <cell r="A13139" t="str">
            <v>NHT1057-15</v>
          </cell>
          <cell r="C13139" t="str">
            <v>Opção Limitada</v>
          </cell>
          <cell r="D13139" t="str">
            <v>LCB 2016A</v>
          </cell>
        </row>
        <row r="13140">
          <cell r="A13140" t="str">
            <v>NHT1058-15</v>
          </cell>
          <cell r="C13140" t="str">
            <v>Opção Limitada</v>
          </cell>
          <cell r="D13140" t="str">
            <v>LCB 2016A</v>
          </cell>
        </row>
        <row r="13141">
          <cell r="A13141" t="str">
            <v>NHT1059-15</v>
          </cell>
          <cell r="C13141" t="str">
            <v>Opção Limitada</v>
          </cell>
          <cell r="D13141" t="str">
            <v>LCB 2016A</v>
          </cell>
        </row>
        <row r="13142">
          <cell r="A13142" t="str">
            <v>NHT1060-15</v>
          </cell>
          <cell r="C13142" t="str">
            <v>Opção Limitada</v>
          </cell>
          <cell r="D13142" t="str">
            <v>LCB 2016A</v>
          </cell>
        </row>
        <row r="13143">
          <cell r="A13143" t="str">
            <v>NHT1061-15</v>
          </cell>
          <cell r="C13143" t="str">
            <v>Obrigatória</v>
          </cell>
          <cell r="D13143" t="str">
            <v>LCB 2016A</v>
          </cell>
        </row>
        <row r="13144">
          <cell r="A13144" t="str">
            <v>NHT1062-15</v>
          </cell>
          <cell r="C13144" t="str">
            <v>Obrigatória</v>
          </cell>
          <cell r="D13144" t="str">
            <v>LCB 2016A</v>
          </cell>
        </row>
        <row r="13145">
          <cell r="A13145" t="str">
            <v>NHT1063-15</v>
          </cell>
          <cell r="C13145" t="str">
            <v>Opção Limitada</v>
          </cell>
          <cell r="D13145" t="str">
            <v>LCB 2016A</v>
          </cell>
        </row>
        <row r="13146">
          <cell r="A13146" t="str">
            <v>NHT1064-15</v>
          </cell>
          <cell r="C13146" t="str">
            <v>Opção Limitada</v>
          </cell>
          <cell r="D13146" t="str">
            <v>LCB 2016A</v>
          </cell>
        </row>
        <row r="13147">
          <cell r="A13147" t="str">
            <v>NHT1065-15</v>
          </cell>
          <cell r="C13147" t="str">
            <v>Obrigatória</v>
          </cell>
          <cell r="D13147" t="str">
            <v>LCB 2016A</v>
          </cell>
        </row>
        <row r="13148">
          <cell r="A13148" t="str">
            <v>NHT1066-15</v>
          </cell>
          <cell r="C13148" t="str">
            <v>Opção Limitada</v>
          </cell>
          <cell r="D13148" t="str">
            <v>LCB 2016A</v>
          </cell>
        </row>
        <row r="13149">
          <cell r="A13149" t="str">
            <v>NHT1067-15</v>
          </cell>
          <cell r="C13149" t="str">
            <v>Opção Limitada</v>
          </cell>
          <cell r="D13149" t="str">
            <v>LCB 2016A</v>
          </cell>
        </row>
        <row r="13150">
          <cell r="A13150" t="str">
            <v>NHT1068-15</v>
          </cell>
          <cell r="C13150" t="str">
            <v>Opção Limitada</v>
          </cell>
          <cell r="D13150" t="str">
            <v>LCB 2016A</v>
          </cell>
        </row>
        <row r="13151">
          <cell r="A13151" t="str">
            <v>NHT1069-15</v>
          </cell>
          <cell r="C13151" t="str">
            <v>Obrigatória</v>
          </cell>
          <cell r="D13151" t="str">
            <v>LCB 2016A</v>
          </cell>
        </row>
        <row r="13152">
          <cell r="A13152" t="str">
            <v>NHT1070-15</v>
          </cell>
          <cell r="C13152" t="str">
            <v>Obrigatória</v>
          </cell>
          <cell r="D13152" t="str">
            <v>LCB 2016A</v>
          </cell>
        </row>
        <row r="13153">
          <cell r="A13153" t="str">
            <v>NHT1071-15</v>
          </cell>
          <cell r="C13153" t="str">
            <v>Obrigatória</v>
          </cell>
          <cell r="D13153" t="str">
            <v>LCB 2016A</v>
          </cell>
        </row>
        <row r="13154">
          <cell r="A13154" t="str">
            <v>NHT1072-15</v>
          </cell>
          <cell r="C13154" t="str">
            <v>Opção Limitada</v>
          </cell>
          <cell r="D13154" t="str">
            <v>LCB 2016A</v>
          </cell>
        </row>
        <row r="13155">
          <cell r="A13155" t="str">
            <v>NHT1073-15</v>
          </cell>
          <cell r="C13155" t="str">
            <v>Opção Limitada</v>
          </cell>
          <cell r="D13155" t="str">
            <v>LCB 2016A</v>
          </cell>
        </row>
        <row r="13156">
          <cell r="A13156" t="str">
            <v>NHT1083-16</v>
          </cell>
          <cell r="C13156" t="str">
            <v>Obrigatória</v>
          </cell>
          <cell r="D13156" t="str">
            <v>LCB 2016A</v>
          </cell>
        </row>
        <row r="13157">
          <cell r="A13157" t="str">
            <v>NHT1084-16</v>
          </cell>
          <cell r="C13157" t="str">
            <v>Obrigatória</v>
          </cell>
          <cell r="D13157" t="str">
            <v>LCB 2016A</v>
          </cell>
        </row>
        <row r="13158">
          <cell r="A13158" t="str">
            <v>NHT1085-16</v>
          </cell>
          <cell r="C13158" t="str">
            <v>Obrigatória</v>
          </cell>
          <cell r="D13158" t="str">
            <v>LCB 2016A</v>
          </cell>
        </row>
        <row r="13159">
          <cell r="A13159" t="str">
            <v>NHT1086-16</v>
          </cell>
          <cell r="C13159" t="str">
            <v>Obrigatória</v>
          </cell>
          <cell r="D13159" t="str">
            <v>LCB 2016A</v>
          </cell>
        </row>
        <row r="13160">
          <cell r="A13160" t="str">
            <v>NHT1091-16</v>
          </cell>
          <cell r="C13160" t="str">
            <v>Obrigatória</v>
          </cell>
          <cell r="D13160" t="str">
            <v>LCB 2016A</v>
          </cell>
        </row>
        <row r="13161">
          <cell r="A13161" t="str">
            <v>NHT1092-16</v>
          </cell>
          <cell r="C13161" t="str">
            <v>Obrigatória</v>
          </cell>
          <cell r="D13161" t="str">
            <v>LCB 2016A</v>
          </cell>
        </row>
        <row r="13162">
          <cell r="A13162" t="str">
            <v>NHT1093-16</v>
          </cell>
          <cell r="C13162" t="str">
            <v>Obrigatória</v>
          </cell>
          <cell r="D13162" t="str">
            <v>LCB 2016A</v>
          </cell>
        </row>
        <row r="13163">
          <cell r="A13163" t="str">
            <v>NHT3012-13</v>
          </cell>
          <cell r="C13163" t="str">
            <v>Obrigatória</v>
          </cell>
          <cell r="D13163" t="str">
            <v>LCB 2016A</v>
          </cell>
        </row>
        <row r="13164">
          <cell r="A13164" t="str">
            <v>NHT5004-15</v>
          </cell>
          <cell r="C13164" t="str">
            <v>Obrigatória</v>
          </cell>
          <cell r="D13164" t="str">
            <v>LCB 2016A</v>
          </cell>
        </row>
        <row r="13165">
          <cell r="A13165" t="str">
            <v>NHT5006-13</v>
          </cell>
          <cell r="C13165" t="str">
            <v>Obrigatória</v>
          </cell>
          <cell r="D13165" t="str">
            <v>LCB 2016A</v>
          </cell>
        </row>
        <row r="13166">
          <cell r="A13166" t="str">
            <v>NHT5007-13</v>
          </cell>
          <cell r="C13166" t="str">
            <v>Obrigatória</v>
          </cell>
          <cell r="D13166" t="str">
            <v>LCB 2016A</v>
          </cell>
        </row>
        <row r="13167">
          <cell r="A13167" t="str">
            <v>NHT5012-15</v>
          </cell>
          <cell r="C13167" t="str">
            <v>Obrigatória</v>
          </cell>
          <cell r="D13167" t="str">
            <v>LCB 2016A</v>
          </cell>
        </row>
        <row r="13168">
          <cell r="A13168" t="str">
            <v>NHT5013-15</v>
          </cell>
          <cell r="C13168" t="str">
            <v>Obrigatória</v>
          </cell>
          <cell r="D13168" t="str">
            <v>LCB 2016A</v>
          </cell>
        </row>
        <row r="13169">
          <cell r="A13169" t="str">
            <v>NHZ1008-15</v>
          </cell>
          <cell r="C13169" t="str">
            <v>Opção Limitada</v>
          </cell>
          <cell r="D13169" t="str">
            <v>LCB 2016A</v>
          </cell>
        </row>
        <row r="13170">
          <cell r="A13170" t="str">
            <v>NHZ1037-15</v>
          </cell>
          <cell r="C13170" t="str">
            <v>Opção Limitada</v>
          </cell>
          <cell r="D13170" t="str">
            <v>LCB 2016A</v>
          </cell>
        </row>
        <row r="13171">
          <cell r="A13171" t="str">
            <v>NHZ5005-09</v>
          </cell>
          <cell r="C13171" t="str">
            <v>Opção Limitada</v>
          </cell>
          <cell r="D13171" t="str">
            <v>LCB 2016A</v>
          </cell>
        </row>
        <row r="13172">
          <cell r="A13172" t="str">
            <v>NHZ5014-15</v>
          </cell>
          <cell r="C13172" t="str">
            <v>Opção Limitada</v>
          </cell>
          <cell r="D13172" t="str">
            <v>LCB 2016A</v>
          </cell>
        </row>
        <row r="13173">
          <cell r="A13173" t="str">
            <v>NHZ5017-15</v>
          </cell>
          <cell r="C13173" t="str">
            <v>Opção Limitada</v>
          </cell>
          <cell r="D13173" t="str">
            <v>LCB 2016A</v>
          </cell>
        </row>
        <row r="13174">
          <cell r="A13174" t="str">
            <v>NHZ5019-15</v>
          </cell>
          <cell r="C13174" t="str">
            <v>Opção Limitada</v>
          </cell>
          <cell r="D13174" t="str">
            <v>LCB 2016A</v>
          </cell>
        </row>
        <row r="13175">
          <cell r="A13175" t="str">
            <v>NHZ5020-15</v>
          </cell>
          <cell r="C13175" t="str">
            <v>Opção Limitada</v>
          </cell>
          <cell r="D13175" t="str">
            <v>LCB 2016A</v>
          </cell>
        </row>
        <row r="13176">
          <cell r="A13176" t="str">
            <v>NHZ5021-16</v>
          </cell>
          <cell r="C13176" t="str">
            <v>Opção Limitada</v>
          </cell>
          <cell r="D13176" t="str">
            <v>LCB 2016A</v>
          </cell>
        </row>
        <row r="13177">
          <cell r="A13177" t="str">
            <v>BCJ0203-15</v>
          </cell>
          <cell r="C13177" t="str">
            <v>Obrigatória</v>
          </cell>
          <cell r="D13177" t="str">
            <v>LCB 2016N</v>
          </cell>
        </row>
        <row r="13178">
          <cell r="A13178" t="str">
            <v>BCJ0204-15</v>
          </cell>
          <cell r="C13178" t="str">
            <v>Obrigatória</v>
          </cell>
          <cell r="D13178" t="str">
            <v>LCB 2016N</v>
          </cell>
        </row>
        <row r="13179">
          <cell r="A13179" t="str">
            <v>BCJ0205-15</v>
          </cell>
          <cell r="C13179" t="str">
            <v>Obrigatória</v>
          </cell>
          <cell r="D13179" t="str">
            <v>LCB 2016N</v>
          </cell>
        </row>
        <row r="13180">
          <cell r="A13180" t="str">
            <v>BCK0103-15</v>
          </cell>
          <cell r="C13180" t="str">
            <v>Obrigatória</v>
          </cell>
          <cell r="D13180" t="str">
            <v>LCB 2016N</v>
          </cell>
        </row>
        <row r="13181">
          <cell r="A13181" t="str">
            <v>BCK0104-15</v>
          </cell>
          <cell r="C13181" t="str">
            <v>Obrigatória</v>
          </cell>
          <cell r="D13181" t="str">
            <v>LCB 2016N</v>
          </cell>
        </row>
        <row r="13182">
          <cell r="A13182" t="str">
            <v>BCL0306-15</v>
          </cell>
          <cell r="C13182" t="str">
            <v>Obrigatória</v>
          </cell>
          <cell r="D13182" t="str">
            <v>LCB 2016N</v>
          </cell>
        </row>
        <row r="13183">
          <cell r="A13183" t="str">
            <v>BCL0307-15</v>
          </cell>
          <cell r="C13183" t="str">
            <v>Obrigatória</v>
          </cell>
          <cell r="D13183" t="str">
            <v>LCB 2016N</v>
          </cell>
        </row>
        <row r="13184">
          <cell r="A13184" t="str">
            <v>BCL0308-15</v>
          </cell>
          <cell r="C13184" t="str">
            <v>Obrigatória</v>
          </cell>
          <cell r="D13184" t="str">
            <v>LCB 2016N</v>
          </cell>
        </row>
        <row r="13185">
          <cell r="A13185" t="str">
            <v>BCM0504-15</v>
          </cell>
          <cell r="C13185" t="str">
            <v>Obrigatória</v>
          </cell>
          <cell r="D13185" t="str">
            <v>LCB 2016N</v>
          </cell>
        </row>
        <row r="13186">
          <cell r="A13186" t="str">
            <v>BCM0505-15</v>
          </cell>
          <cell r="C13186" t="str">
            <v>Obrigatória</v>
          </cell>
          <cell r="D13186" t="str">
            <v>LCB 2016N</v>
          </cell>
        </row>
        <row r="13187">
          <cell r="A13187" t="str">
            <v>BCM0506-15</v>
          </cell>
          <cell r="C13187" t="str">
            <v>Obrigatória</v>
          </cell>
          <cell r="D13187" t="str">
            <v>LCB 2016N</v>
          </cell>
        </row>
        <row r="13188">
          <cell r="A13188" t="str">
            <v>BCN0402-15</v>
          </cell>
          <cell r="C13188" t="str">
            <v>Obrigatória</v>
          </cell>
          <cell r="D13188" t="str">
            <v>LCB 2016N</v>
          </cell>
        </row>
        <row r="13189">
          <cell r="A13189" t="str">
            <v>BCN0404-15</v>
          </cell>
          <cell r="C13189" t="str">
            <v>Obrigatória</v>
          </cell>
          <cell r="D13189" t="str">
            <v>LCB 2016N</v>
          </cell>
        </row>
        <row r="13190">
          <cell r="A13190" t="str">
            <v>BCN0405-15</v>
          </cell>
          <cell r="C13190" t="str">
            <v>Obrigatória</v>
          </cell>
          <cell r="D13190" t="str">
            <v>LCB 2016N</v>
          </cell>
        </row>
        <row r="13191">
          <cell r="A13191" t="str">
            <v>BCN0407-15</v>
          </cell>
          <cell r="C13191" t="str">
            <v>Obrigatória</v>
          </cell>
          <cell r="D13191" t="str">
            <v>LCB 2016N</v>
          </cell>
        </row>
        <row r="13192">
          <cell r="A13192" t="str">
            <v>BCS0001-15</v>
          </cell>
          <cell r="C13192" t="str">
            <v>Obrigatória</v>
          </cell>
          <cell r="D13192" t="str">
            <v>LCB 2016N</v>
          </cell>
        </row>
        <row r="13193">
          <cell r="A13193" t="str">
            <v>BCS0002-15</v>
          </cell>
          <cell r="C13193" t="str">
            <v>Obrigatória</v>
          </cell>
          <cell r="D13193" t="str">
            <v>LCB 2016N</v>
          </cell>
        </row>
        <row r="13194">
          <cell r="A13194" t="str">
            <v>BHQ0002-15</v>
          </cell>
          <cell r="C13194" t="str">
            <v>Opção Limitada</v>
          </cell>
          <cell r="D13194" t="str">
            <v>LCB 2016N</v>
          </cell>
        </row>
        <row r="13195">
          <cell r="A13195" t="str">
            <v>BIJ0207-15</v>
          </cell>
          <cell r="C13195" t="str">
            <v>Obrigatória</v>
          </cell>
          <cell r="D13195" t="str">
            <v>LCB 2016N</v>
          </cell>
        </row>
        <row r="13196">
          <cell r="A13196" t="str">
            <v>BIK0102-15</v>
          </cell>
          <cell r="C13196" t="str">
            <v>Obrigatória</v>
          </cell>
          <cell r="D13196" t="str">
            <v>LCB 2016N</v>
          </cell>
        </row>
        <row r="13197">
          <cell r="A13197" t="str">
            <v>BIL0304-15</v>
          </cell>
          <cell r="C13197" t="str">
            <v>Obrigatória</v>
          </cell>
          <cell r="D13197" t="str">
            <v>LCB 2016N</v>
          </cell>
        </row>
        <row r="13198">
          <cell r="A13198" t="str">
            <v>BIN0406-15</v>
          </cell>
          <cell r="C13198" t="str">
            <v>Obrigatória</v>
          </cell>
          <cell r="D13198" t="str">
            <v>LCB 2016N</v>
          </cell>
        </row>
        <row r="13199">
          <cell r="A13199" t="str">
            <v>BIQ0602-15</v>
          </cell>
          <cell r="C13199" t="str">
            <v>Obrigatória</v>
          </cell>
          <cell r="D13199" t="str">
            <v>LCB 2016N</v>
          </cell>
        </row>
        <row r="13200">
          <cell r="A13200" t="str">
            <v>BIR0004-15</v>
          </cell>
          <cell r="C13200" t="str">
            <v>Obrigatória</v>
          </cell>
          <cell r="D13200" t="str">
            <v>LCB 2016N</v>
          </cell>
        </row>
        <row r="13201">
          <cell r="A13201" t="str">
            <v>BIR0603-15</v>
          </cell>
          <cell r="C13201" t="str">
            <v>Obrigatória</v>
          </cell>
          <cell r="D13201" t="str">
            <v>LCB 2016N</v>
          </cell>
        </row>
        <row r="13202">
          <cell r="A13202" t="str">
            <v>BIS0003-15</v>
          </cell>
          <cell r="C13202" t="str">
            <v>Obrigatória</v>
          </cell>
          <cell r="D13202" t="str">
            <v>LCB 2016N</v>
          </cell>
        </row>
        <row r="13203">
          <cell r="A13203" t="str">
            <v>BIS0005-15</v>
          </cell>
          <cell r="C13203" t="str">
            <v>Obrigatória</v>
          </cell>
          <cell r="D13203" t="str">
            <v>LCB 2016N</v>
          </cell>
        </row>
        <row r="13204">
          <cell r="A13204" t="str">
            <v>ESHP005-13</v>
          </cell>
          <cell r="C13204" t="str">
            <v>Opção Limitada</v>
          </cell>
          <cell r="D13204" t="str">
            <v>LCB 2016N</v>
          </cell>
        </row>
        <row r="13205">
          <cell r="A13205" t="str">
            <v>ESHP018-14</v>
          </cell>
          <cell r="C13205" t="str">
            <v>Opção Limitada</v>
          </cell>
          <cell r="D13205" t="str">
            <v>LCB 2016N</v>
          </cell>
        </row>
        <row r="13206">
          <cell r="A13206" t="str">
            <v>ESZP008-13</v>
          </cell>
          <cell r="C13206" t="str">
            <v>Opção Limitada</v>
          </cell>
          <cell r="D13206" t="str">
            <v>LCB 2016N</v>
          </cell>
        </row>
        <row r="13207">
          <cell r="A13207" t="str">
            <v>ESZP014-13</v>
          </cell>
          <cell r="C13207" t="str">
            <v>Opção Limitada</v>
          </cell>
          <cell r="D13207" t="str">
            <v>LCB 2016N</v>
          </cell>
        </row>
        <row r="13208">
          <cell r="A13208" t="str">
            <v>ESZP039-14</v>
          </cell>
          <cell r="C13208" t="str">
            <v>Opção Limitada</v>
          </cell>
          <cell r="D13208" t="str">
            <v>LCB 2016N</v>
          </cell>
        </row>
        <row r="13209">
          <cell r="A13209" t="str">
            <v>ESZP045-13</v>
          </cell>
          <cell r="C13209" t="str">
            <v>Opção Limitada</v>
          </cell>
          <cell r="D13209" t="str">
            <v>LCB 2016N</v>
          </cell>
        </row>
        <row r="13210">
          <cell r="A13210" t="str">
            <v>ESZU025-17</v>
          </cell>
          <cell r="C13210" t="str">
            <v>Opção Limitada</v>
          </cell>
          <cell r="D13210" t="str">
            <v>LCB 2016N</v>
          </cell>
        </row>
        <row r="13211">
          <cell r="A13211" t="str">
            <v>MCTC002-15</v>
          </cell>
          <cell r="C13211" t="str">
            <v>Obrigatória</v>
          </cell>
          <cell r="D13211" t="str">
            <v>LCB 2016N</v>
          </cell>
        </row>
        <row r="13212">
          <cell r="A13212" t="str">
            <v>MCTC011-15</v>
          </cell>
          <cell r="C13212" t="str">
            <v>Opção Limitada</v>
          </cell>
          <cell r="D13212" t="str">
            <v>LCB 2016N</v>
          </cell>
        </row>
        <row r="13213">
          <cell r="A13213" t="str">
            <v>MCZC003-15</v>
          </cell>
          <cell r="C13213" t="str">
            <v>Opção Limitada</v>
          </cell>
          <cell r="D13213" t="str">
            <v>LCB 2016N</v>
          </cell>
        </row>
        <row r="13214">
          <cell r="A13214" t="str">
            <v>MCZC007-15</v>
          </cell>
          <cell r="C13214" t="str">
            <v>Opção Limitada</v>
          </cell>
          <cell r="D13214" t="str">
            <v>LCB 2016N</v>
          </cell>
        </row>
        <row r="13215">
          <cell r="A13215" t="str">
            <v>NHH2017-16</v>
          </cell>
          <cell r="C13215" t="str">
            <v>Opção Limitada</v>
          </cell>
          <cell r="D13215" t="str">
            <v>LCB 2016N</v>
          </cell>
        </row>
        <row r="13216">
          <cell r="A13216" t="str">
            <v>NHI5001-15</v>
          </cell>
          <cell r="C13216" t="str">
            <v>Obrigatória</v>
          </cell>
          <cell r="D13216" t="str">
            <v>LCB 2016N</v>
          </cell>
        </row>
        <row r="13217">
          <cell r="A13217" t="str">
            <v>NHI5002-15</v>
          </cell>
          <cell r="C13217" t="str">
            <v>Obrigatória</v>
          </cell>
          <cell r="D13217" t="str">
            <v>LCB 2016N</v>
          </cell>
        </row>
        <row r="13218">
          <cell r="A13218" t="str">
            <v>NHI5011-13</v>
          </cell>
          <cell r="C13218" t="str">
            <v>Obrigatória</v>
          </cell>
          <cell r="D13218" t="str">
            <v>LCB 2016N</v>
          </cell>
        </row>
        <row r="13219">
          <cell r="A13219" t="str">
            <v>NHI5015-15</v>
          </cell>
          <cell r="C13219" t="str">
            <v>Obrigatória</v>
          </cell>
          <cell r="D13219" t="str">
            <v>LCB 2016N</v>
          </cell>
        </row>
        <row r="13220">
          <cell r="A13220" t="str">
            <v>NHT1002-15</v>
          </cell>
          <cell r="C13220" t="str">
            <v>Opção Limitada</v>
          </cell>
          <cell r="D13220" t="str">
            <v>LCB 2016N</v>
          </cell>
        </row>
        <row r="13221">
          <cell r="A13221" t="str">
            <v>NHT1020-13</v>
          </cell>
          <cell r="C13221" t="str">
            <v>Obrigatória</v>
          </cell>
          <cell r="D13221" t="str">
            <v>LCB 2016N</v>
          </cell>
        </row>
        <row r="13222">
          <cell r="A13222" t="str">
            <v>NHT1021-13</v>
          </cell>
          <cell r="C13222" t="str">
            <v>Obrigatória</v>
          </cell>
          <cell r="D13222" t="str">
            <v>LCB 2016N</v>
          </cell>
        </row>
        <row r="13223">
          <cell r="A13223" t="str">
            <v>NHT1022-13</v>
          </cell>
          <cell r="C13223" t="str">
            <v>Obrigatória</v>
          </cell>
          <cell r="D13223" t="str">
            <v>LCB 2016N</v>
          </cell>
        </row>
        <row r="13224">
          <cell r="A13224" t="str">
            <v>NHT1030-15</v>
          </cell>
          <cell r="C13224" t="str">
            <v>Opção Limitada</v>
          </cell>
          <cell r="D13224" t="str">
            <v>LCB 2016N</v>
          </cell>
        </row>
        <row r="13225">
          <cell r="A13225" t="str">
            <v>NHT1048-15</v>
          </cell>
          <cell r="C13225" t="str">
            <v>Obrigatória</v>
          </cell>
          <cell r="D13225" t="str">
            <v>LCB 2016N</v>
          </cell>
        </row>
        <row r="13226">
          <cell r="A13226" t="str">
            <v>NHT1053-15</v>
          </cell>
          <cell r="C13226" t="str">
            <v>Obrigatória</v>
          </cell>
          <cell r="D13226" t="str">
            <v>LCB 2016N</v>
          </cell>
        </row>
        <row r="13227">
          <cell r="A13227" t="str">
            <v>NHT1054-15</v>
          </cell>
          <cell r="C13227" t="str">
            <v>Obrigatória</v>
          </cell>
          <cell r="D13227" t="str">
            <v>LCB 2016N</v>
          </cell>
        </row>
        <row r="13228">
          <cell r="A13228" t="str">
            <v>NHT1055-15</v>
          </cell>
          <cell r="C13228" t="str">
            <v>Opção Limitada</v>
          </cell>
          <cell r="D13228" t="str">
            <v>LCB 2016N</v>
          </cell>
        </row>
        <row r="13229">
          <cell r="A13229" t="str">
            <v>NHT1056-15</v>
          </cell>
          <cell r="C13229" t="str">
            <v>Obrigatória</v>
          </cell>
          <cell r="D13229" t="str">
            <v>LCB 2016N</v>
          </cell>
        </row>
        <row r="13230">
          <cell r="A13230" t="str">
            <v>NHT1057-15</v>
          </cell>
          <cell r="C13230" t="str">
            <v>Opção Limitada</v>
          </cell>
          <cell r="D13230" t="str">
            <v>LCB 2016N</v>
          </cell>
        </row>
        <row r="13231">
          <cell r="A13231" t="str">
            <v>NHT1058-15</v>
          </cell>
          <cell r="C13231" t="str">
            <v>Opção Limitada</v>
          </cell>
          <cell r="D13231" t="str">
            <v>LCB 2016N</v>
          </cell>
        </row>
        <row r="13232">
          <cell r="A13232" t="str">
            <v>NHT1059-15</v>
          </cell>
          <cell r="C13232" t="str">
            <v>Opção Limitada</v>
          </cell>
          <cell r="D13232" t="str">
            <v>LCB 2016N</v>
          </cell>
        </row>
        <row r="13233">
          <cell r="A13233" t="str">
            <v>NHT1060-15</v>
          </cell>
          <cell r="C13233" t="str">
            <v>Opção Limitada</v>
          </cell>
          <cell r="D13233" t="str">
            <v>LCB 2016N</v>
          </cell>
        </row>
        <row r="13234">
          <cell r="A13234" t="str">
            <v>NHT1061-15</v>
          </cell>
          <cell r="C13234" t="str">
            <v>Obrigatória</v>
          </cell>
          <cell r="D13234" t="str">
            <v>LCB 2016N</v>
          </cell>
        </row>
        <row r="13235">
          <cell r="A13235" t="str">
            <v>NHT1062-15</v>
          </cell>
          <cell r="C13235" t="str">
            <v>Obrigatória</v>
          </cell>
          <cell r="D13235" t="str">
            <v>LCB 2016N</v>
          </cell>
        </row>
        <row r="13236">
          <cell r="A13236" t="str">
            <v>NHT1063-15</v>
          </cell>
          <cell r="C13236" t="str">
            <v>Opção Limitada</v>
          </cell>
          <cell r="D13236" t="str">
            <v>LCB 2016N</v>
          </cell>
        </row>
        <row r="13237">
          <cell r="A13237" t="str">
            <v>NHT1064-15</v>
          </cell>
          <cell r="C13237" t="str">
            <v>Opção Limitada</v>
          </cell>
          <cell r="D13237" t="str">
            <v>LCB 2016N</v>
          </cell>
        </row>
        <row r="13238">
          <cell r="A13238" t="str">
            <v>NHT1065-15</v>
          </cell>
          <cell r="C13238" t="str">
            <v>Obrigatória</v>
          </cell>
          <cell r="D13238" t="str">
            <v>LCB 2016N</v>
          </cell>
        </row>
        <row r="13239">
          <cell r="A13239" t="str">
            <v>NHT1066-15</v>
          </cell>
          <cell r="C13239" t="str">
            <v>Opção Limitada</v>
          </cell>
          <cell r="D13239" t="str">
            <v>LCB 2016N</v>
          </cell>
        </row>
        <row r="13240">
          <cell r="A13240" t="str">
            <v>NHT1067-15</v>
          </cell>
          <cell r="C13240" t="str">
            <v>Opção Limitada</v>
          </cell>
          <cell r="D13240" t="str">
            <v>LCB 2016N</v>
          </cell>
        </row>
        <row r="13241">
          <cell r="A13241" t="str">
            <v>NHT1068-15</v>
          </cell>
          <cell r="C13241" t="str">
            <v>Opção Limitada</v>
          </cell>
          <cell r="D13241" t="str">
            <v>LCB 2016N</v>
          </cell>
        </row>
        <row r="13242">
          <cell r="A13242" t="str">
            <v>NHT1069-15</v>
          </cell>
          <cell r="C13242" t="str">
            <v>Obrigatória</v>
          </cell>
          <cell r="D13242" t="str">
            <v>LCB 2016N</v>
          </cell>
        </row>
        <row r="13243">
          <cell r="A13243" t="str">
            <v>NHT1070-15</v>
          </cell>
          <cell r="C13243" t="str">
            <v>Obrigatória</v>
          </cell>
          <cell r="D13243" t="str">
            <v>LCB 2016N</v>
          </cell>
        </row>
        <row r="13244">
          <cell r="A13244" t="str">
            <v>NHT1071-15</v>
          </cell>
          <cell r="C13244" t="str">
            <v>Obrigatória</v>
          </cell>
          <cell r="D13244" t="str">
            <v>LCB 2016N</v>
          </cell>
        </row>
        <row r="13245">
          <cell r="A13245" t="str">
            <v>NHT1072-15</v>
          </cell>
          <cell r="C13245" t="str">
            <v>Opção Limitada</v>
          </cell>
          <cell r="D13245" t="str">
            <v>LCB 2016N</v>
          </cell>
        </row>
        <row r="13246">
          <cell r="A13246" t="str">
            <v>NHT1073-15</v>
          </cell>
          <cell r="C13246" t="str">
            <v>Opção Limitada</v>
          </cell>
          <cell r="D13246" t="str">
            <v>LCB 2016N</v>
          </cell>
        </row>
        <row r="13247">
          <cell r="A13247" t="str">
            <v>NHT1083-16</v>
          </cell>
          <cell r="C13247" t="str">
            <v>Obrigatória</v>
          </cell>
          <cell r="D13247" t="str">
            <v>LCB 2016N</v>
          </cell>
        </row>
        <row r="13248">
          <cell r="A13248" t="str">
            <v>NHT1084-16</v>
          </cell>
          <cell r="C13248" t="str">
            <v>Obrigatória</v>
          </cell>
          <cell r="D13248" t="str">
            <v>LCB 2016N</v>
          </cell>
        </row>
        <row r="13249">
          <cell r="A13249" t="str">
            <v>NHT1085-16</v>
          </cell>
          <cell r="C13249" t="str">
            <v>Obrigatória</v>
          </cell>
          <cell r="D13249" t="str">
            <v>LCB 2016N</v>
          </cell>
        </row>
        <row r="13250">
          <cell r="A13250" t="str">
            <v>NHT1086-16</v>
          </cell>
          <cell r="C13250" t="str">
            <v>Obrigatória</v>
          </cell>
          <cell r="D13250" t="str">
            <v>LCB 2016N</v>
          </cell>
        </row>
        <row r="13251">
          <cell r="A13251" t="str">
            <v>NHT1091-16</v>
          </cell>
          <cell r="C13251" t="str">
            <v>Obrigatória</v>
          </cell>
          <cell r="D13251" t="str">
            <v>LCB 2016N</v>
          </cell>
        </row>
        <row r="13252">
          <cell r="A13252" t="str">
            <v>NHT1092-16</v>
          </cell>
          <cell r="C13252" t="str">
            <v>Obrigatória</v>
          </cell>
          <cell r="D13252" t="str">
            <v>LCB 2016N</v>
          </cell>
        </row>
        <row r="13253">
          <cell r="A13253" t="str">
            <v>NHT1093-16</v>
          </cell>
          <cell r="C13253" t="str">
            <v>Obrigatória</v>
          </cell>
          <cell r="D13253" t="str">
            <v>LCB 2016N</v>
          </cell>
        </row>
        <row r="13254">
          <cell r="A13254" t="str">
            <v>NHT5004-15</v>
          </cell>
          <cell r="C13254" t="str">
            <v>Obrigatória</v>
          </cell>
          <cell r="D13254" t="str">
            <v>LCB 2016N</v>
          </cell>
        </row>
        <row r="13255">
          <cell r="A13255" t="str">
            <v>NHT5006-13</v>
          </cell>
          <cell r="C13255" t="str">
            <v>Obrigatória</v>
          </cell>
          <cell r="D13255" t="str">
            <v>LCB 2016N</v>
          </cell>
        </row>
        <row r="13256">
          <cell r="A13256" t="str">
            <v>NHT5007-13</v>
          </cell>
          <cell r="C13256" t="str">
            <v>Obrigatória</v>
          </cell>
          <cell r="D13256" t="str">
            <v>LCB 2016N</v>
          </cell>
        </row>
        <row r="13257">
          <cell r="A13257" t="str">
            <v>NHT5012-15</v>
          </cell>
          <cell r="C13257" t="str">
            <v>Obrigatória</v>
          </cell>
          <cell r="D13257" t="str">
            <v>LCB 2016N</v>
          </cell>
        </row>
        <row r="13258">
          <cell r="A13258" t="str">
            <v>NHT5013-15</v>
          </cell>
          <cell r="C13258" t="str">
            <v>Obrigatória</v>
          </cell>
          <cell r="D13258" t="str">
            <v>LCB 2016N</v>
          </cell>
        </row>
        <row r="13259">
          <cell r="A13259" t="str">
            <v>NHZ1008-15</v>
          </cell>
          <cell r="C13259" t="str">
            <v>Opção Limitada</v>
          </cell>
          <cell r="D13259" t="str">
            <v>LCB 2016N</v>
          </cell>
        </row>
        <row r="13260">
          <cell r="A13260" t="str">
            <v>NHZ1037-15</v>
          </cell>
          <cell r="C13260" t="str">
            <v>Opção Limitada</v>
          </cell>
          <cell r="D13260" t="str">
            <v>LCB 2016N</v>
          </cell>
        </row>
        <row r="13261">
          <cell r="A13261" t="str">
            <v>NHZ5005-09</v>
          </cell>
          <cell r="C13261" t="str">
            <v>Opção Limitada</v>
          </cell>
          <cell r="D13261" t="str">
            <v>LCB 2016N</v>
          </cell>
        </row>
        <row r="13262">
          <cell r="A13262" t="str">
            <v>NHZ5014-15</v>
          </cell>
          <cell r="C13262" t="str">
            <v>Opção Limitada</v>
          </cell>
          <cell r="D13262" t="str">
            <v>LCB 2016N</v>
          </cell>
        </row>
        <row r="13263">
          <cell r="A13263" t="str">
            <v>NHZ5017-15</v>
          </cell>
          <cell r="C13263" t="str">
            <v>Opção Limitada</v>
          </cell>
          <cell r="D13263" t="str">
            <v>LCB 2016N</v>
          </cell>
        </row>
        <row r="13264">
          <cell r="A13264" t="str">
            <v>NHZ5019-15</v>
          </cell>
          <cell r="C13264" t="str">
            <v>Opção Limitada</v>
          </cell>
          <cell r="D13264" t="str">
            <v>LCB 2016N</v>
          </cell>
        </row>
        <row r="13265">
          <cell r="A13265" t="str">
            <v>NHZ5020-15</v>
          </cell>
          <cell r="C13265" t="str">
            <v>Opção Limitada</v>
          </cell>
          <cell r="D13265" t="str">
            <v>LCB 2016N</v>
          </cell>
        </row>
        <row r="13266">
          <cell r="A13266" t="str">
            <v>NHZ5021-16</v>
          </cell>
          <cell r="C13266" t="str">
            <v>Opção Limitada</v>
          </cell>
          <cell r="D13266" t="str">
            <v>LCB 2016N</v>
          </cell>
        </row>
        <row r="13267">
          <cell r="A13267" t="str">
            <v>BHO0101-13</v>
          </cell>
          <cell r="C13267" t="str">
            <v>Obrigatória</v>
          </cell>
          <cell r="D13267" t="str">
            <v>LFILO 2011A</v>
          </cell>
        </row>
        <row r="13268">
          <cell r="A13268" t="str">
            <v>BHO0102-13</v>
          </cell>
          <cell r="C13268" t="str">
            <v>Obrigatória</v>
          </cell>
          <cell r="D13268" t="str">
            <v>LFILO 2011A</v>
          </cell>
        </row>
        <row r="13269">
          <cell r="A13269" t="str">
            <v>BHO0103-13</v>
          </cell>
          <cell r="C13269" t="str">
            <v>Obrigatória</v>
          </cell>
          <cell r="D13269" t="str">
            <v>LFILO 2011A</v>
          </cell>
        </row>
        <row r="13270">
          <cell r="A13270" t="str">
            <v>BHP0201-13</v>
          </cell>
          <cell r="C13270" t="str">
            <v>Obrigatória</v>
          </cell>
          <cell r="D13270" t="str">
            <v>LFILO 2011A</v>
          </cell>
        </row>
        <row r="13271">
          <cell r="A13271" t="str">
            <v>BHP0202-13</v>
          </cell>
          <cell r="C13271" t="str">
            <v>Obrigatória</v>
          </cell>
          <cell r="D13271" t="str">
            <v>LFILO 2011A</v>
          </cell>
        </row>
        <row r="13272">
          <cell r="A13272" t="str">
            <v>BHP0203-13</v>
          </cell>
          <cell r="C13272" t="str">
            <v>Obrigatória</v>
          </cell>
          <cell r="D13272" t="str">
            <v>LFILO 2011A</v>
          </cell>
        </row>
        <row r="13273">
          <cell r="A13273" t="str">
            <v>BHP0204-13</v>
          </cell>
          <cell r="C13273" t="str">
            <v>Obrigatória</v>
          </cell>
          <cell r="D13273" t="str">
            <v>LFILO 2011A</v>
          </cell>
        </row>
        <row r="13274">
          <cell r="A13274" t="str">
            <v>BHP0206-13</v>
          </cell>
          <cell r="C13274" t="str">
            <v>Obrigatória</v>
          </cell>
          <cell r="D13274" t="str">
            <v>LFILO 2011A</v>
          </cell>
        </row>
        <row r="13275">
          <cell r="A13275" t="str">
            <v>BHQ0301-13</v>
          </cell>
          <cell r="C13275" t="str">
            <v>Obrigatória</v>
          </cell>
          <cell r="D13275" t="str">
            <v>LFILO 2011A</v>
          </cell>
        </row>
        <row r="13276">
          <cell r="A13276" t="str">
            <v>BHQ0302-13</v>
          </cell>
          <cell r="C13276" t="str">
            <v>Obrigatória</v>
          </cell>
          <cell r="D13276" t="str">
            <v>LFILO 2011A</v>
          </cell>
        </row>
        <row r="13277">
          <cell r="A13277" t="str">
            <v>BIJ0207-13</v>
          </cell>
          <cell r="C13277" t="str">
            <v>Obrigatória</v>
          </cell>
          <cell r="D13277" t="str">
            <v>LFILO 2011A</v>
          </cell>
        </row>
        <row r="13278">
          <cell r="A13278" t="str">
            <v>BIK0102-13</v>
          </cell>
          <cell r="C13278" t="str">
            <v>Obrigatória</v>
          </cell>
          <cell r="D13278" t="str">
            <v>LFILO 2011A</v>
          </cell>
        </row>
        <row r="13279">
          <cell r="A13279" t="str">
            <v>BIL0304-13</v>
          </cell>
          <cell r="C13279" t="str">
            <v>Obrigatória</v>
          </cell>
          <cell r="D13279" t="str">
            <v>LFILO 2011A</v>
          </cell>
        </row>
        <row r="13280">
          <cell r="A13280" t="str">
            <v>BIM0005-13</v>
          </cell>
          <cell r="C13280" t="str">
            <v>Obrigatória</v>
          </cell>
          <cell r="D13280" t="str">
            <v>LFILO 2011A</v>
          </cell>
        </row>
        <row r="13281">
          <cell r="A13281" t="str">
            <v>BIN0003-13</v>
          </cell>
          <cell r="C13281" t="str">
            <v>Obrigatória</v>
          </cell>
          <cell r="D13281" t="str">
            <v>LFILO 2011A</v>
          </cell>
        </row>
        <row r="13282">
          <cell r="A13282" t="str">
            <v>BIN0406-13</v>
          </cell>
          <cell r="C13282" t="str">
            <v>Obrigatória</v>
          </cell>
          <cell r="D13282" t="str">
            <v>LFILO 2011A</v>
          </cell>
        </row>
        <row r="13283">
          <cell r="A13283" t="str">
            <v>BIQ0602-13</v>
          </cell>
          <cell r="C13283" t="str">
            <v>Obrigatória</v>
          </cell>
          <cell r="D13283" t="str">
            <v>LFILO 2011A</v>
          </cell>
        </row>
        <row r="13284">
          <cell r="A13284" t="str">
            <v>BIR0004-13</v>
          </cell>
          <cell r="C13284" t="str">
            <v>Obrigatória</v>
          </cell>
          <cell r="D13284" t="str">
            <v>LFILO 2011A</v>
          </cell>
        </row>
        <row r="13285">
          <cell r="A13285" t="str">
            <v>BIR0603-13</v>
          </cell>
          <cell r="C13285" t="str">
            <v>Obrigatória</v>
          </cell>
          <cell r="D13285" t="str">
            <v>LFILO 2011A</v>
          </cell>
        </row>
        <row r="13286">
          <cell r="A13286" t="str">
            <v>BIS0002-13</v>
          </cell>
          <cell r="C13286" t="str">
            <v>Obrigatória</v>
          </cell>
          <cell r="D13286" t="str">
            <v>LFILO 2011A</v>
          </cell>
        </row>
        <row r="13287">
          <cell r="A13287" t="str">
            <v>NHH2003-13</v>
          </cell>
          <cell r="C13287" t="str">
            <v>Obrigatória</v>
          </cell>
          <cell r="D13287" t="str">
            <v>LFILO 2011A</v>
          </cell>
        </row>
        <row r="13288">
          <cell r="A13288" t="str">
            <v>NHH2004-13</v>
          </cell>
          <cell r="C13288" t="str">
            <v>Obrigatória</v>
          </cell>
          <cell r="D13288" t="str">
            <v>LFILO 2011A</v>
          </cell>
        </row>
        <row r="13289">
          <cell r="A13289" t="str">
            <v>NHH2005-13</v>
          </cell>
          <cell r="C13289" t="str">
            <v>Obrigatória</v>
          </cell>
          <cell r="D13289" t="str">
            <v>LFILO 2011A</v>
          </cell>
        </row>
        <row r="13290">
          <cell r="A13290" t="str">
            <v>NHH2006-13</v>
          </cell>
          <cell r="C13290" t="str">
            <v>Obrigatória</v>
          </cell>
          <cell r="D13290" t="str">
            <v>LFILO 2011A</v>
          </cell>
        </row>
        <row r="13291">
          <cell r="A13291" t="str">
            <v>NHH2007-13</v>
          </cell>
          <cell r="C13291" t="str">
            <v>Obrigatória</v>
          </cell>
          <cell r="D13291" t="str">
            <v>LFILO 2011A</v>
          </cell>
        </row>
        <row r="13292">
          <cell r="A13292" t="str">
            <v>NHH2008-13</v>
          </cell>
          <cell r="C13292" t="str">
            <v>Opção Limitada</v>
          </cell>
          <cell r="D13292" t="str">
            <v>LFILO 2011A</v>
          </cell>
        </row>
        <row r="13293">
          <cell r="A13293" t="str">
            <v>NHH2009-13</v>
          </cell>
          <cell r="C13293" t="str">
            <v>Obrigatória</v>
          </cell>
          <cell r="D13293" t="str">
            <v>LFILO 2011A</v>
          </cell>
        </row>
        <row r="13294">
          <cell r="A13294" t="str">
            <v>NHH2010-13</v>
          </cell>
          <cell r="C13294" t="str">
            <v>Opção Limitada</v>
          </cell>
          <cell r="D13294" t="str">
            <v>LFILO 2011A</v>
          </cell>
        </row>
        <row r="13295">
          <cell r="A13295" t="str">
            <v>NHH2012-13</v>
          </cell>
          <cell r="C13295" t="str">
            <v>Opção Limitada</v>
          </cell>
          <cell r="D13295" t="str">
            <v>LFILO 2011A</v>
          </cell>
        </row>
        <row r="13296">
          <cell r="A13296" t="str">
            <v>NHH2015-13</v>
          </cell>
          <cell r="C13296" t="str">
            <v>Opção Limitada</v>
          </cell>
          <cell r="D13296" t="str">
            <v>LFILO 2011A</v>
          </cell>
        </row>
        <row r="13297">
          <cell r="A13297" t="str">
            <v>NHH2016-13</v>
          </cell>
          <cell r="C13297" t="str">
            <v>Opção Limitada</v>
          </cell>
          <cell r="D13297" t="str">
            <v>LFILO 2011A</v>
          </cell>
        </row>
        <row r="13298">
          <cell r="A13298" t="str">
            <v>NHH2017-13</v>
          </cell>
          <cell r="C13298" t="str">
            <v>Obrigatória</v>
          </cell>
          <cell r="D13298" t="str">
            <v>LFILO 2011A</v>
          </cell>
        </row>
        <row r="13299">
          <cell r="A13299" t="str">
            <v>NHH2019-13</v>
          </cell>
          <cell r="C13299" t="str">
            <v>Obrigatória</v>
          </cell>
          <cell r="D13299" t="str">
            <v>LFILO 2011A</v>
          </cell>
        </row>
        <row r="13300">
          <cell r="A13300" t="str">
            <v>NHH2020-13</v>
          </cell>
          <cell r="C13300" t="str">
            <v>Opção Limitada</v>
          </cell>
          <cell r="D13300" t="str">
            <v>LFILO 2011A</v>
          </cell>
        </row>
        <row r="13301">
          <cell r="A13301" t="str">
            <v>NHH2023-13</v>
          </cell>
          <cell r="C13301" t="str">
            <v>Obrigatória</v>
          </cell>
          <cell r="D13301" t="str">
            <v>LFILO 2011A</v>
          </cell>
        </row>
        <row r="13302">
          <cell r="A13302" t="str">
            <v>NHH2026-13</v>
          </cell>
          <cell r="C13302" t="str">
            <v>Obrigatória</v>
          </cell>
          <cell r="D13302" t="str">
            <v>LFILO 2011A</v>
          </cell>
        </row>
        <row r="13303">
          <cell r="A13303" t="str">
            <v>NHH2028-13</v>
          </cell>
          <cell r="C13303" t="str">
            <v>Obrigatória</v>
          </cell>
          <cell r="D13303" t="str">
            <v>LFILO 2011A</v>
          </cell>
        </row>
        <row r="13304">
          <cell r="A13304" t="str">
            <v>NHH2029-13</v>
          </cell>
          <cell r="C13304" t="str">
            <v>Opção Limitada</v>
          </cell>
          <cell r="D13304" t="str">
            <v>LFILO 2011A</v>
          </cell>
        </row>
        <row r="13305">
          <cell r="A13305" t="str">
            <v>NHH2032-13</v>
          </cell>
          <cell r="C13305" t="str">
            <v>Obrigatória</v>
          </cell>
          <cell r="D13305" t="str">
            <v>LFILO 2011A</v>
          </cell>
        </row>
        <row r="13306">
          <cell r="A13306" t="str">
            <v>NHH2033-13</v>
          </cell>
          <cell r="C13306" t="str">
            <v>Obrigatória</v>
          </cell>
          <cell r="D13306" t="str">
            <v>LFILO 2011A</v>
          </cell>
        </row>
        <row r="13307">
          <cell r="A13307" t="str">
            <v>NHH2034-13</v>
          </cell>
          <cell r="C13307" t="str">
            <v>Obrigatória</v>
          </cell>
          <cell r="D13307" t="str">
            <v>LFILO 2011A</v>
          </cell>
        </row>
        <row r="13308">
          <cell r="A13308" t="str">
            <v>NHH2035-13</v>
          </cell>
          <cell r="C13308" t="str">
            <v>Obrigatória</v>
          </cell>
          <cell r="D13308" t="str">
            <v>LFILO 2011A</v>
          </cell>
        </row>
        <row r="13309">
          <cell r="A13309" t="str">
            <v>NHH2038-13</v>
          </cell>
          <cell r="C13309" t="str">
            <v>Obrigatória</v>
          </cell>
          <cell r="D13309" t="str">
            <v>LFILO 2011A</v>
          </cell>
        </row>
        <row r="13310">
          <cell r="A13310" t="str">
            <v>NHH2040-13</v>
          </cell>
          <cell r="C13310" t="str">
            <v>Obrigatória</v>
          </cell>
          <cell r="D13310" t="str">
            <v>LFILO 2011A</v>
          </cell>
        </row>
        <row r="13311">
          <cell r="A13311" t="str">
            <v>NHH2041-13</v>
          </cell>
          <cell r="C13311" t="str">
            <v>Obrigatória</v>
          </cell>
          <cell r="D13311" t="str">
            <v>LFILO 2011A</v>
          </cell>
        </row>
        <row r="13312">
          <cell r="A13312" t="str">
            <v>NHH2059-13</v>
          </cell>
          <cell r="C13312" t="str">
            <v>Obrigatória</v>
          </cell>
          <cell r="D13312" t="str">
            <v>LFILO 2011A</v>
          </cell>
        </row>
        <row r="13313">
          <cell r="A13313" t="str">
            <v>NHH2060-13</v>
          </cell>
          <cell r="C13313" t="str">
            <v>Obrigatória</v>
          </cell>
          <cell r="D13313" t="str">
            <v>LFILO 2011A</v>
          </cell>
        </row>
        <row r="13314">
          <cell r="A13314" t="str">
            <v>NHH2061-13</v>
          </cell>
          <cell r="C13314" t="str">
            <v>Obrigatória</v>
          </cell>
          <cell r="D13314" t="str">
            <v>LFILO 2011A</v>
          </cell>
        </row>
        <row r="13315">
          <cell r="A13315" t="str">
            <v>NHH2062-13</v>
          </cell>
          <cell r="C13315" t="str">
            <v>Obrigatória</v>
          </cell>
          <cell r="D13315" t="str">
            <v>LFILO 2011A</v>
          </cell>
        </row>
        <row r="13316">
          <cell r="A13316" t="str">
            <v>NHH2063-13</v>
          </cell>
          <cell r="C13316" t="str">
            <v>Obrigatória</v>
          </cell>
          <cell r="D13316" t="str">
            <v>LFILO 2011A</v>
          </cell>
        </row>
        <row r="13317">
          <cell r="A13317" t="str">
            <v>NHH2064-13</v>
          </cell>
          <cell r="C13317" t="str">
            <v>Opção Limitada</v>
          </cell>
          <cell r="D13317" t="str">
            <v>LFILO 2011A</v>
          </cell>
        </row>
        <row r="13318">
          <cell r="A13318" t="str">
            <v>NHH2065-13</v>
          </cell>
          <cell r="C13318" t="str">
            <v>Obrigatória</v>
          </cell>
          <cell r="D13318" t="str">
            <v>LFILO 2011A</v>
          </cell>
        </row>
        <row r="13319">
          <cell r="A13319" t="str">
            <v>NHH2072-13</v>
          </cell>
          <cell r="C13319" t="str">
            <v>Opção Limitada</v>
          </cell>
          <cell r="D13319" t="str">
            <v>LFILO 2011A</v>
          </cell>
        </row>
        <row r="13320">
          <cell r="A13320" t="str">
            <v>NHH2073-13</v>
          </cell>
          <cell r="C13320" t="str">
            <v>Obrigatória</v>
          </cell>
          <cell r="D13320" t="str">
            <v>LFILO 2011A</v>
          </cell>
        </row>
        <row r="13321">
          <cell r="A13321" t="str">
            <v>NHH2081-13</v>
          </cell>
          <cell r="C13321" t="str">
            <v>Obrigatória</v>
          </cell>
          <cell r="D13321" t="str">
            <v>LFILO 2011A</v>
          </cell>
        </row>
        <row r="13322">
          <cell r="A13322" t="str">
            <v>NHI2049-13</v>
          </cell>
          <cell r="C13322" t="str">
            <v>Obrigatória</v>
          </cell>
          <cell r="D13322" t="str">
            <v>LFILO 2011A</v>
          </cell>
        </row>
        <row r="13323">
          <cell r="A13323" t="str">
            <v>NHI5001-13</v>
          </cell>
          <cell r="C13323" t="str">
            <v>Obrigatória</v>
          </cell>
          <cell r="D13323" t="str">
            <v>LFILO 2011A</v>
          </cell>
        </row>
        <row r="13324">
          <cell r="A13324" t="str">
            <v>NHI5002-13</v>
          </cell>
          <cell r="C13324" t="str">
            <v>Obrigatória</v>
          </cell>
          <cell r="D13324" t="str">
            <v>LFILO 2011A</v>
          </cell>
        </row>
        <row r="13325">
          <cell r="A13325" t="str">
            <v>NHI5010-13</v>
          </cell>
          <cell r="C13325" t="str">
            <v>Obrigatória</v>
          </cell>
          <cell r="D13325" t="str">
            <v>LFILO 2011A</v>
          </cell>
        </row>
        <row r="13326">
          <cell r="A13326" t="str">
            <v>NHI5011-13</v>
          </cell>
          <cell r="C13326" t="str">
            <v>Obrigatória</v>
          </cell>
          <cell r="D13326" t="str">
            <v>LFILO 2011A</v>
          </cell>
        </row>
        <row r="13327">
          <cell r="A13327" t="str">
            <v>NHZ2001-11</v>
          </cell>
          <cell r="C13327" t="str">
            <v>Opção Limitada</v>
          </cell>
          <cell r="D13327" t="str">
            <v>LFILO 2011A</v>
          </cell>
        </row>
        <row r="13328">
          <cell r="A13328" t="str">
            <v>NHZ2002-11</v>
          </cell>
          <cell r="C13328" t="str">
            <v>Opção Limitada</v>
          </cell>
          <cell r="D13328" t="str">
            <v>LFILO 2011A</v>
          </cell>
        </row>
        <row r="13329">
          <cell r="A13329" t="str">
            <v>NHZ2011-11</v>
          </cell>
          <cell r="C13329" t="str">
            <v>Opção Limitada</v>
          </cell>
          <cell r="D13329" t="str">
            <v>LFILO 2011A</v>
          </cell>
        </row>
        <row r="13330">
          <cell r="A13330" t="str">
            <v>NHZ2013-11</v>
          </cell>
          <cell r="C13330" t="str">
            <v>Opção Limitada</v>
          </cell>
          <cell r="D13330" t="str">
            <v>LFILO 2011A</v>
          </cell>
        </row>
        <row r="13331">
          <cell r="A13331" t="str">
            <v>NHZ2014-11</v>
          </cell>
          <cell r="C13331" t="str">
            <v>Opção Limitada</v>
          </cell>
          <cell r="D13331" t="str">
            <v>LFILO 2011A</v>
          </cell>
        </row>
        <row r="13332">
          <cell r="A13332" t="str">
            <v>NHZ2018-11</v>
          </cell>
          <cell r="C13332" t="str">
            <v>Opção Limitada</v>
          </cell>
          <cell r="D13332" t="str">
            <v>LFILO 2011A</v>
          </cell>
        </row>
        <row r="13333">
          <cell r="A13333" t="str">
            <v>NHZ2021-11</v>
          </cell>
          <cell r="C13333" t="str">
            <v>Opção Limitada</v>
          </cell>
          <cell r="D13333" t="str">
            <v>LFILO 2011A</v>
          </cell>
        </row>
        <row r="13334">
          <cell r="A13334" t="str">
            <v>NHZ2022-11</v>
          </cell>
          <cell r="C13334" t="str">
            <v>Opção Limitada</v>
          </cell>
          <cell r="D13334" t="str">
            <v>LFILO 2011A</v>
          </cell>
        </row>
        <row r="13335">
          <cell r="A13335" t="str">
            <v>NHZ2024-11</v>
          </cell>
          <cell r="C13335" t="str">
            <v>Opção Limitada</v>
          </cell>
          <cell r="D13335" t="str">
            <v>LFILO 2011A</v>
          </cell>
        </row>
        <row r="13336">
          <cell r="A13336" t="str">
            <v>NHZ2025-11</v>
          </cell>
          <cell r="C13336" t="str">
            <v>Opção Limitada</v>
          </cell>
          <cell r="D13336" t="str">
            <v>LFILO 2011A</v>
          </cell>
        </row>
        <row r="13337">
          <cell r="A13337" t="str">
            <v>NHZ2027-11</v>
          </cell>
          <cell r="C13337" t="str">
            <v>Opção Limitada</v>
          </cell>
          <cell r="D13337" t="str">
            <v>LFILO 2011A</v>
          </cell>
        </row>
        <row r="13338">
          <cell r="A13338" t="str">
            <v>NHZ2030-11</v>
          </cell>
          <cell r="C13338" t="str">
            <v>Opção Limitada</v>
          </cell>
          <cell r="D13338" t="str">
            <v>LFILO 2011A</v>
          </cell>
        </row>
        <row r="13339">
          <cell r="A13339" t="str">
            <v>NHZ2036-11</v>
          </cell>
          <cell r="C13339" t="str">
            <v>Opção Limitada</v>
          </cell>
          <cell r="D13339" t="str">
            <v>LFILO 2011A</v>
          </cell>
        </row>
        <row r="13340">
          <cell r="A13340" t="str">
            <v>NHZ2037-11</v>
          </cell>
          <cell r="C13340" t="str">
            <v>Opção Limitada</v>
          </cell>
          <cell r="D13340" t="str">
            <v>LFILO 2011A</v>
          </cell>
        </row>
        <row r="13341">
          <cell r="A13341" t="str">
            <v>NHZ2039-11</v>
          </cell>
          <cell r="C13341" t="str">
            <v>Opção Limitada</v>
          </cell>
          <cell r="D13341" t="str">
            <v>LFILO 2011A</v>
          </cell>
        </row>
        <row r="13342">
          <cell r="A13342" t="str">
            <v>NHZ2045-11</v>
          </cell>
          <cell r="C13342" t="str">
            <v>Opção Limitada</v>
          </cell>
          <cell r="D13342" t="str">
            <v>LFILO 2011A</v>
          </cell>
        </row>
        <row r="13343">
          <cell r="A13343" t="str">
            <v>NHZ2048-11</v>
          </cell>
          <cell r="C13343" t="str">
            <v>Opção Limitada</v>
          </cell>
          <cell r="D13343" t="str">
            <v>LFILO 2011A</v>
          </cell>
        </row>
        <row r="13344">
          <cell r="A13344" t="str">
            <v>NHZ2050-11</v>
          </cell>
          <cell r="C13344" t="str">
            <v>Opção Limitada</v>
          </cell>
          <cell r="D13344" t="str">
            <v>LFILO 2011A</v>
          </cell>
        </row>
        <row r="13345">
          <cell r="A13345" t="str">
            <v>NHZ2051-11</v>
          </cell>
          <cell r="C13345" t="str">
            <v>Opção Limitada</v>
          </cell>
          <cell r="D13345" t="str">
            <v>LFILO 2011A</v>
          </cell>
        </row>
        <row r="13346">
          <cell r="A13346" t="str">
            <v>NHZ2052-11</v>
          </cell>
          <cell r="C13346" t="str">
            <v>Opção Limitada</v>
          </cell>
          <cell r="D13346" t="str">
            <v>LFILO 2011A</v>
          </cell>
        </row>
        <row r="13347">
          <cell r="A13347" t="str">
            <v>NHZ2053-11</v>
          </cell>
          <cell r="C13347" t="str">
            <v>Opção Limitada</v>
          </cell>
          <cell r="D13347" t="str">
            <v>LFILO 2011A</v>
          </cell>
        </row>
        <row r="13348">
          <cell r="A13348" t="str">
            <v>NHZ2054-11</v>
          </cell>
          <cell r="C13348" t="str">
            <v>Opção Limitada</v>
          </cell>
          <cell r="D13348" t="str">
            <v>LFILO 2011A</v>
          </cell>
        </row>
        <row r="13349">
          <cell r="A13349" t="str">
            <v>NHZ2055-11</v>
          </cell>
          <cell r="C13349" t="str">
            <v>Opção Limitada</v>
          </cell>
          <cell r="D13349" t="str">
            <v>LFILO 2011A</v>
          </cell>
        </row>
        <row r="13350">
          <cell r="A13350" t="str">
            <v>NHZ2058-11</v>
          </cell>
          <cell r="C13350" t="str">
            <v>Opção Limitada</v>
          </cell>
          <cell r="D13350" t="str">
            <v>LFILO 2011A</v>
          </cell>
        </row>
        <row r="13351">
          <cell r="A13351" t="str">
            <v>NHZ2066-11</v>
          </cell>
          <cell r="C13351" t="str">
            <v>Opção Limitada</v>
          </cell>
          <cell r="D13351" t="str">
            <v>LFILO 2011A</v>
          </cell>
        </row>
        <row r="13352">
          <cell r="A13352" t="str">
            <v>NHZ2067-11</v>
          </cell>
          <cell r="C13352" t="str">
            <v>Opção Limitada</v>
          </cell>
          <cell r="D13352" t="str">
            <v>LFILO 2011A</v>
          </cell>
        </row>
        <row r="13353">
          <cell r="A13353" t="str">
            <v>NHZ2068-11</v>
          </cell>
          <cell r="C13353" t="str">
            <v>Opção Limitada</v>
          </cell>
          <cell r="D13353" t="str">
            <v>LFILO 2011A</v>
          </cell>
        </row>
        <row r="13354">
          <cell r="A13354" t="str">
            <v>NHZ2069-11</v>
          </cell>
          <cell r="C13354" t="str">
            <v>Opção Limitada</v>
          </cell>
          <cell r="D13354" t="str">
            <v>LFILO 2011A</v>
          </cell>
        </row>
        <row r="13355">
          <cell r="A13355" t="str">
            <v>NHZ2070-11</v>
          </cell>
          <cell r="C13355" t="str">
            <v>Opção Limitada</v>
          </cell>
          <cell r="D13355" t="str">
            <v>LFILO 2011A</v>
          </cell>
        </row>
        <row r="13356">
          <cell r="A13356" t="str">
            <v>NHZ2071-11</v>
          </cell>
          <cell r="C13356" t="str">
            <v>Opção Limitada</v>
          </cell>
          <cell r="D13356" t="str">
            <v>LFILO 2011A</v>
          </cell>
        </row>
        <row r="13357">
          <cell r="A13357" t="str">
            <v>NHZ2074-11</v>
          </cell>
          <cell r="C13357" t="str">
            <v>Opção Limitada</v>
          </cell>
          <cell r="D13357" t="str">
            <v>LFILO 2011A</v>
          </cell>
        </row>
        <row r="13358">
          <cell r="A13358" t="str">
            <v>NHZ2076-11</v>
          </cell>
          <cell r="C13358" t="str">
            <v>Opção Limitada</v>
          </cell>
          <cell r="D13358" t="str">
            <v>LFILO 2011A</v>
          </cell>
        </row>
        <row r="13359">
          <cell r="A13359" t="str">
            <v>NHZ2077-11</v>
          </cell>
          <cell r="C13359" t="str">
            <v>Opção Limitada</v>
          </cell>
          <cell r="D13359" t="str">
            <v>LFILO 2011A</v>
          </cell>
        </row>
        <row r="13360">
          <cell r="A13360" t="str">
            <v>NHZ3060-09</v>
          </cell>
          <cell r="C13360" t="str">
            <v>Obrigatória</v>
          </cell>
          <cell r="D13360" t="str">
            <v>LFILO 2011A</v>
          </cell>
        </row>
        <row r="13361">
          <cell r="A13361" t="str">
            <v>BHO0101-13</v>
          </cell>
          <cell r="C13361" t="str">
            <v>Obrigatória</v>
          </cell>
          <cell r="D13361" t="str">
            <v>LFILO 2011N</v>
          </cell>
        </row>
        <row r="13362">
          <cell r="A13362" t="str">
            <v>BHO0102-13</v>
          </cell>
          <cell r="C13362" t="str">
            <v>Obrigatória</v>
          </cell>
          <cell r="D13362" t="str">
            <v>LFILO 2011N</v>
          </cell>
        </row>
        <row r="13363">
          <cell r="A13363" t="str">
            <v>BHO0103-13</v>
          </cell>
          <cell r="C13363" t="str">
            <v>Obrigatória</v>
          </cell>
          <cell r="D13363" t="str">
            <v>LFILO 2011N</v>
          </cell>
        </row>
        <row r="13364">
          <cell r="A13364" t="str">
            <v>BHO1101-15</v>
          </cell>
          <cell r="C13364" t="str">
            <v>Obrigatória</v>
          </cell>
          <cell r="D13364" t="str">
            <v>LFILO 2011N</v>
          </cell>
        </row>
        <row r="13365">
          <cell r="A13365" t="str">
            <v>BHO1335-15</v>
          </cell>
          <cell r="C13365" t="str">
            <v>Obrigatória</v>
          </cell>
          <cell r="D13365" t="str">
            <v>LFILO 2011N</v>
          </cell>
        </row>
        <row r="13366">
          <cell r="A13366" t="str">
            <v>BHP0201-13</v>
          </cell>
          <cell r="C13366" t="str">
            <v>Obrigatória</v>
          </cell>
          <cell r="D13366" t="str">
            <v>LFILO 2011N</v>
          </cell>
        </row>
        <row r="13367">
          <cell r="A13367" t="str">
            <v>BHP0202-13</v>
          </cell>
          <cell r="C13367" t="str">
            <v>Obrigatória</v>
          </cell>
          <cell r="D13367" t="str">
            <v>LFILO 2011N</v>
          </cell>
        </row>
        <row r="13368">
          <cell r="A13368" t="str">
            <v>BHP0203-13</v>
          </cell>
          <cell r="C13368" t="str">
            <v>Obrigatória</v>
          </cell>
          <cell r="D13368" t="str">
            <v>LFILO 2011N</v>
          </cell>
        </row>
        <row r="13369">
          <cell r="A13369" t="str">
            <v>BHP0204-13</v>
          </cell>
          <cell r="C13369" t="str">
            <v>Obrigatória</v>
          </cell>
          <cell r="D13369" t="str">
            <v>LFILO 2011N</v>
          </cell>
        </row>
        <row r="13370">
          <cell r="A13370" t="str">
            <v>BHP0206-13</v>
          </cell>
          <cell r="C13370" t="str">
            <v>Obrigatória</v>
          </cell>
          <cell r="D13370" t="str">
            <v>LFILO 2011N</v>
          </cell>
        </row>
        <row r="13371">
          <cell r="A13371" t="str">
            <v>BHQ0003-15</v>
          </cell>
          <cell r="C13371" t="str">
            <v>Obrigatória</v>
          </cell>
          <cell r="D13371" t="str">
            <v>LFILO 2011N</v>
          </cell>
        </row>
        <row r="13372">
          <cell r="A13372" t="str">
            <v>BHQ0301-13</v>
          </cell>
          <cell r="C13372" t="str">
            <v>Obrigatória</v>
          </cell>
          <cell r="D13372" t="str">
            <v>LFILO 2011N</v>
          </cell>
        </row>
        <row r="13373">
          <cell r="A13373" t="str">
            <v>BHQ0302-13</v>
          </cell>
          <cell r="C13373" t="str">
            <v>Obrigatória</v>
          </cell>
          <cell r="D13373" t="str">
            <v>LFILO 2011N</v>
          </cell>
        </row>
        <row r="13374">
          <cell r="A13374" t="str">
            <v>BIJ0207-13</v>
          </cell>
          <cell r="C13374" t="str">
            <v>Obrigatória</v>
          </cell>
          <cell r="D13374" t="str">
            <v>LFILO 2011N</v>
          </cell>
        </row>
        <row r="13375">
          <cell r="A13375" t="str">
            <v>BIK0102-13</v>
          </cell>
          <cell r="C13375" t="str">
            <v>Obrigatória</v>
          </cell>
          <cell r="D13375" t="str">
            <v>LFILO 2011N</v>
          </cell>
        </row>
        <row r="13376">
          <cell r="A13376" t="str">
            <v>BIL0304-13</v>
          </cell>
          <cell r="C13376" t="str">
            <v>Obrigatória</v>
          </cell>
          <cell r="D13376" t="str">
            <v>LFILO 2011N</v>
          </cell>
        </row>
        <row r="13377">
          <cell r="A13377" t="str">
            <v>BIM0005-13</v>
          </cell>
          <cell r="C13377" t="str">
            <v>Obrigatória</v>
          </cell>
          <cell r="D13377" t="str">
            <v>LFILO 2011N</v>
          </cell>
        </row>
        <row r="13378">
          <cell r="A13378" t="str">
            <v>BIN0003-13</v>
          </cell>
          <cell r="C13378" t="str">
            <v>Obrigatória</v>
          </cell>
          <cell r="D13378" t="str">
            <v>LFILO 2011N</v>
          </cell>
        </row>
        <row r="13379">
          <cell r="A13379" t="str">
            <v>BIN0406-13</v>
          </cell>
          <cell r="C13379" t="str">
            <v>Obrigatória</v>
          </cell>
          <cell r="D13379" t="str">
            <v>LFILO 2011N</v>
          </cell>
        </row>
        <row r="13380">
          <cell r="A13380" t="str">
            <v>BIQ0602-13</v>
          </cell>
          <cell r="C13380" t="str">
            <v>Obrigatória</v>
          </cell>
          <cell r="D13380" t="str">
            <v>LFILO 2011N</v>
          </cell>
        </row>
        <row r="13381">
          <cell r="A13381" t="str">
            <v>BIR0004-13</v>
          </cell>
          <cell r="C13381" t="str">
            <v>Obrigatória</v>
          </cell>
          <cell r="D13381" t="str">
            <v>LFILO 2011N</v>
          </cell>
        </row>
        <row r="13382">
          <cell r="A13382" t="str">
            <v>BIR0603-13</v>
          </cell>
          <cell r="C13382" t="str">
            <v>Obrigatória</v>
          </cell>
          <cell r="D13382" t="str">
            <v>LFILO 2011N</v>
          </cell>
        </row>
        <row r="13383">
          <cell r="A13383" t="str">
            <v>BIS0002-13</v>
          </cell>
          <cell r="C13383" t="str">
            <v>Obrigatória</v>
          </cell>
          <cell r="D13383" t="str">
            <v>LFILO 2011N</v>
          </cell>
        </row>
        <row r="13384">
          <cell r="A13384" t="str">
            <v>NHH2003-13</v>
          </cell>
          <cell r="C13384" t="str">
            <v>Obrigatória</v>
          </cell>
          <cell r="D13384" t="str">
            <v>LFILO 2011N</v>
          </cell>
        </row>
        <row r="13385">
          <cell r="A13385" t="str">
            <v>NHH2004-13</v>
          </cell>
          <cell r="C13385" t="str">
            <v>Obrigatória</v>
          </cell>
          <cell r="D13385" t="str">
            <v>LFILO 2011N</v>
          </cell>
        </row>
        <row r="13386">
          <cell r="A13386" t="str">
            <v>NHH2005-13</v>
          </cell>
          <cell r="C13386" t="str">
            <v>Obrigatória</v>
          </cell>
          <cell r="D13386" t="str">
            <v>LFILO 2011N</v>
          </cell>
        </row>
        <row r="13387">
          <cell r="A13387" t="str">
            <v>NHH2006-13</v>
          </cell>
          <cell r="C13387" t="str">
            <v>Obrigatória</v>
          </cell>
          <cell r="D13387" t="str">
            <v>LFILO 2011N</v>
          </cell>
        </row>
        <row r="13388">
          <cell r="A13388" t="str">
            <v>NHH2007-13</v>
          </cell>
          <cell r="C13388" t="str">
            <v>Obrigatória</v>
          </cell>
          <cell r="D13388" t="str">
            <v>LFILO 2011N</v>
          </cell>
        </row>
        <row r="13389">
          <cell r="A13389" t="str">
            <v>NHH2008-13</v>
          </cell>
          <cell r="C13389" t="str">
            <v>Opção Limitada</v>
          </cell>
          <cell r="D13389" t="str">
            <v>LFILO 2011N</v>
          </cell>
        </row>
        <row r="13390">
          <cell r="A13390" t="str">
            <v>NHH2009-13</v>
          </cell>
          <cell r="C13390" t="str">
            <v>Obrigatória</v>
          </cell>
          <cell r="D13390" t="str">
            <v>LFILO 2011N</v>
          </cell>
        </row>
        <row r="13391">
          <cell r="A13391" t="str">
            <v>NHH2010-13</v>
          </cell>
          <cell r="C13391" t="str">
            <v>Opção Limitada</v>
          </cell>
          <cell r="D13391" t="str">
            <v>LFILO 2011N</v>
          </cell>
        </row>
        <row r="13392">
          <cell r="A13392" t="str">
            <v>NHH2012-13</v>
          </cell>
          <cell r="C13392" t="str">
            <v>Opção Limitada</v>
          </cell>
          <cell r="D13392" t="str">
            <v>LFILO 2011N</v>
          </cell>
        </row>
        <row r="13393">
          <cell r="A13393" t="str">
            <v>NHH2015-13</v>
          </cell>
          <cell r="C13393" t="str">
            <v>Opção Limitada</v>
          </cell>
          <cell r="D13393" t="str">
            <v>LFILO 2011N</v>
          </cell>
        </row>
        <row r="13394">
          <cell r="A13394" t="str">
            <v>NHH2016-13</v>
          </cell>
          <cell r="C13394" t="str">
            <v>Opção Limitada</v>
          </cell>
          <cell r="D13394" t="str">
            <v>LFILO 2011N</v>
          </cell>
        </row>
        <row r="13395">
          <cell r="A13395" t="str">
            <v>NHH2017-13</v>
          </cell>
          <cell r="C13395" t="str">
            <v>Obrigatória</v>
          </cell>
          <cell r="D13395" t="str">
            <v>LFILO 2011N</v>
          </cell>
        </row>
        <row r="13396">
          <cell r="A13396" t="str">
            <v>NHH2019-13</v>
          </cell>
          <cell r="C13396" t="str">
            <v>Obrigatória</v>
          </cell>
          <cell r="D13396" t="str">
            <v>LFILO 2011N</v>
          </cell>
        </row>
        <row r="13397">
          <cell r="A13397" t="str">
            <v>NHH2020-13</v>
          </cell>
          <cell r="C13397" t="str">
            <v>Opção Limitada</v>
          </cell>
          <cell r="D13397" t="str">
            <v>LFILO 2011N</v>
          </cell>
        </row>
        <row r="13398">
          <cell r="A13398" t="str">
            <v>NHH2023-13</v>
          </cell>
          <cell r="C13398" t="str">
            <v>Obrigatória</v>
          </cell>
          <cell r="D13398" t="str">
            <v>LFILO 2011N</v>
          </cell>
        </row>
        <row r="13399">
          <cell r="A13399" t="str">
            <v>NHH2026-13</v>
          </cell>
          <cell r="C13399" t="str">
            <v>Obrigatória</v>
          </cell>
          <cell r="D13399" t="str">
            <v>LFILO 2011N</v>
          </cell>
        </row>
        <row r="13400">
          <cell r="A13400" t="str">
            <v>NHH2028-13</v>
          </cell>
          <cell r="C13400" t="str">
            <v>Obrigatória</v>
          </cell>
          <cell r="D13400" t="str">
            <v>LFILO 2011N</v>
          </cell>
        </row>
        <row r="13401">
          <cell r="A13401" t="str">
            <v>NHH2029-13</v>
          </cell>
          <cell r="C13401" t="str">
            <v>Opção Limitada</v>
          </cell>
          <cell r="D13401" t="str">
            <v>LFILO 2011N</v>
          </cell>
        </row>
        <row r="13402">
          <cell r="A13402" t="str">
            <v>NHH2032-13</v>
          </cell>
          <cell r="C13402" t="str">
            <v>Obrigatória</v>
          </cell>
          <cell r="D13402" t="str">
            <v>LFILO 2011N</v>
          </cell>
        </row>
        <row r="13403">
          <cell r="A13403" t="str">
            <v>NHH2033-13</v>
          </cell>
          <cell r="C13403" t="str">
            <v>Obrigatória</v>
          </cell>
          <cell r="D13403" t="str">
            <v>LFILO 2011N</v>
          </cell>
        </row>
        <row r="13404">
          <cell r="A13404" t="str">
            <v>NHH2034-13</v>
          </cell>
          <cell r="C13404" t="str">
            <v>Obrigatória</v>
          </cell>
          <cell r="D13404" t="str">
            <v>LFILO 2011N</v>
          </cell>
        </row>
        <row r="13405">
          <cell r="A13405" t="str">
            <v>NHH2035-13</v>
          </cell>
          <cell r="C13405" t="str">
            <v>Obrigatória</v>
          </cell>
          <cell r="D13405" t="str">
            <v>LFILO 2011N</v>
          </cell>
        </row>
        <row r="13406">
          <cell r="A13406" t="str">
            <v>NHH2038-13</v>
          </cell>
          <cell r="C13406" t="str">
            <v>Obrigatória</v>
          </cell>
          <cell r="D13406" t="str">
            <v>LFILO 2011N</v>
          </cell>
        </row>
        <row r="13407">
          <cell r="A13407" t="str">
            <v>NHH2040-13</v>
          </cell>
          <cell r="C13407" t="str">
            <v>Obrigatória</v>
          </cell>
          <cell r="D13407" t="str">
            <v>LFILO 2011N</v>
          </cell>
        </row>
        <row r="13408">
          <cell r="A13408" t="str">
            <v>NHH2041-13</v>
          </cell>
          <cell r="C13408" t="str">
            <v>Obrigatória</v>
          </cell>
          <cell r="D13408" t="str">
            <v>LFILO 2011N</v>
          </cell>
        </row>
        <row r="13409">
          <cell r="A13409" t="str">
            <v>NHH2059-13</v>
          </cell>
          <cell r="C13409" t="str">
            <v>Obrigatória</v>
          </cell>
          <cell r="D13409" t="str">
            <v>LFILO 2011N</v>
          </cell>
        </row>
        <row r="13410">
          <cell r="A13410" t="str">
            <v>NHH2060-13</v>
          </cell>
          <cell r="C13410" t="str">
            <v>Obrigatória</v>
          </cell>
          <cell r="D13410" t="str">
            <v>LFILO 2011N</v>
          </cell>
        </row>
        <row r="13411">
          <cell r="A13411" t="str">
            <v>NHH2061-13</v>
          </cell>
          <cell r="C13411" t="str">
            <v>Obrigatória</v>
          </cell>
          <cell r="D13411" t="str">
            <v>LFILO 2011N</v>
          </cell>
        </row>
        <row r="13412">
          <cell r="A13412" t="str">
            <v>NHH2062-13</v>
          </cell>
          <cell r="C13412" t="str">
            <v>Obrigatória</v>
          </cell>
          <cell r="D13412" t="str">
            <v>LFILO 2011N</v>
          </cell>
        </row>
        <row r="13413">
          <cell r="A13413" t="str">
            <v>NHH2063-13</v>
          </cell>
          <cell r="C13413" t="str">
            <v>Obrigatória</v>
          </cell>
          <cell r="D13413" t="str">
            <v>LFILO 2011N</v>
          </cell>
        </row>
        <row r="13414">
          <cell r="A13414" t="str">
            <v>NHH2064-13</v>
          </cell>
          <cell r="C13414" t="str">
            <v>Opção Limitada</v>
          </cell>
          <cell r="D13414" t="str">
            <v>LFILO 2011N</v>
          </cell>
        </row>
        <row r="13415">
          <cell r="A13415" t="str">
            <v>NHH2065-13</v>
          </cell>
          <cell r="C13415" t="str">
            <v>Obrigatória</v>
          </cell>
          <cell r="D13415" t="str">
            <v>LFILO 2011N</v>
          </cell>
        </row>
        <row r="13416">
          <cell r="A13416" t="str">
            <v>NHH2072-13</v>
          </cell>
          <cell r="C13416" t="str">
            <v>Opção Limitada</v>
          </cell>
          <cell r="D13416" t="str">
            <v>LFILO 2011N</v>
          </cell>
        </row>
        <row r="13417">
          <cell r="A13417" t="str">
            <v>NHH2073-13</v>
          </cell>
          <cell r="C13417" t="str">
            <v>Obrigatória</v>
          </cell>
          <cell r="D13417" t="str">
            <v>LFILO 2011N</v>
          </cell>
        </row>
        <row r="13418">
          <cell r="A13418" t="str">
            <v>NHH2081-13</v>
          </cell>
          <cell r="C13418" t="str">
            <v>Obrigatória</v>
          </cell>
          <cell r="D13418" t="str">
            <v>LFILO 2011N</v>
          </cell>
        </row>
        <row r="13419">
          <cell r="A13419" t="str">
            <v>NHI2049-13</v>
          </cell>
          <cell r="C13419" t="str">
            <v>Obrigatória</v>
          </cell>
          <cell r="D13419" t="str">
            <v>LFILO 2011N</v>
          </cell>
        </row>
        <row r="13420">
          <cell r="A13420" t="str">
            <v>NHI5001-13</v>
          </cell>
          <cell r="C13420" t="str">
            <v>Obrigatória</v>
          </cell>
          <cell r="D13420" t="str">
            <v>LFILO 2011N</v>
          </cell>
        </row>
        <row r="13421">
          <cell r="A13421" t="str">
            <v>NHI5002-13</v>
          </cell>
          <cell r="C13421" t="str">
            <v>Obrigatória</v>
          </cell>
          <cell r="D13421" t="str">
            <v>LFILO 2011N</v>
          </cell>
        </row>
        <row r="13422">
          <cell r="A13422" t="str">
            <v>NHI5010-13</v>
          </cell>
          <cell r="C13422" t="str">
            <v>Obrigatória</v>
          </cell>
          <cell r="D13422" t="str">
            <v>LFILO 2011N</v>
          </cell>
        </row>
        <row r="13423">
          <cell r="A13423" t="str">
            <v>NHI5011-13</v>
          </cell>
          <cell r="C13423" t="str">
            <v>Obrigatória</v>
          </cell>
          <cell r="D13423" t="str">
            <v>LFILO 2011N</v>
          </cell>
        </row>
        <row r="13424">
          <cell r="A13424" t="str">
            <v>NHZ2001-11</v>
          </cell>
          <cell r="C13424" t="str">
            <v>Opção Limitada</v>
          </cell>
          <cell r="D13424" t="str">
            <v>LFILO 2011N</v>
          </cell>
        </row>
        <row r="13425">
          <cell r="A13425" t="str">
            <v>NHZ2002-11</v>
          </cell>
          <cell r="C13425" t="str">
            <v>Opção Limitada</v>
          </cell>
          <cell r="D13425" t="str">
            <v>LFILO 2011N</v>
          </cell>
        </row>
        <row r="13426">
          <cell r="A13426" t="str">
            <v>NHZ2011-11</v>
          </cell>
          <cell r="C13426" t="str">
            <v>Opção Limitada</v>
          </cell>
          <cell r="D13426" t="str">
            <v>LFILO 2011N</v>
          </cell>
        </row>
        <row r="13427">
          <cell r="A13427" t="str">
            <v>NHZ2013-11</v>
          </cell>
          <cell r="C13427" t="str">
            <v>Opção Limitada</v>
          </cell>
          <cell r="D13427" t="str">
            <v>LFILO 2011N</v>
          </cell>
        </row>
        <row r="13428">
          <cell r="A13428" t="str">
            <v>NHZ2014-11</v>
          </cell>
          <cell r="C13428" t="str">
            <v>Opção Limitada</v>
          </cell>
          <cell r="D13428" t="str">
            <v>LFILO 2011N</v>
          </cell>
        </row>
        <row r="13429">
          <cell r="A13429" t="str">
            <v>NHZ2018-11</v>
          </cell>
          <cell r="C13429" t="str">
            <v>Opção Limitada</v>
          </cell>
          <cell r="D13429" t="str">
            <v>LFILO 2011N</v>
          </cell>
        </row>
        <row r="13430">
          <cell r="A13430" t="str">
            <v>NHZ2021-11</v>
          </cell>
          <cell r="C13430" t="str">
            <v>Opção Limitada</v>
          </cell>
          <cell r="D13430" t="str">
            <v>LFILO 2011N</v>
          </cell>
        </row>
        <row r="13431">
          <cell r="A13431" t="str">
            <v>NHZ2022-11</v>
          </cell>
          <cell r="C13431" t="str">
            <v>Opção Limitada</v>
          </cell>
          <cell r="D13431" t="str">
            <v>LFILO 2011N</v>
          </cell>
        </row>
        <row r="13432">
          <cell r="A13432" t="str">
            <v>NHZ2024-11</v>
          </cell>
          <cell r="C13432" t="str">
            <v>Opção Limitada</v>
          </cell>
          <cell r="D13432" t="str">
            <v>LFILO 2011N</v>
          </cell>
        </row>
        <row r="13433">
          <cell r="A13433" t="str">
            <v>NHZ2025-11</v>
          </cell>
          <cell r="C13433" t="str">
            <v>Opção Limitada</v>
          </cell>
          <cell r="D13433" t="str">
            <v>LFILO 2011N</v>
          </cell>
        </row>
        <row r="13434">
          <cell r="A13434" t="str">
            <v>NHZ2027-11</v>
          </cell>
          <cell r="C13434" t="str">
            <v>Opção Limitada</v>
          </cell>
          <cell r="D13434" t="str">
            <v>LFILO 2011N</v>
          </cell>
        </row>
        <row r="13435">
          <cell r="A13435" t="str">
            <v>NHZ2030-11</v>
          </cell>
          <cell r="C13435" t="str">
            <v>Opção Limitada</v>
          </cell>
          <cell r="D13435" t="str">
            <v>LFILO 2011N</v>
          </cell>
        </row>
        <row r="13436">
          <cell r="A13436" t="str">
            <v>NHZ2036-11</v>
          </cell>
          <cell r="C13436" t="str">
            <v>Opção Limitada</v>
          </cell>
          <cell r="D13436" t="str">
            <v>LFILO 2011N</v>
          </cell>
        </row>
        <row r="13437">
          <cell r="A13437" t="str">
            <v>NHZ2037-11</v>
          </cell>
          <cell r="C13437" t="str">
            <v>Opção Limitada</v>
          </cell>
          <cell r="D13437" t="str">
            <v>LFILO 2011N</v>
          </cell>
        </row>
        <row r="13438">
          <cell r="A13438" t="str">
            <v>NHZ2039-11</v>
          </cell>
          <cell r="C13438" t="str">
            <v>Opção Limitada</v>
          </cell>
          <cell r="D13438" t="str">
            <v>LFILO 2011N</v>
          </cell>
        </row>
        <row r="13439">
          <cell r="A13439" t="str">
            <v>NHZ2045-11</v>
          </cell>
          <cell r="C13439" t="str">
            <v>Opção Limitada</v>
          </cell>
          <cell r="D13439" t="str">
            <v>LFILO 2011N</v>
          </cell>
        </row>
        <row r="13440">
          <cell r="A13440" t="str">
            <v>NHZ2048-11</v>
          </cell>
          <cell r="C13440" t="str">
            <v>Opção Limitada</v>
          </cell>
          <cell r="D13440" t="str">
            <v>LFILO 2011N</v>
          </cell>
        </row>
        <row r="13441">
          <cell r="A13441" t="str">
            <v>NHZ2050-11</v>
          </cell>
          <cell r="C13441" t="str">
            <v>Opção Limitada</v>
          </cell>
          <cell r="D13441" t="str">
            <v>LFILO 2011N</v>
          </cell>
        </row>
        <row r="13442">
          <cell r="A13442" t="str">
            <v>NHZ2051-11</v>
          </cell>
          <cell r="C13442" t="str">
            <v>Opção Limitada</v>
          </cell>
          <cell r="D13442" t="str">
            <v>LFILO 2011N</v>
          </cell>
        </row>
        <row r="13443">
          <cell r="A13443" t="str">
            <v>NHZ2052-11</v>
          </cell>
          <cell r="C13443" t="str">
            <v>Opção Limitada</v>
          </cell>
          <cell r="D13443" t="str">
            <v>LFILO 2011N</v>
          </cell>
        </row>
        <row r="13444">
          <cell r="A13444" t="str">
            <v>NHZ2053-11</v>
          </cell>
          <cell r="C13444" t="str">
            <v>Opção Limitada</v>
          </cell>
          <cell r="D13444" t="str">
            <v>LFILO 2011N</v>
          </cell>
        </row>
        <row r="13445">
          <cell r="A13445" t="str">
            <v>NHZ2054-11</v>
          </cell>
          <cell r="C13445" t="str">
            <v>Opção Limitada</v>
          </cell>
          <cell r="D13445" t="str">
            <v>LFILO 2011N</v>
          </cell>
        </row>
        <row r="13446">
          <cell r="A13446" t="str">
            <v>NHZ2055-11</v>
          </cell>
          <cell r="C13446" t="str">
            <v>Opção Limitada</v>
          </cell>
          <cell r="D13446" t="str">
            <v>LFILO 2011N</v>
          </cell>
        </row>
        <row r="13447">
          <cell r="A13447" t="str">
            <v>NHZ2058-11</v>
          </cell>
          <cell r="C13447" t="str">
            <v>Opção Limitada</v>
          </cell>
          <cell r="D13447" t="str">
            <v>LFILO 2011N</v>
          </cell>
        </row>
        <row r="13448">
          <cell r="A13448" t="str">
            <v>NHZ2066-11</v>
          </cell>
          <cell r="C13448" t="str">
            <v>Opção Limitada</v>
          </cell>
          <cell r="D13448" t="str">
            <v>LFILO 2011N</v>
          </cell>
        </row>
        <row r="13449">
          <cell r="A13449" t="str">
            <v>NHZ2067-11</v>
          </cell>
          <cell r="C13449" t="str">
            <v>Opção Limitada</v>
          </cell>
          <cell r="D13449" t="str">
            <v>LFILO 2011N</v>
          </cell>
        </row>
        <row r="13450">
          <cell r="A13450" t="str">
            <v>NHZ2068-11</v>
          </cell>
          <cell r="C13450" t="str">
            <v>Opção Limitada</v>
          </cell>
          <cell r="D13450" t="str">
            <v>LFILO 2011N</v>
          </cell>
        </row>
        <row r="13451">
          <cell r="A13451" t="str">
            <v>NHZ2069-11</v>
          </cell>
          <cell r="C13451" t="str">
            <v>Opção Limitada</v>
          </cell>
          <cell r="D13451" t="str">
            <v>LFILO 2011N</v>
          </cell>
        </row>
        <row r="13452">
          <cell r="A13452" t="str">
            <v>NHZ2070-11</v>
          </cell>
          <cell r="C13452" t="str">
            <v>Opção Limitada</v>
          </cell>
          <cell r="D13452" t="str">
            <v>LFILO 2011N</v>
          </cell>
        </row>
        <row r="13453">
          <cell r="A13453" t="str">
            <v>NHZ2071-11</v>
          </cell>
          <cell r="C13453" t="str">
            <v>Opção Limitada</v>
          </cell>
          <cell r="D13453" t="str">
            <v>LFILO 2011N</v>
          </cell>
        </row>
        <row r="13454">
          <cell r="A13454" t="str">
            <v>NHZ2074-11</v>
          </cell>
          <cell r="C13454" t="str">
            <v>Opção Limitada</v>
          </cell>
          <cell r="D13454" t="str">
            <v>LFILO 2011N</v>
          </cell>
        </row>
        <row r="13455">
          <cell r="A13455" t="str">
            <v>NHZ2076-11</v>
          </cell>
          <cell r="C13455" t="str">
            <v>Opção Limitada</v>
          </cell>
          <cell r="D13455" t="str">
            <v>LFILO 2011N</v>
          </cell>
        </row>
        <row r="13456">
          <cell r="A13456" t="str">
            <v>NHZ2077-11</v>
          </cell>
          <cell r="C13456" t="str">
            <v>Opção Limitada</v>
          </cell>
          <cell r="D13456" t="str">
            <v>LFILO 2011N</v>
          </cell>
        </row>
        <row r="13457">
          <cell r="A13457" t="str">
            <v>BHO0001-15</v>
          </cell>
          <cell r="C13457" t="str">
            <v>Obrigatória</v>
          </cell>
          <cell r="D13457" t="str">
            <v>LFILO 2016A</v>
          </cell>
        </row>
        <row r="13458">
          <cell r="A13458" t="str">
            <v>BHO0002-15</v>
          </cell>
          <cell r="C13458" t="str">
            <v>Obrigatória</v>
          </cell>
          <cell r="D13458" t="str">
            <v>LFILO 2016A</v>
          </cell>
        </row>
        <row r="13459">
          <cell r="A13459" t="str">
            <v>BHO0101-15</v>
          </cell>
          <cell r="C13459" t="str">
            <v>Obrigatória</v>
          </cell>
          <cell r="D13459" t="str">
            <v>LFILO 2016A</v>
          </cell>
        </row>
        <row r="13460">
          <cell r="A13460" t="str">
            <v>BHO0102-15</v>
          </cell>
          <cell r="C13460" t="str">
            <v>Obrigatória</v>
          </cell>
          <cell r="D13460" t="str">
            <v>LFILO 2016A</v>
          </cell>
        </row>
        <row r="13461">
          <cell r="A13461" t="str">
            <v>BHO1101-15</v>
          </cell>
          <cell r="C13461" t="str">
            <v>Opção Limitada</v>
          </cell>
          <cell r="D13461" t="str">
            <v>LFILO 2016A</v>
          </cell>
        </row>
        <row r="13462">
          <cell r="A13462" t="str">
            <v>BHO1335-15</v>
          </cell>
          <cell r="C13462" t="str">
            <v>Opção Limitada</v>
          </cell>
          <cell r="D13462" t="str">
            <v>LFILO 2016A</v>
          </cell>
        </row>
        <row r="13463">
          <cell r="A13463" t="str">
            <v>BHP0001-15</v>
          </cell>
          <cell r="C13463" t="str">
            <v>Obrigatória</v>
          </cell>
          <cell r="D13463" t="str">
            <v>LFILO 2016A</v>
          </cell>
        </row>
        <row r="13464">
          <cell r="A13464" t="str">
            <v>BHP0201-15</v>
          </cell>
          <cell r="C13464" t="str">
            <v>Obrigatória</v>
          </cell>
          <cell r="D13464" t="str">
            <v>LFILO 2016A</v>
          </cell>
        </row>
        <row r="13465">
          <cell r="A13465" t="str">
            <v>BHP0202-15</v>
          </cell>
          <cell r="C13465" t="str">
            <v>Obrigatória</v>
          </cell>
          <cell r="D13465" t="str">
            <v>LFILO 2016A</v>
          </cell>
        </row>
        <row r="13466">
          <cell r="A13466" t="str">
            <v>BHQ0001-15</v>
          </cell>
          <cell r="C13466" t="str">
            <v>Obrigatória</v>
          </cell>
          <cell r="D13466" t="str">
            <v>LFILO 2016A</v>
          </cell>
        </row>
        <row r="13467">
          <cell r="A13467" t="str">
            <v>BHQ0002-15</v>
          </cell>
          <cell r="C13467" t="str">
            <v>Obrigatória</v>
          </cell>
          <cell r="D13467" t="str">
            <v>LFILO 2016A</v>
          </cell>
        </row>
        <row r="13468">
          <cell r="A13468" t="str">
            <v>BHQ0003-15</v>
          </cell>
          <cell r="C13468" t="str">
            <v>Opção Limitada</v>
          </cell>
          <cell r="D13468" t="str">
            <v>LFILO 2016A</v>
          </cell>
        </row>
        <row r="13469">
          <cell r="A13469" t="str">
            <v>BHQ0301-15</v>
          </cell>
          <cell r="C13469" t="str">
            <v>Obrigatória</v>
          </cell>
          <cell r="D13469" t="str">
            <v>LFILO 2016A</v>
          </cell>
        </row>
        <row r="13470">
          <cell r="A13470" t="str">
            <v>BHS0001-15</v>
          </cell>
          <cell r="C13470" t="str">
            <v>Obrigatória</v>
          </cell>
          <cell r="D13470" t="str">
            <v>LFILO 2016A</v>
          </cell>
        </row>
        <row r="13471">
          <cell r="A13471" t="str">
            <v>BIJ0207-15</v>
          </cell>
          <cell r="C13471" t="str">
            <v>Obrigatória</v>
          </cell>
          <cell r="D13471" t="str">
            <v>LFILO 2016A</v>
          </cell>
        </row>
        <row r="13472">
          <cell r="A13472" t="str">
            <v>BIK0102-15</v>
          </cell>
          <cell r="C13472" t="str">
            <v>Obrigatória</v>
          </cell>
          <cell r="D13472" t="str">
            <v>LFILO 2016A</v>
          </cell>
        </row>
        <row r="13473">
          <cell r="A13473" t="str">
            <v>BIL0304-15</v>
          </cell>
          <cell r="C13473" t="str">
            <v>Obrigatória</v>
          </cell>
          <cell r="D13473" t="str">
            <v>LFILO 2016A</v>
          </cell>
        </row>
        <row r="13474">
          <cell r="A13474" t="str">
            <v>BIN0406-15</v>
          </cell>
          <cell r="C13474" t="str">
            <v>Obrigatória</v>
          </cell>
          <cell r="D13474" t="str">
            <v>LFILO 2016A</v>
          </cell>
        </row>
        <row r="13475">
          <cell r="A13475" t="str">
            <v>BIQ0602-15</v>
          </cell>
          <cell r="C13475" t="str">
            <v>Obrigatória</v>
          </cell>
          <cell r="D13475" t="str">
            <v>LFILO 2016A</v>
          </cell>
        </row>
        <row r="13476">
          <cell r="A13476" t="str">
            <v>BIR0004-15</v>
          </cell>
          <cell r="C13476" t="str">
            <v>Obrigatória</v>
          </cell>
          <cell r="D13476" t="str">
            <v>LFILO 2016A</v>
          </cell>
        </row>
        <row r="13477">
          <cell r="A13477" t="str">
            <v>BIR0603-15</v>
          </cell>
          <cell r="C13477" t="str">
            <v>Obrigatória</v>
          </cell>
          <cell r="D13477" t="str">
            <v>LFILO 2016A</v>
          </cell>
        </row>
        <row r="13478">
          <cell r="A13478" t="str">
            <v>BIS0003-15</v>
          </cell>
          <cell r="C13478" t="str">
            <v>Obrigatória</v>
          </cell>
          <cell r="D13478" t="str">
            <v>LFILO 2016A</v>
          </cell>
        </row>
        <row r="13479">
          <cell r="A13479" t="str">
            <v>BIS0005-15</v>
          </cell>
          <cell r="C13479" t="str">
            <v>Obrigatória</v>
          </cell>
          <cell r="D13479" t="str">
            <v>LFILO 2016A</v>
          </cell>
        </row>
        <row r="13480">
          <cell r="A13480" t="str">
            <v>NHH2007-13</v>
          </cell>
          <cell r="C13480" t="str">
            <v>Obrigatória</v>
          </cell>
          <cell r="D13480" t="str">
            <v>LFILO 2016A</v>
          </cell>
        </row>
        <row r="13481">
          <cell r="A13481" t="str">
            <v>NHH2008-13</v>
          </cell>
          <cell r="C13481" t="str">
            <v>Opção Limitada</v>
          </cell>
          <cell r="D13481" t="str">
            <v>LFILO 2016A</v>
          </cell>
        </row>
        <row r="13482">
          <cell r="A13482" t="str">
            <v>NHH2009-13</v>
          </cell>
          <cell r="C13482" t="str">
            <v>Obrigatória</v>
          </cell>
          <cell r="D13482" t="str">
            <v>LFILO 2016A</v>
          </cell>
        </row>
        <row r="13483">
          <cell r="A13483" t="str">
            <v>NHH2010-13</v>
          </cell>
          <cell r="C13483" t="str">
            <v>Opção Limitada</v>
          </cell>
          <cell r="D13483" t="str">
            <v>LFILO 2016A</v>
          </cell>
        </row>
        <row r="13484">
          <cell r="A13484" t="str">
            <v>NHH2012-13</v>
          </cell>
          <cell r="C13484" t="str">
            <v>Opção Limitada</v>
          </cell>
          <cell r="D13484" t="str">
            <v>LFILO 2016A</v>
          </cell>
        </row>
        <row r="13485">
          <cell r="A13485" t="str">
            <v>NHH2015-13</v>
          </cell>
          <cell r="C13485" t="str">
            <v>Opção Limitada</v>
          </cell>
          <cell r="D13485" t="str">
            <v>LFILO 2016A</v>
          </cell>
        </row>
        <row r="13486">
          <cell r="A13486" t="str">
            <v>NHH2016-13</v>
          </cell>
          <cell r="C13486" t="str">
            <v>Opção Limitada</v>
          </cell>
          <cell r="D13486" t="str">
            <v>LFILO 2016A</v>
          </cell>
        </row>
        <row r="13487">
          <cell r="A13487" t="str">
            <v>NHH2017-16</v>
          </cell>
          <cell r="C13487" t="str">
            <v>Obrigatória</v>
          </cell>
          <cell r="D13487" t="str">
            <v>LFILO 2016A</v>
          </cell>
        </row>
        <row r="13488">
          <cell r="A13488" t="str">
            <v>NHH2019-13</v>
          </cell>
          <cell r="C13488" t="str">
            <v>Obrigatória</v>
          </cell>
          <cell r="D13488" t="str">
            <v>LFILO 2016A</v>
          </cell>
        </row>
        <row r="13489">
          <cell r="A13489" t="str">
            <v>NHH2020-13</v>
          </cell>
          <cell r="C13489" t="str">
            <v>Opção Limitada</v>
          </cell>
          <cell r="D13489" t="str">
            <v>LFILO 2016A</v>
          </cell>
        </row>
        <row r="13490">
          <cell r="A13490" t="str">
            <v>NHH2023-16</v>
          </cell>
          <cell r="C13490" t="str">
            <v>Obrigatória</v>
          </cell>
          <cell r="D13490" t="str">
            <v>LFILO 2016A</v>
          </cell>
        </row>
        <row r="13491">
          <cell r="A13491" t="str">
            <v>NHH2026-13</v>
          </cell>
          <cell r="C13491" t="str">
            <v>Obrigatória</v>
          </cell>
          <cell r="D13491" t="str">
            <v>LFILO 2016A</v>
          </cell>
        </row>
        <row r="13492">
          <cell r="A13492" t="str">
            <v>NHH2028-13</v>
          </cell>
          <cell r="C13492" t="str">
            <v>Obrigatória</v>
          </cell>
          <cell r="D13492" t="str">
            <v>LFILO 2016A</v>
          </cell>
        </row>
        <row r="13493">
          <cell r="A13493" t="str">
            <v>NHH2029-13</v>
          </cell>
          <cell r="C13493" t="str">
            <v>Opção Limitada</v>
          </cell>
          <cell r="D13493" t="str">
            <v>LFILO 2016A</v>
          </cell>
        </row>
        <row r="13494">
          <cell r="A13494" t="str">
            <v>NHH2032-13</v>
          </cell>
          <cell r="C13494" t="str">
            <v>Obrigatória</v>
          </cell>
          <cell r="D13494" t="str">
            <v>LFILO 2016A</v>
          </cell>
        </row>
        <row r="13495">
          <cell r="A13495" t="str">
            <v>NHH2033-13</v>
          </cell>
          <cell r="C13495" t="str">
            <v>Obrigatória</v>
          </cell>
          <cell r="D13495" t="str">
            <v>LFILO 2016A</v>
          </cell>
        </row>
        <row r="13496">
          <cell r="A13496" t="str">
            <v>NHH2034-13</v>
          </cell>
          <cell r="C13496" t="str">
            <v>Obrigatória</v>
          </cell>
          <cell r="D13496" t="str">
            <v>LFILO 2016A</v>
          </cell>
        </row>
        <row r="13497">
          <cell r="A13497" t="str">
            <v>NHH2035-13</v>
          </cell>
          <cell r="C13497" t="str">
            <v>Obrigatória</v>
          </cell>
          <cell r="D13497" t="str">
            <v>LFILO 2016A</v>
          </cell>
        </row>
        <row r="13498">
          <cell r="A13498" t="str">
            <v>NHH2040-13</v>
          </cell>
          <cell r="C13498" t="str">
            <v>Obrigatória</v>
          </cell>
          <cell r="D13498" t="str">
            <v>LFILO 2016A</v>
          </cell>
        </row>
        <row r="13499">
          <cell r="A13499" t="str">
            <v>NHH2041-13</v>
          </cell>
          <cell r="C13499" t="str">
            <v>Obrigatória</v>
          </cell>
          <cell r="D13499" t="str">
            <v>LFILO 2016A</v>
          </cell>
        </row>
        <row r="13500">
          <cell r="A13500" t="str">
            <v>NHH2064-13</v>
          </cell>
          <cell r="C13500" t="str">
            <v>Opção Limitada</v>
          </cell>
          <cell r="D13500" t="str">
            <v>LFILO 2016A</v>
          </cell>
        </row>
        <row r="13501">
          <cell r="A13501" t="str">
            <v>NHH2065-13</v>
          </cell>
          <cell r="C13501" t="str">
            <v>Obrigatória</v>
          </cell>
          <cell r="D13501" t="str">
            <v>LFILO 2016A</v>
          </cell>
        </row>
        <row r="13502">
          <cell r="A13502" t="str">
            <v>NHH2072-13</v>
          </cell>
          <cell r="C13502" t="str">
            <v>Opção Limitada</v>
          </cell>
          <cell r="D13502" t="str">
            <v>LFILO 2016A</v>
          </cell>
        </row>
        <row r="13503">
          <cell r="A13503" t="str">
            <v>NHH2073-13</v>
          </cell>
          <cell r="C13503" t="str">
            <v>Obrigatória</v>
          </cell>
          <cell r="D13503" t="str">
            <v>LFILO 2016A</v>
          </cell>
        </row>
        <row r="13504">
          <cell r="A13504" t="str">
            <v>NHH2085-16</v>
          </cell>
          <cell r="C13504" t="str">
            <v>Obrigatória</v>
          </cell>
          <cell r="D13504" t="str">
            <v>LFILO 2016A</v>
          </cell>
        </row>
        <row r="13505">
          <cell r="A13505" t="str">
            <v>NHH2086-16</v>
          </cell>
          <cell r="C13505" t="str">
            <v>Obrigatória</v>
          </cell>
          <cell r="D13505" t="str">
            <v>LFILO 2016A</v>
          </cell>
        </row>
        <row r="13506">
          <cell r="A13506" t="str">
            <v>NHH2087-16</v>
          </cell>
          <cell r="C13506" t="str">
            <v>Obrigatória</v>
          </cell>
          <cell r="D13506" t="str">
            <v>LFILO 2016A</v>
          </cell>
        </row>
        <row r="13507">
          <cell r="A13507" t="str">
            <v>NHH2088-16</v>
          </cell>
          <cell r="C13507" t="str">
            <v>Obrigatória</v>
          </cell>
          <cell r="D13507" t="str">
            <v>LFILO 2016A</v>
          </cell>
        </row>
        <row r="13508">
          <cell r="A13508" t="str">
            <v>NHH2089-16</v>
          </cell>
          <cell r="C13508" t="str">
            <v>Obrigatória</v>
          </cell>
          <cell r="D13508" t="str">
            <v>LFILO 2016A</v>
          </cell>
        </row>
        <row r="13509">
          <cell r="A13509" t="str">
            <v>NHH2090-16</v>
          </cell>
          <cell r="C13509" t="str">
            <v>Obrigatória</v>
          </cell>
          <cell r="D13509" t="str">
            <v>LFILO 2016A</v>
          </cell>
        </row>
        <row r="13510">
          <cell r="A13510" t="str">
            <v>NHH2101-16</v>
          </cell>
          <cell r="C13510" t="str">
            <v>Obrigatória</v>
          </cell>
          <cell r="D13510" t="str">
            <v>LFILO 2016A</v>
          </cell>
        </row>
        <row r="13511">
          <cell r="A13511" t="str">
            <v>NHH2102-16</v>
          </cell>
          <cell r="C13511" t="str">
            <v>Obrigatória</v>
          </cell>
          <cell r="D13511" t="str">
            <v>LFILO 2016A</v>
          </cell>
        </row>
        <row r="13512">
          <cell r="A13512" t="str">
            <v>NHH2103-16</v>
          </cell>
          <cell r="C13512" t="str">
            <v>Obrigatória</v>
          </cell>
          <cell r="D13512" t="str">
            <v>LFILO 2016A</v>
          </cell>
        </row>
        <row r="13513">
          <cell r="A13513" t="str">
            <v>NHH2104-16</v>
          </cell>
          <cell r="C13513" t="str">
            <v>Obrigatória</v>
          </cell>
          <cell r="D13513" t="str">
            <v>LFILO 2016A</v>
          </cell>
        </row>
        <row r="13514">
          <cell r="A13514" t="str">
            <v>NHH2105-16</v>
          </cell>
          <cell r="C13514" t="str">
            <v>Obrigatória</v>
          </cell>
          <cell r="D13514" t="str">
            <v>LFILO 2016A</v>
          </cell>
        </row>
        <row r="13515">
          <cell r="A13515" t="str">
            <v>NHI2049-13</v>
          </cell>
          <cell r="C13515" t="str">
            <v>Obrigatória</v>
          </cell>
          <cell r="D13515" t="str">
            <v>LFILO 2016A</v>
          </cell>
        </row>
        <row r="13516">
          <cell r="A13516" t="str">
            <v>NHI5001-15</v>
          </cell>
          <cell r="C13516" t="str">
            <v>Obrigatória</v>
          </cell>
          <cell r="D13516" t="str">
            <v>LFILO 2016A</v>
          </cell>
        </row>
        <row r="13517">
          <cell r="A13517" t="str">
            <v>NHI5002-15</v>
          </cell>
          <cell r="C13517" t="str">
            <v>Obrigatória</v>
          </cell>
          <cell r="D13517" t="str">
            <v>LFILO 2016A</v>
          </cell>
        </row>
        <row r="13518">
          <cell r="A13518" t="str">
            <v>NHI5011-13</v>
          </cell>
          <cell r="C13518" t="str">
            <v>Obrigatória</v>
          </cell>
          <cell r="D13518" t="str">
            <v>LFILO 2016A</v>
          </cell>
        </row>
        <row r="13519">
          <cell r="A13519" t="str">
            <v>NHI5015-15</v>
          </cell>
          <cell r="C13519" t="str">
            <v>Obrigatória</v>
          </cell>
          <cell r="D13519" t="str">
            <v>LFILO 2016A</v>
          </cell>
        </row>
        <row r="13520">
          <cell r="A13520" t="str">
            <v>NHZ2001-11</v>
          </cell>
          <cell r="C13520" t="str">
            <v>Opção Limitada</v>
          </cell>
          <cell r="D13520" t="str">
            <v>LFILO 2016A</v>
          </cell>
        </row>
        <row r="13521">
          <cell r="A13521" t="str">
            <v>NHZ2002-11</v>
          </cell>
          <cell r="C13521" t="str">
            <v>Opção Limitada</v>
          </cell>
          <cell r="D13521" t="str">
            <v>LFILO 2016A</v>
          </cell>
        </row>
        <row r="13522">
          <cell r="A13522" t="str">
            <v>NHZ2011-11</v>
          </cell>
          <cell r="C13522" t="str">
            <v>Opção Limitada</v>
          </cell>
          <cell r="D13522" t="str">
            <v>LFILO 2016A</v>
          </cell>
        </row>
        <row r="13523">
          <cell r="A13523" t="str">
            <v>NHZ2013-11</v>
          </cell>
          <cell r="C13523" t="str">
            <v>Opção Limitada</v>
          </cell>
          <cell r="D13523" t="str">
            <v>LFILO 2016A</v>
          </cell>
        </row>
        <row r="13524">
          <cell r="A13524" t="str">
            <v>NHZ2014-11</v>
          </cell>
          <cell r="C13524" t="str">
            <v>Opção Limitada</v>
          </cell>
          <cell r="D13524" t="str">
            <v>LFILO 2016A</v>
          </cell>
        </row>
        <row r="13525">
          <cell r="A13525" t="str">
            <v>NHZ2018-11</v>
          </cell>
          <cell r="C13525" t="str">
            <v>Opção Limitada</v>
          </cell>
          <cell r="D13525" t="str">
            <v>LFILO 2016A</v>
          </cell>
        </row>
        <row r="13526">
          <cell r="A13526" t="str">
            <v>NHZ2021-11</v>
          </cell>
          <cell r="C13526" t="str">
            <v>Opção Limitada</v>
          </cell>
          <cell r="D13526" t="str">
            <v>LFILO 2016A</v>
          </cell>
        </row>
        <row r="13527">
          <cell r="A13527" t="str">
            <v>NHZ2022-11</v>
          </cell>
          <cell r="C13527" t="str">
            <v>Opção Limitada</v>
          </cell>
          <cell r="D13527" t="str">
            <v>LFILO 2016A</v>
          </cell>
        </row>
        <row r="13528">
          <cell r="A13528" t="str">
            <v>NHZ2024-11</v>
          </cell>
          <cell r="C13528" t="str">
            <v>Opção Limitada</v>
          </cell>
          <cell r="D13528" t="str">
            <v>LFILO 2016A</v>
          </cell>
        </row>
        <row r="13529">
          <cell r="A13529" t="str">
            <v>NHZ2025-11</v>
          </cell>
          <cell r="C13529" t="str">
            <v>Opção Limitada</v>
          </cell>
          <cell r="D13529" t="str">
            <v>LFILO 2016A</v>
          </cell>
        </row>
        <row r="13530">
          <cell r="A13530" t="str">
            <v>NHZ2027-16</v>
          </cell>
          <cell r="C13530" t="str">
            <v>Opção Limitada</v>
          </cell>
          <cell r="D13530" t="str">
            <v>LFILO 2016A</v>
          </cell>
        </row>
        <row r="13531">
          <cell r="A13531" t="str">
            <v>NHZ2030-11</v>
          </cell>
          <cell r="C13531" t="str">
            <v>Opção Limitada</v>
          </cell>
          <cell r="D13531" t="str">
            <v>LFILO 2016A</v>
          </cell>
        </row>
        <row r="13532">
          <cell r="A13532" t="str">
            <v>NHZ2031-11</v>
          </cell>
          <cell r="C13532" t="str">
            <v>Opção Limitada</v>
          </cell>
          <cell r="D13532" t="str">
            <v>LFILO 2016A</v>
          </cell>
        </row>
        <row r="13533">
          <cell r="A13533" t="str">
            <v>NHZ2036-11</v>
          </cell>
          <cell r="C13533" t="str">
            <v>Opção Limitada</v>
          </cell>
          <cell r="D13533" t="str">
            <v>LFILO 2016A</v>
          </cell>
        </row>
        <row r="13534">
          <cell r="A13534" t="str">
            <v>NHZ2037-11</v>
          </cell>
          <cell r="C13534" t="str">
            <v>Opção Limitada</v>
          </cell>
          <cell r="D13534" t="str">
            <v>LFILO 2016A</v>
          </cell>
        </row>
        <row r="13535">
          <cell r="A13535" t="str">
            <v>NHZ2039-11</v>
          </cell>
          <cell r="C13535" t="str">
            <v>Opção Limitada</v>
          </cell>
          <cell r="D13535" t="str">
            <v>LFILO 2016A</v>
          </cell>
        </row>
        <row r="13536">
          <cell r="A13536" t="str">
            <v>NHZ2042-11</v>
          </cell>
          <cell r="C13536" t="str">
            <v>Opção Limitada</v>
          </cell>
          <cell r="D13536" t="str">
            <v>LFILO 2016A</v>
          </cell>
        </row>
        <row r="13537">
          <cell r="A13537" t="str">
            <v>NHZ2043-11</v>
          </cell>
          <cell r="C13537" t="str">
            <v>Opção Limitada</v>
          </cell>
          <cell r="D13537" t="str">
            <v>LFILO 2016A</v>
          </cell>
        </row>
        <row r="13538">
          <cell r="A13538" t="str">
            <v>NHZ2044-11</v>
          </cell>
          <cell r="C13538" t="str">
            <v>Opção Limitada</v>
          </cell>
          <cell r="D13538" t="str">
            <v>LFILO 2016A</v>
          </cell>
        </row>
        <row r="13539">
          <cell r="A13539" t="str">
            <v>NHZ2045-11</v>
          </cell>
          <cell r="C13539" t="str">
            <v>Opção Limitada</v>
          </cell>
          <cell r="D13539" t="str">
            <v>LFILO 2016A</v>
          </cell>
        </row>
        <row r="13540">
          <cell r="A13540" t="str">
            <v>NHZ2046-11</v>
          </cell>
          <cell r="C13540" t="str">
            <v>Opção Limitada</v>
          </cell>
          <cell r="D13540" t="str">
            <v>LFILO 2016A</v>
          </cell>
        </row>
        <row r="13541">
          <cell r="A13541" t="str">
            <v>NHZ2048-11</v>
          </cell>
          <cell r="C13541" t="str">
            <v>Opção Limitada</v>
          </cell>
          <cell r="D13541" t="str">
            <v>LFILO 2016A</v>
          </cell>
        </row>
        <row r="13542">
          <cell r="A13542" t="str">
            <v>NHZ2050-11</v>
          </cell>
          <cell r="C13542" t="str">
            <v>Opção Limitada</v>
          </cell>
          <cell r="D13542" t="str">
            <v>LFILO 2016A</v>
          </cell>
        </row>
        <row r="13543">
          <cell r="A13543" t="str">
            <v>NHZ2051-11</v>
          </cell>
          <cell r="C13543" t="str">
            <v>Opção Limitada</v>
          </cell>
          <cell r="D13543" t="str">
            <v>LFILO 2016A</v>
          </cell>
        </row>
        <row r="13544">
          <cell r="A13544" t="str">
            <v>NHZ2052-11</v>
          </cell>
          <cell r="C13544" t="str">
            <v>Opção Limitada</v>
          </cell>
          <cell r="D13544" t="str">
            <v>LFILO 2016A</v>
          </cell>
        </row>
        <row r="13545">
          <cell r="A13545" t="str">
            <v>NHZ2053-11</v>
          </cell>
          <cell r="C13545" t="str">
            <v>Opção Limitada</v>
          </cell>
          <cell r="D13545" t="str">
            <v>LFILO 2016A</v>
          </cell>
        </row>
        <row r="13546">
          <cell r="A13546" t="str">
            <v>NHZ2054-11</v>
          </cell>
          <cell r="C13546" t="str">
            <v>Opção Limitada</v>
          </cell>
          <cell r="D13546" t="str">
            <v>LFILO 2016A</v>
          </cell>
        </row>
        <row r="13547">
          <cell r="A13547" t="str">
            <v>NHZ2055-11</v>
          </cell>
          <cell r="C13547" t="str">
            <v>Opção Limitada</v>
          </cell>
          <cell r="D13547" t="str">
            <v>LFILO 2016A</v>
          </cell>
        </row>
        <row r="13548">
          <cell r="A13548" t="str">
            <v>NHZ2056-11</v>
          </cell>
          <cell r="C13548" t="str">
            <v>Opção Limitada</v>
          </cell>
          <cell r="D13548" t="str">
            <v>LFILO 2016A</v>
          </cell>
        </row>
        <row r="13549">
          <cell r="A13549" t="str">
            <v>NHZ2057-11</v>
          </cell>
          <cell r="C13549" t="str">
            <v>Opção Limitada</v>
          </cell>
          <cell r="D13549" t="str">
            <v>LFILO 2016A</v>
          </cell>
        </row>
        <row r="13550">
          <cell r="A13550" t="str">
            <v>NHZ2058-11</v>
          </cell>
          <cell r="C13550" t="str">
            <v>Opção Limitada</v>
          </cell>
          <cell r="D13550" t="str">
            <v>LFILO 2016A</v>
          </cell>
        </row>
        <row r="13551">
          <cell r="A13551" t="str">
            <v>NHZ2066-11</v>
          </cell>
          <cell r="C13551" t="str">
            <v>Opção Limitada</v>
          </cell>
          <cell r="D13551" t="str">
            <v>LFILO 2016A</v>
          </cell>
        </row>
        <row r="13552">
          <cell r="A13552" t="str">
            <v>NHZ2067-11</v>
          </cell>
          <cell r="C13552" t="str">
            <v>Opção Limitada</v>
          </cell>
          <cell r="D13552" t="str">
            <v>LFILO 2016A</v>
          </cell>
        </row>
        <row r="13553">
          <cell r="A13553" t="str">
            <v>NHZ2068-11</v>
          </cell>
          <cell r="C13553" t="str">
            <v>Opção Limitada</v>
          </cell>
          <cell r="D13553" t="str">
            <v>LFILO 2016A</v>
          </cell>
        </row>
        <row r="13554">
          <cell r="A13554" t="str">
            <v>NHZ2069-11</v>
          </cell>
          <cell r="C13554" t="str">
            <v>Opção Limitada</v>
          </cell>
          <cell r="D13554" t="str">
            <v>LFILO 2016A</v>
          </cell>
        </row>
        <row r="13555">
          <cell r="A13555" t="str">
            <v>NHZ2070-11</v>
          </cell>
          <cell r="C13555" t="str">
            <v>Opção Limitada</v>
          </cell>
          <cell r="D13555" t="str">
            <v>LFILO 2016A</v>
          </cell>
        </row>
        <row r="13556">
          <cell r="A13556" t="str">
            <v>NHZ2071-11</v>
          </cell>
          <cell r="C13556" t="str">
            <v>Opção Limitada</v>
          </cell>
          <cell r="D13556" t="str">
            <v>LFILO 2016A</v>
          </cell>
        </row>
        <row r="13557">
          <cell r="A13557" t="str">
            <v>NHZ2074-11</v>
          </cell>
          <cell r="C13557" t="str">
            <v>Opção Limitada</v>
          </cell>
          <cell r="D13557" t="str">
            <v>LFILO 2016A</v>
          </cell>
        </row>
        <row r="13558">
          <cell r="A13558" t="str">
            <v>NHZ2075-11</v>
          </cell>
          <cell r="C13558" t="str">
            <v>Opção Limitada</v>
          </cell>
          <cell r="D13558" t="str">
            <v>LFILO 2016A</v>
          </cell>
        </row>
        <row r="13559">
          <cell r="A13559" t="str">
            <v>NHZ2076-11</v>
          </cell>
          <cell r="C13559" t="str">
            <v>Opção Limitada</v>
          </cell>
          <cell r="D13559" t="str">
            <v>LFILO 2016A</v>
          </cell>
        </row>
        <row r="13560">
          <cell r="A13560" t="str">
            <v>NHZ2077-11</v>
          </cell>
          <cell r="C13560" t="str">
            <v>Opção Limitada</v>
          </cell>
          <cell r="D13560" t="str">
            <v>LFILO 2016A</v>
          </cell>
        </row>
        <row r="13561">
          <cell r="A13561" t="str">
            <v>NHZ2091-16</v>
          </cell>
          <cell r="C13561" t="str">
            <v>Opção Limitada</v>
          </cell>
          <cell r="D13561" t="str">
            <v>LFILO 2016A</v>
          </cell>
        </row>
        <row r="13562">
          <cell r="A13562" t="str">
            <v>NHZ2092-16</v>
          </cell>
          <cell r="C13562" t="str">
            <v>Opção Limitada</v>
          </cell>
          <cell r="D13562" t="str">
            <v>LFILO 2016A</v>
          </cell>
        </row>
        <row r="13563">
          <cell r="A13563" t="str">
            <v>NHZ2093-16</v>
          </cell>
          <cell r="C13563" t="str">
            <v>Opção Limitada</v>
          </cell>
          <cell r="D13563" t="str">
            <v>LFILO 2016A</v>
          </cell>
        </row>
        <row r="13564">
          <cell r="A13564" t="str">
            <v>NHZ2094-16</v>
          </cell>
          <cell r="C13564" t="str">
            <v>Opção Limitada</v>
          </cell>
          <cell r="D13564" t="str">
            <v>LFILO 2016A</v>
          </cell>
        </row>
        <row r="13565">
          <cell r="A13565" t="str">
            <v>NHZ2095-16</v>
          </cell>
          <cell r="C13565" t="str">
            <v>Opção Limitada</v>
          </cell>
          <cell r="D13565" t="str">
            <v>LFILO 2016A</v>
          </cell>
        </row>
        <row r="13566">
          <cell r="A13566" t="str">
            <v>NHZ2096-16</v>
          </cell>
          <cell r="C13566" t="str">
            <v>Opção Limitada</v>
          </cell>
          <cell r="D13566" t="str">
            <v>LFILO 2016A</v>
          </cell>
        </row>
        <row r="13567">
          <cell r="A13567" t="str">
            <v>NHZ2097-16</v>
          </cell>
          <cell r="C13567" t="str">
            <v>Opção Limitada</v>
          </cell>
          <cell r="D13567" t="str">
            <v>LFILO 2016A</v>
          </cell>
        </row>
        <row r="13568">
          <cell r="A13568" t="str">
            <v>NHZ2098-16</v>
          </cell>
          <cell r="C13568" t="str">
            <v>Opção Limitada</v>
          </cell>
          <cell r="D13568" t="str">
            <v>LFILO 2016A</v>
          </cell>
        </row>
        <row r="13569">
          <cell r="A13569" t="str">
            <v>NHZ2099-16</v>
          </cell>
          <cell r="C13569" t="str">
            <v>Opção Limitada</v>
          </cell>
          <cell r="D13569" t="str">
            <v>LFILO 2016A</v>
          </cell>
        </row>
        <row r="13570">
          <cell r="A13570" t="str">
            <v>NHZ2100-16</v>
          </cell>
          <cell r="C13570" t="str">
            <v>Opção Limitada</v>
          </cell>
          <cell r="D13570" t="str">
            <v>LFILO 2016A</v>
          </cell>
        </row>
        <row r="13571">
          <cell r="A13571" t="str">
            <v>NHZ3060-09</v>
          </cell>
          <cell r="C13571" t="str">
            <v>Obrigatória</v>
          </cell>
          <cell r="D13571" t="str">
            <v>LFILO 2016A</v>
          </cell>
        </row>
        <row r="13572">
          <cell r="A13572" t="str">
            <v>BHO0001-15</v>
          </cell>
          <cell r="C13572" t="str">
            <v>Obrigatória</v>
          </cell>
          <cell r="D13572" t="str">
            <v>LFILO 2016N</v>
          </cell>
        </row>
        <row r="13573">
          <cell r="A13573" t="str">
            <v>BHO0002-15</v>
          </cell>
          <cell r="C13573" t="str">
            <v>Obrigatória</v>
          </cell>
          <cell r="D13573" t="str">
            <v>LFILO 2016N</v>
          </cell>
        </row>
        <row r="13574">
          <cell r="A13574" t="str">
            <v>BHO0101-15</v>
          </cell>
          <cell r="C13574" t="str">
            <v>Obrigatória</v>
          </cell>
          <cell r="D13574" t="str">
            <v>LFILO 2016N</v>
          </cell>
        </row>
        <row r="13575">
          <cell r="A13575" t="str">
            <v>BHO0102-15</v>
          </cell>
          <cell r="C13575" t="str">
            <v>Obrigatória</v>
          </cell>
          <cell r="D13575" t="str">
            <v>LFILO 2016N</v>
          </cell>
        </row>
        <row r="13576">
          <cell r="A13576" t="str">
            <v>BHO1101-15</v>
          </cell>
          <cell r="C13576" t="str">
            <v>Obrigatória</v>
          </cell>
          <cell r="D13576" t="str">
            <v>LFILO 2016N</v>
          </cell>
        </row>
        <row r="13577">
          <cell r="A13577" t="str">
            <v>BHO1335-15</v>
          </cell>
          <cell r="C13577" t="str">
            <v>Obrigatória</v>
          </cell>
          <cell r="D13577" t="str">
            <v>LFILO 2016N</v>
          </cell>
        </row>
        <row r="13578">
          <cell r="A13578" t="str">
            <v>BHP0001-15</v>
          </cell>
          <cell r="C13578" t="str">
            <v>Obrigatória</v>
          </cell>
          <cell r="D13578" t="str">
            <v>LFILO 2016N</v>
          </cell>
        </row>
        <row r="13579">
          <cell r="A13579" t="str">
            <v>BHP0201-15</v>
          </cell>
          <cell r="C13579" t="str">
            <v>Obrigatória</v>
          </cell>
          <cell r="D13579" t="str">
            <v>LFILO 2016N</v>
          </cell>
        </row>
        <row r="13580">
          <cell r="A13580" t="str">
            <v>BHP0202-15</v>
          </cell>
          <cell r="C13580" t="str">
            <v>Obrigatória</v>
          </cell>
          <cell r="D13580" t="str">
            <v>LFILO 2016N</v>
          </cell>
        </row>
        <row r="13581">
          <cell r="A13581" t="str">
            <v>BHQ0001-15</v>
          </cell>
          <cell r="C13581" t="str">
            <v>Obrigatória</v>
          </cell>
          <cell r="D13581" t="str">
            <v>LFILO 2016N</v>
          </cell>
        </row>
        <row r="13582">
          <cell r="A13582" t="str">
            <v>BHQ0002-15</v>
          </cell>
          <cell r="C13582" t="str">
            <v>Obrigatória</v>
          </cell>
          <cell r="D13582" t="str">
            <v>LFILO 2016N</v>
          </cell>
        </row>
        <row r="13583">
          <cell r="A13583" t="str">
            <v>BHQ0003-15</v>
          </cell>
          <cell r="C13583" t="str">
            <v>Obrigatória</v>
          </cell>
          <cell r="D13583" t="str">
            <v>LFILO 2016N</v>
          </cell>
        </row>
        <row r="13584">
          <cell r="A13584" t="str">
            <v>BHQ0301-15</v>
          </cell>
          <cell r="C13584" t="str">
            <v>Obrigatória</v>
          </cell>
          <cell r="D13584" t="str">
            <v>LFILO 2016N</v>
          </cell>
        </row>
        <row r="13585">
          <cell r="A13585" t="str">
            <v>BHS0001-15</v>
          </cell>
          <cell r="C13585" t="str">
            <v>Obrigatória</v>
          </cell>
          <cell r="D13585" t="str">
            <v>LFILO 2016N</v>
          </cell>
        </row>
        <row r="13586">
          <cell r="A13586" t="str">
            <v>BIJ0207-15</v>
          </cell>
          <cell r="C13586" t="str">
            <v>Obrigatória</v>
          </cell>
          <cell r="D13586" t="str">
            <v>LFILO 2016N</v>
          </cell>
        </row>
        <row r="13587">
          <cell r="A13587" t="str">
            <v>BIK0102-15</v>
          </cell>
          <cell r="C13587" t="str">
            <v>Obrigatória</v>
          </cell>
          <cell r="D13587" t="str">
            <v>LFILO 2016N</v>
          </cell>
        </row>
        <row r="13588">
          <cell r="A13588" t="str">
            <v>BIL0304-15</v>
          </cell>
          <cell r="C13588" t="str">
            <v>Obrigatória</v>
          </cell>
          <cell r="D13588" t="str">
            <v>LFILO 2016N</v>
          </cell>
        </row>
        <row r="13589">
          <cell r="A13589" t="str">
            <v>BIN0406-15</v>
          </cell>
          <cell r="C13589" t="str">
            <v>Obrigatória</v>
          </cell>
          <cell r="D13589" t="str">
            <v>LFILO 2016N</v>
          </cell>
        </row>
        <row r="13590">
          <cell r="A13590" t="str">
            <v>BIQ0602-15</v>
          </cell>
          <cell r="C13590" t="str">
            <v>Obrigatória</v>
          </cell>
          <cell r="D13590" t="str">
            <v>LFILO 2016N</v>
          </cell>
        </row>
        <row r="13591">
          <cell r="A13591" t="str">
            <v>BIR0004-15</v>
          </cell>
          <cell r="C13591" t="str">
            <v>Obrigatória</v>
          </cell>
          <cell r="D13591" t="str">
            <v>LFILO 2016N</v>
          </cell>
        </row>
        <row r="13592">
          <cell r="A13592" t="str">
            <v>BIR0603-15</v>
          </cell>
          <cell r="C13592" t="str">
            <v>Obrigatória</v>
          </cell>
          <cell r="D13592" t="str">
            <v>LFILO 2016N</v>
          </cell>
        </row>
        <row r="13593">
          <cell r="A13593" t="str">
            <v>BIS0003-15</v>
          </cell>
          <cell r="C13593" t="str">
            <v>Obrigatória</v>
          </cell>
          <cell r="D13593" t="str">
            <v>LFILO 2016N</v>
          </cell>
        </row>
        <row r="13594">
          <cell r="A13594" t="str">
            <v>BIS0005-15</v>
          </cell>
          <cell r="C13594" t="str">
            <v>Obrigatória</v>
          </cell>
          <cell r="D13594" t="str">
            <v>LFILO 2016N</v>
          </cell>
        </row>
        <row r="13595">
          <cell r="A13595" t="str">
            <v>NHH2007-13</v>
          </cell>
          <cell r="C13595" t="str">
            <v>Obrigatória</v>
          </cell>
          <cell r="D13595" t="str">
            <v>LFILO 2016N</v>
          </cell>
        </row>
        <row r="13596">
          <cell r="A13596" t="str">
            <v>NHH2008-13</v>
          </cell>
          <cell r="C13596" t="str">
            <v>Opção Limitada</v>
          </cell>
          <cell r="D13596" t="str">
            <v>LFILO 2016N</v>
          </cell>
        </row>
        <row r="13597">
          <cell r="A13597" t="str">
            <v>NHH2009-13</v>
          </cell>
          <cell r="C13597" t="str">
            <v>Obrigatória</v>
          </cell>
          <cell r="D13597" t="str">
            <v>LFILO 2016N</v>
          </cell>
        </row>
        <row r="13598">
          <cell r="A13598" t="str">
            <v>NHH2010-13</v>
          </cell>
          <cell r="C13598" t="str">
            <v>Opção Limitada</v>
          </cell>
          <cell r="D13598" t="str">
            <v>LFILO 2016N</v>
          </cell>
        </row>
        <row r="13599">
          <cell r="A13599" t="str">
            <v>NHH2012-13</v>
          </cell>
          <cell r="C13599" t="str">
            <v>Opção Limitada</v>
          </cell>
          <cell r="D13599" t="str">
            <v>LFILO 2016N</v>
          </cell>
        </row>
        <row r="13600">
          <cell r="A13600" t="str">
            <v>NHH2015-13</v>
          </cell>
          <cell r="C13600" t="str">
            <v>Opção Limitada</v>
          </cell>
          <cell r="D13600" t="str">
            <v>LFILO 2016N</v>
          </cell>
        </row>
        <row r="13601">
          <cell r="A13601" t="str">
            <v>NHH2016-13</v>
          </cell>
          <cell r="C13601" t="str">
            <v>Opção Limitada</v>
          </cell>
          <cell r="D13601" t="str">
            <v>LFILO 2016N</v>
          </cell>
        </row>
        <row r="13602">
          <cell r="A13602" t="str">
            <v>NHH2017-16</v>
          </cell>
          <cell r="C13602" t="str">
            <v>Obrigatória</v>
          </cell>
          <cell r="D13602" t="str">
            <v>LFILO 2016N</v>
          </cell>
        </row>
        <row r="13603">
          <cell r="A13603" t="str">
            <v>NHH2019-13</v>
          </cell>
          <cell r="C13603" t="str">
            <v>Obrigatória</v>
          </cell>
          <cell r="D13603" t="str">
            <v>LFILO 2016N</v>
          </cell>
        </row>
        <row r="13604">
          <cell r="A13604" t="str">
            <v>NHH2020-13</v>
          </cell>
          <cell r="C13604" t="str">
            <v>Opção Limitada</v>
          </cell>
          <cell r="D13604" t="str">
            <v>LFILO 2016N</v>
          </cell>
        </row>
        <row r="13605">
          <cell r="A13605" t="str">
            <v>NHH2023-16</v>
          </cell>
          <cell r="C13605" t="str">
            <v>Obrigatória</v>
          </cell>
          <cell r="D13605" t="str">
            <v>LFILO 2016N</v>
          </cell>
        </row>
        <row r="13606">
          <cell r="A13606" t="str">
            <v>NHH2026-13</v>
          </cell>
          <cell r="C13606" t="str">
            <v>Obrigatória</v>
          </cell>
          <cell r="D13606" t="str">
            <v>LFILO 2016N</v>
          </cell>
        </row>
        <row r="13607">
          <cell r="A13607" t="str">
            <v>NHH2028-13</v>
          </cell>
          <cell r="C13607" t="str">
            <v>Obrigatória</v>
          </cell>
          <cell r="D13607" t="str">
            <v>LFILO 2016N</v>
          </cell>
        </row>
        <row r="13608">
          <cell r="A13608" t="str">
            <v>NHH2029-13</v>
          </cell>
          <cell r="C13608" t="str">
            <v>Opção Limitada</v>
          </cell>
          <cell r="D13608" t="str">
            <v>LFILO 2016N</v>
          </cell>
        </row>
        <row r="13609">
          <cell r="A13609" t="str">
            <v>NHH2032-13</v>
          </cell>
          <cell r="C13609" t="str">
            <v>Obrigatória</v>
          </cell>
          <cell r="D13609" t="str">
            <v>LFILO 2016N</v>
          </cell>
        </row>
        <row r="13610">
          <cell r="A13610" t="str">
            <v>NHH2033-13</v>
          </cell>
          <cell r="C13610" t="str">
            <v>Obrigatória</v>
          </cell>
          <cell r="D13610" t="str">
            <v>LFILO 2016N</v>
          </cell>
        </row>
        <row r="13611">
          <cell r="A13611" t="str">
            <v>NHH2034-13</v>
          </cell>
          <cell r="C13611" t="str">
            <v>Obrigatória</v>
          </cell>
          <cell r="D13611" t="str">
            <v>LFILO 2016N</v>
          </cell>
        </row>
        <row r="13612">
          <cell r="A13612" t="str">
            <v>NHH2035-13</v>
          </cell>
          <cell r="C13612" t="str">
            <v>Obrigatória</v>
          </cell>
          <cell r="D13612" t="str">
            <v>LFILO 2016N</v>
          </cell>
        </row>
        <row r="13613">
          <cell r="A13613" t="str">
            <v>NHH2040-13</v>
          </cell>
          <cell r="C13613" t="str">
            <v>Obrigatória</v>
          </cell>
          <cell r="D13613" t="str">
            <v>LFILO 2016N</v>
          </cell>
        </row>
        <row r="13614">
          <cell r="A13614" t="str">
            <v>NHH2041-13</v>
          </cell>
          <cell r="C13614" t="str">
            <v>Obrigatória</v>
          </cell>
          <cell r="D13614" t="str">
            <v>LFILO 2016N</v>
          </cell>
        </row>
        <row r="13615">
          <cell r="A13615" t="str">
            <v>NHH2064-13</v>
          </cell>
          <cell r="C13615" t="str">
            <v>Opção Limitada</v>
          </cell>
          <cell r="D13615" t="str">
            <v>LFILO 2016N</v>
          </cell>
        </row>
        <row r="13616">
          <cell r="A13616" t="str">
            <v>NHH2065-13</v>
          </cell>
          <cell r="C13616" t="str">
            <v>Obrigatória</v>
          </cell>
          <cell r="D13616" t="str">
            <v>LFILO 2016N</v>
          </cell>
        </row>
        <row r="13617">
          <cell r="A13617" t="str">
            <v>NHH2072-13</v>
          </cell>
          <cell r="C13617" t="str">
            <v>Opção Limitada</v>
          </cell>
          <cell r="D13617" t="str">
            <v>LFILO 2016N</v>
          </cell>
        </row>
        <row r="13618">
          <cell r="A13618" t="str">
            <v>NHH2073-13</v>
          </cell>
          <cell r="C13618" t="str">
            <v>Obrigatória</v>
          </cell>
          <cell r="D13618" t="str">
            <v>LFILO 2016N</v>
          </cell>
        </row>
        <row r="13619">
          <cell r="A13619" t="str">
            <v>NHH2085-16</v>
          </cell>
          <cell r="C13619" t="str">
            <v>Obrigatória</v>
          </cell>
          <cell r="D13619" t="str">
            <v>LFILO 2016N</v>
          </cell>
        </row>
        <row r="13620">
          <cell r="A13620" t="str">
            <v>NHH2086-16</v>
          </cell>
          <cell r="C13620" t="str">
            <v>Obrigatória</v>
          </cell>
          <cell r="D13620" t="str">
            <v>LFILO 2016N</v>
          </cell>
        </row>
        <row r="13621">
          <cell r="A13621" t="str">
            <v>NHH2087-16</v>
          </cell>
          <cell r="C13621" t="str">
            <v>Obrigatória</v>
          </cell>
          <cell r="D13621" t="str">
            <v>LFILO 2016N</v>
          </cell>
        </row>
        <row r="13622">
          <cell r="A13622" t="str">
            <v>NHH2088-16</v>
          </cell>
          <cell r="C13622" t="str">
            <v>Obrigatória</v>
          </cell>
          <cell r="D13622" t="str">
            <v>LFILO 2016N</v>
          </cell>
        </row>
        <row r="13623">
          <cell r="A13623" t="str">
            <v>NHH2089-16</v>
          </cell>
          <cell r="C13623" t="str">
            <v>Obrigatória</v>
          </cell>
          <cell r="D13623" t="str">
            <v>LFILO 2016N</v>
          </cell>
        </row>
        <row r="13624">
          <cell r="A13624" t="str">
            <v>NHH2090-16</v>
          </cell>
          <cell r="C13624" t="str">
            <v>Obrigatória</v>
          </cell>
          <cell r="D13624" t="str">
            <v>LFILO 2016N</v>
          </cell>
        </row>
        <row r="13625">
          <cell r="A13625" t="str">
            <v>NHH2101-16</v>
          </cell>
          <cell r="C13625" t="str">
            <v>Obrigatória</v>
          </cell>
          <cell r="D13625" t="str">
            <v>LFILO 2016N</v>
          </cell>
        </row>
        <row r="13626">
          <cell r="A13626" t="str">
            <v>NHH2102-16</v>
          </cell>
          <cell r="C13626" t="str">
            <v>Obrigatória</v>
          </cell>
          <cell r="D13626" t="str">
            <v>LFILO 2016N</v>
          </cell>
        </row>
        <row r="13627">
          <cell r="A13627" t="str">
            <v>NHH2103-16</v>
          </cell>
          <cell r="C13627" t="str">
            <v>Obrigatória</v>
          </cell>
          <cell r="D13627" t="str">
            <v>LFILO 2016N</v>
          </cell>
        </row>
        <row r="13628">
          <cell r="A13628" t="str">
            <v>NHH2104-16</v>
          </cell>
          <cell r="C13628" t="str">
            <v>Obrigatória</v>
          </cell>
          <cell r="D13628" t="str">
            <v>LFILO 2016N</v>
          </cell>
        </row>
        <row r="13629">
          <cell r="A13629" t="str">
            <v>NHH2105-16</v>
          </cell>
          <cell r="C13629" t="str">
            <v>Obrigatória</v>
          </cell>
          <cell r="D13629" t="str">
            <v>LFILO 2016N</v>
          </cell>
        </row>
        <row r="13630">
          <cell r="A13630" t="str">
            <v>NHI2049-13</v>
          </cell>
          <cell r="C13630" t="str">
            <v>Obrigatória</v>
          </cell>
          <cell r="D13630" t="str">
            <v>LFILO 2016N</v>
          </cell>
        </row>
        <row r="13631">
          <cell r="A13631" t="str">
            <v>NHI5001-15</v>
          </cell>
          <cell r="C13631" t="str">
            <v>Obrigatória</v>
          </cell>
          <cell r="D13631" t="str">
            <v>LFILO 2016N</v>
          </cell>
        </row>
        <row r="13632">
          <cell r="A13632" t="str">
            <v>NHI5002-15</v>
          </cell>
          <cell r="C13632" t="str">
            <v>Obrigatória</v>
          </cell>
          <cell r="D13632" t="str">
            <v>LFILO 2016N</v>
          </cell>
        </row>
        <row r="13633">
          <cell r="A13633" t="str">
            <v>NHI5011-13</v>
          </cell>
          <cell r="C13633" t="str">
            <v>Obrigatória</v>
          </cell>
          <cell r="D13633" t="str">
            <v>LFILO 2016N</v>
          </cell>
        </row>
        <row r="13634">
          <cell r="A13634" t="str">
            <v>NHI5015-15</v>
          </cell>
          <cell r="C13634" t="str">
            <v>Obrigatória</v>
          </cell>
          <cell r="D13634" t="str">
            <v>LFILO 2016N</v>
          </cell>
        </row>
        <row r="13635">
          <cell r="A13635" t="str">
            <v>NHZ2001-11</v>
          </cell>
          <cell r="C13635" t="str">
            <v>Opção Limitada</v>
          </cell>
          <cell r="D13635" t="str">
            <v>LFILO 2016N</v>
          </cell>
        </row>
        <row r="13636">
          <cell r="A13636" t="str">
            <v>NHZ2002-11</v>
          </cell>
          <cell r="C13636" t="str">
            <v>Opção Limitada</v>
          </cell>
          <cell r="D13636" t="str">
            <v>LFILO 2016N</v>
          </cell>
        </row>
        <row r="13637">
          <cell r="A13637" t="str">
            <v>NHZ2011-11</v>
          </cell>
          <cell r="C13637" t="str">
            <v>Opção Limitada</v>
          </cell>
          <cell r="D13637" t="str">
            <v>LFILO 2016N</v>
          </cell>
        </row>
        <row r="13638">
          <cell r="A13638" t="str">
            <v>NHZ2013-11</v>
          </cell>
          <cell r="C13638" t="str">
            <v>Opção Limitada</v>
          </cell>
          <cell r="D13638" t="str">
            <v>LFILO 2016N</v>
          </cell>
        </row>
        <row r="13639">
          <cell r="A13639" t="str">
            <v>NHZ2014-11</v>
          </cell>
          <cell r="C13639" t="str">
            <v>Opção Limitada</v>
          </cell>
          <cell r="D13639" t="str">
            <v>LFILO 2016N</v>
          </cell>
        </row>
        <row r="13640">
          <cell r="A13640" t="str">
            <v>NHZ2018-11</v>
          </cell>
          <cell r="C13640" t="str">
            <v>Opção Limitada</v>
          </cell>
          <cell r="D13640" t="str">
            <v>LFILO 2016N</v>
          </cell>
        </row>
        <row r="13641">
          <cell r="A13641" t="str">
            <v>NHZ2021-11</v>
          </cell>
          <cell r="C13641" t="str">
            <v>Opção Limitada</v>
          </cell>
          <cell r="D13641" t="str">
            <v>LFILO 2016N</v>
          </cell>
        </row>
        <row r="13642">
          <cell r="A13642" t="str">
            <v>NHZ2022-11</v>
          </cell>
          <cell r="C13642" t="str">
            <v>Opção Limitada</v>
          </cell>
          <cell r="D13642" t="str">
            <v>LFILO 2016N</v>
          </cell>
        </row>
        <row r="13643">
          <cell r="A13643" t="str">
            <v>NHZ2024-11</v>
          </cell>
          <cell r="C13643" t="str">
            <v>Opção Limitada</v>
          </cell>
          <cell r="D13643" t="str">
            <v>LFILO 2016N</v>
          </cell>
        </row>
        <row r="13644">
          <cell r="A13644" t="str">
            <v>NHZ2025-11</v>
          </cell>
          <cell r="C13644" t="str">
            <v>Opção Limitada</v>
          </cell>
          <cell r="D13644" t="str">
            <v>LFILO 2016N</v>
          </cell>
        </row>
        <row r="13645">
          <cell r="A13645" t="str">
            <v>NHZ2027-16</v>
          </cell>
          <cell r="C13645" t="str">
            <v>Opção Limitada</v>
          </cell>
          <cell r="D13645" t="str">
            <v>LFILO 2016N</v>
          </cell>
        </row>
        <row r="13646">
          <cell r="A13646" t="str">
            <v>NHZ2030-11</v>
          </cell>
          <cell r="C13646" t="str">
            <v>Opção Limitada</v>
          </cell>
          <cell r="D13646" t="str">
            <v>LFILO 2016N</v>
          </cell>
        </row>
        <row r="13647">
          <cell r="A13647" t="str">
            <v>NHZ2031-11</v>
          </cell>
          <cell r="C13647" t="str">
            <v>Opção Limitada</v>
          </cell>
          <cell r="D13647" t="str">
            <v>LFILO 2016N</v>
          </cell>
        </row>
        <row r="13648">
          <cell r="A13648" t="str">
            <v>NHZ2036-11</v>
          </cell>
          <cell r="C13648" t="str">
            <v>Opção Limitada</v>
          </cell>
          <cell r="D13648" t="str">
            <v>LFILO 2016N</v>
          </cell>
        </row>
        <row r="13649">
          <cell r="A13649" t="str">
            <v>NHZ2037-11</v>
          </cell>
          <cell r="C13649" t="str">
            <v>Opção Limitada</v>
          </cell>
          <cell r="D13649" t="str">
            <v>LFILO 2016N</v>
          </cell>
        </row>
        <row r="13650">
          <cell r="A13650" t="str">
            <v>NHZ2039-11</v>
          </cell>
          <cell r="C13650" t="str">
            <v>Opção Limitada</v>
          </cell>
          <cell r="D13650" t="str">
            <v>LFILO 2016N</v>
          </cell>
        </row>
        <row r="13651">
          <cell r="A13651" t="str">
            <v>NHZ2042-11</v>
          </cell>
          <cell r="C13651" t="str">
            <v>Opção Limitada</v>
          </cell>
          <cell r="D13651" t="str">
            <v>LFILO 2016N</v>
          </cell>
        </row>
        <row r="13652">
          <cell r="A13652" t="str">
            <v>NHZ2043-11</v>
          </cell>
          <cell r="C13652" t="str">
            <v>Opção Limitada</v>
          </cell>
          <cell r="D13652" t="str">
            <v>LFILO 2016N</v>
          </cell>
        </row>
        <row r="13653">
          <cell r="A13653" t="str">
            <v>NHZ2044-11</v>
          </cell>
          <cell r="C13653" t="str">
            <v>Opção Limitada</v>
          </cell>
          <cell r="D13653" t="str">
            <v>LFILO 2016N</v>
          </cell>
        </row>
        <row r="13654">
          <cell r="A13654" t="str">
            <v>NHZ2045-11</v>
          </cell>
          <cell r="C13654" t="str">
            <v>Opção Limitada</v>
          </cell>
          <cell r="D13654" t="str">
            <v>LFILO 2016N</v>
          </cell>
        </row>
        <row r="13655">
          <cell r="A13655" t="str">
            <v>NHZ2046-11</v>
          </cell>
          <cell r="C13655" t="str">
            <v>Opção Limitada</v>
          </cell>
          <cell r="D13655" t="str">
            <v>LFILO 2016N</v>
          </cell>
        </row>
        <row r="13656">
          <cell r="A13656" t="str">
            <v>NHZ2048-11</v>
          </cell>
          <cell r="C13656" t="str">
            <v>Opção Limitada</v>
          </cell>
          <cell r="D13656" t="str">
            <v>LFILO 2016N</v>
          </cell>
        </row>
        <row r="13657">
          <cell r="A13657" t="str">
            <v>NHZ2050-11</v>
          </cell>
          <cell r="C13657" t="str">
            <v>Opção Limitada</v>
          </cell>
          <cell r="D13657" t="str">
            <v>LFILO 2016N</v>
          </cell>
        </row>
        <row r="13658">
          <cell r="A13658" t="str">
            <v>NHZ2051-11</v>
          </cell>
          <cell r="C13658" t="str">
            <v>Opção Limitada</v>
          </cell>
          <cell r="D13658" t="str">
            <v>LFILO 2016N</v>
          </cell>
        </row>
        <row r="13659">
          <cell r="A13659" t="str">
            <v>NHZ2052-11</v>
          </cell>
          <cell r="C13659" t="str">
            <v>Opção Limitada</v>
          </cell>
          <cell r="D13659" t="str">
            <v>LFILO 2016N</v>
          </cell>
        </row>
        <row r="13660">
          <cell r="A13660" t="str">
            <v>NHZ2053-11</v>
          </cell>
          <cell r="C13660" t="str">
            <v>Opção Limitada</v>
          </cell>
          <cell r="D13660" t="str">
            <v>LFILO 2016N</v>
          </cell>
        </row>
        <row r="13661">
          <cell r="A13661" t="str">
            <v>NHZ2054-11</v>
          </cell>
          <cell r="C13661" t="str">
            <v>Opção Limitada</v>
          </cell>
          <cell r="D13661" t="str">
            <v>LFILO 2016N</v>
          </cell>
        </row>
        <row r="13662">
          <cell r="A13662" t="str">
            <v>NHZ2055-11</v>
          </cell>
          <cell r="C13662" t="str">
            <v>Opção Limitada</v>
          </cell>
          <cell r="D13662" t="str">
            <v>LFILO 2016N</v>
          </cell>
        </row>
        <row r="13663">
          <cell r="A13663" t="str">
            <v>NHZ2056-11</v>
          </cell>
          <cell r="C13663" t="str">
            <v>Opção Limitada</v>
          </cell>
          <cell r="D13663" t="str">
            <v>LFILO 2016N</v>
          </cell>
        </row>
        <row r="13664">
          <cell r="A13664" t="str">
            <v>NHZ2057-11</v>
          </cell>
          <cell r="C13664" t="str">
            <v>Opção Limitada</v>
          </cell>
          <cell r="D13664" t="str">
            <v>LFILO 2016N</v>
          </cell>
        </row>
        <row r="13665">
          <cell r="A13665" t="str">
            <v>NHZ2058-11</v>
          </cell>
          <cell r="C13665" t="str">
            <v>Opção Limitada</v>
          </cell>
          <cell r="D13665" t="str">
            <v>LFILO 2016N</v>
          </cell>
        </row>
        <row r="13666">
          <cell r="A13666" t="str">
            <v>NHZ2066-11</v>
          </cell>
          <cell r="C13666" t="str">
            <v>Opção Limitada</v>
          </cell>
          <cell r="D13666" t="str">
            <v>LFILO 2016N</v>
          </cell>
        </row>
        <row r="13667">
          <cell r="A13667" t="str">
            <v>NHZ2067-11</v>
          </cell>
          <cell r="C13667" t="str">
            <v>Opção Limitada</v>
          </cell>
          <cell r="D13667" t="str">
            <v>LFILO 2016N</v>
          </cell>
        </row>
        <row r="13668">
          <cell r="A13668" t="str">
            <v>NHZ2068-11</v>
          </cell>
          <cell r="C13668" t="str">
            <v>Opção Limitada</v>
          </cell>
          <cell r="D13668" t="str">
            <v>LFILO 2016N</v>
          </cell>
        </row>
        <row r="13669">
          <cell r="A13669" t="str">
            <v>NHZ2069-11</v>
          </cell>
          <cell r="C13669" t="str">
            <v>Opção Limitada</v>
          </cell>
          <cell r="D13669" t="str">
            <v>LFILO 2016N</v>
          </cell>
        </row>
        <row r="13670">
          <cell r="A13670" t="str">
            <v>NHZ2070-11</v>
          </cell>
          <cell r="C13670" t="str">
            <v>Opção Limitada</v>
          </cell>
          <cell r="D13670" t="str">
            <v>LFILO 2016N</v>
          </cell>
        </row>
        <row r="13671">
          <cell r="A13671" t="str">
            <v>NHZ2071-11</v>
          </cell>
          <cell r="C13671" t="str">
            <v>Opção Limitada</v>
          </cell>
          <cell r="D13671" t="str">
            <v>LFILO 2016N</v>
          </cell>
        </row>
        <row r="13672">
          <cell r="A13672" t="str">
            <v>NHZ2074-11</v>
          </cell>
          <cell r="C13672" t="str">
            <v>Opção Limitada</v>
          </cell>
          <cell r="D13672" t="str">
            <v>LFILO 2016N</v>
          </cell>
        </row>
        <row r="13673">
          <cell r="A13673" t="str">
            <v>NHZ2075-11</v>
          </cell>
          <cell r="C13673" t="str">
            <v>Opção Limitada</v>
          </cell>
          <cell r="D13673" t="str">
            <v>LFILO 2016N</v>
          </cell>
        </row>
        <row r="13674">
          <cell r="A13674" t="str">
            <v>NHZ2076-11</v>
          </cell>
          <cell r="C13674" t="str">
            <v>Opção Limitada</v>
          </cell>
          <cell r="D13674" t="str">
            <v>LFILO 2016N</v>
          </cell>
        </row>
        <row r="13675">
          <cell r="A13675" t="str">
            <v>NHZ2077-11</v>
          </cell>
          <cell r="C13675" t="str">
            <v>Opção Limitada</v>
          </cell>
          <cell r="D13675" t="str">
            <v>LFILO 2016N</v>
          </cell>
        </row>
        <row r="13676">
          <cell r="A13676" t="str">
            <v>NHZ2091-16</v>
          </cell>
          <cell r="C13676" t="str">
            <v>Opção Limitada</v>
          </cell>
          <cell r="D13676" t="str">
            <v>LFILO 2016N</v>
          </cell>
        </row>
        <row r="13677">
          <cell r="A13677" t="str">
            <v>NHZ2092-16</v>
          </cell>
          <cell r="C13677" t="str">
            <v>Opção Limitada</v>
          </cell>
          <cell r="D13677" t="str">
            <v>LFILO 2016N</v>
          </cell>
        </row>
        <row r="13678">
          <cell r="A13678" t="str">
            <v>NHZ2093-16</v>
          </cell>
          <cell r="C13678" t="str">
            <v>Opção Limitada</v>
          </cell>
          <cell r="D13678" t="str">
            <v>LFILO 2016N</v>
          </cell>
        </row>
        <row r="13679">
          <cell r="A13679" t="str">
            <v>NHZ2094-16</v>
          </cell>
          <cell r="C13679" t="str">
            <v>Opção Limitada</v>
          </cell>
          <cell r="D13679" t="str">
            <v>LFILO 2016N</v>
          </cell>
        </row>
        <row r="13680">
          <cell r="A13680" t="str">
            <v>NHZ2095-16</v>
          </cell>
          <cell r="C13680" t="str">
            <v>Opção Limitada</v>
          </cell>
          <cell r="D13680" t="str">
            <v>LFILO 2016N</v>
          </cell>
        </row>
        <row r="13681">
          <cell r="A13681" t="str">
            <v>NHZ2096-16</v>
          </cell>
          <cell r="C13681" t="str">
            <v>Opção Limitada</v>
          </cell>
          <cell r="D13681" t="str">
            <v>LFILO 2016N</v>
          </cell>
        </row>
        <row r="13682">
          <cell r="A13682" t="str">
            <v>NHZ2097-16</v>
          </cell>
          <cell r="C13682" t="str">
            <v>Opção Limitada</v>
          </cell>
          <cell r="D13682" t="str">
            <v>LFILO 2016N</v>
          </cell>
        </row>
        <row r="13683">
          <cell r="A13683" t="str">
            <v>NHZ2098-16</v>
          </cell>
          <cell r="C13683" t="str">
            <v>Opção Limitada</v>
          </cell>
          <cell r="D13683" t="str">
            <v>LFILO 2016N</v>
          </cell>
        </row>
        <row r="13684">
          <cell r="A13684" t="str">
            <v>NHZ2099-16</v>
          </cell>
          <cell r="C13684" t="str">
            <v>Opção Limitada</v>
          </cell>
          <cell r="D13684" t="str">
            <v>LFILO 2016N</v>
          </cell>
        </row>
        <row r="13685">
          <cell r="A13685" t="str">
            <v>NHZ2100-16</v>
          </cell>
          <cell r="C13685" t="str">
            <v>Opção Limitada</v>
          </cell>
          <cell r="D13685" t="str">
            <v>LFILO 2016N</v>
          </cell>
        </row>
        <row r="13686">
          <cell r="A13686" t="str">
            <v>BCJ0205-13</v>
          </cell>
          <cell r="C13686" t="str">
            <v>Obrigatória</v>
          </cell>
          <cell r="D13686" t="str">
            <v>LFIS 2009A</v>
          </cell>
        </row>
        <row r="13687">
          <cell r="A13687" t="str">
            <v>BCJ0208-13</v>
          </cell>
          <cell r="C13687" t="str">
            <v>Obrigatória</v>
          </cell>
          <cell r="D13687" t="str">
            <v>LFIS 2009A</v>
          </cell>
        </row>
        <row r="13688">
          <cell r="A13688" t="str">
            <v>BCJ0209-13</v>
          </cell>
          <cell r="C13688" t="str">
            <v>Obrigatória</v>
          </cell>
          <cell r="D13688" t="str">
            <v>LFIS 2009A</v>
          </cell>
        </row>
        <row r="13689">
          <cell r="A13689" t="str">
            <v>BCK0103-13</v>
          </cell>
          <cell r="C13689" t="str">
            <v>Obrigatória</v>
          </cell>
          <cell r="D13689" t="str">
            <v>LFIS 2009A</v>
          </cell>
        </row>
        <row r="13690">
          <cell r="A13690" t="str">
            <v>BCK0104-13</v>
          </cell>
          <cell r="C13690" t="str">
            <v>Opção Limitada</v>
          </cell>
          <cell r="D13690" t="str">
            <v>LFIS 2009A</v>
          </cell>
        </row>
        <row r="13691">
          <cell r="A13691" t="str">
            <v>BCL0306-13</v>
          </cell>
          <cell r="C13691" t="str">
            <v>Opção Limitada</v>
          </cell>
          <cell r="D13691" t="str">
            <v>LFIS 2009A</v>
          </cell>
        </row>
        <row r="13692">
          <cell r="A13692" t="str">
            <v>BCL0307-13</v>
          </cell>
          <cell r="C13692" t="str">
            <v>Obrigatória</v>
          </cell>
          <cell r="D13692" t="str">
            <v>LFIS 2009A</v>
          </cell>
        </row>
        <row r="13693">
          <cell r="A13693" t="str">
            <v>BCL0308-13</v>
          </cell>
          <cell r="C13693" t="str">
            <v>Obrigatória</v>
          </cell>
          <cell r="D13693" t="str">
            <v>LFIS 2009A</v>
          </cell>
        </row>
        <row r="13694">
          <cell r="A13694" t="str">
            <v>BCM0504-13</v>
          </cell>
          <cell r="C13694" t="str">
            <v>Obrigatória</v>
          </cell>
          <cell r="D13694" t="str">
            <v>LFIS 2009A</v>
          </cell>
        </row>
        <row r="13695">
          <cell r="A13695" t="str">
            <v>BCM0505-13</v>
          </cell>
          <cell r="C13695" t="str">
            <v>Obrigatória</v>
          </cell>
          <cell r="D13695" t="str">
            <v>LFIS 2009A</v>
          </cell>
        </row>
        <row r="13696">
          <cell r="A13696" t="str">
            <v>BCM0506-13</v>
          </cell>
          <cell r="C13696" t="str">
            <v>Opção Limitada</v>
          </cell>
          <cell r="D13696" t="str">
            <v>LFIS 2009A</v>
          </cell>
        </row>
        <row r="13697">
          <cell r="A13697" t="str">
            <v>BCN0402-08</v>
          </cell>
          <cell r="C13697" t="str">
            <v>Obrigatória</v>
          </cell>
          <cell r="D13697" t="str">
            <v>LFIS 2009A</v>
          </cell>
        </row>
        <row r="13698">
          <cell r="A13698" t="str">
            <v>BCN0404-13</v>
          </cell>
          <cell r="C13698" t="str">
            <v>Opção Limitada</v>
          </cell>
          <cell r="D13698" t="str">
            <v>LFIS 2009A</v>
          </cell>
        </row>
        <row r="13699">
          <cell r="A13699" t="str">
            <v>BCN0405-13</v>
          </cell>
          <cell r="C13699" t="str">
            <v>Obrigatória</v>
          </cell>
          <cell r="D13699" t="str">
            <v>LFIS 2009A</v>
          </cell>
        </row>
        <row r="13700">
          <cell r="A13700" t="str">
            <v>BCN0407-06</v>
          </cell>
          <cell r="C13700" t="str">
            <v>Obrigatória</v>
          </cell>
          <cell r="D13700" t="str">
            <v>LFIS 2009A</v>
          </cell>
        </row>
        <row r="13701">
          <cell r="A13701" t="str">
            <v>BCS0001-13</v>
          </cell>
          <cell r="C13701" t="str">
            <v>Obrigatória</v>
          </cell>
          <cell r="D13701" t="str">
            <v>LFIS 2009A</v>
          </cell>
        </row>
        <row r="13702">
          <cell r="A13702" t="str">
            <v>BIJ0207-13</v>
          </cell>
          <cell r="C13702" t="str">
            <v>Opção Limitada</v>
          </cell>
          <cell r="D13702" t="str">
            <v>LFIS 2009A</v>
          </cell>
        </row>
        <row r="13703">
          <cell r="A13703" t="str">
            <v>BIK0102-13</v>
          </cell>
          <cell r="C13703" t="str">
            <v>Opção Limitada</v>
          </cell>
          <cell r="D13703" t="str">
            <v>LFIS 2009A</v>
          </cell>
        </row>
        <row r="13704">
          <cell r="A13704" t="str">
            <v>BIL0304-13</v>
          </cell>
          <cell r="C13704" t="str">
            <v>Opção Limitada</v>
          </cell>
          <cell r="D13704" t="str">
            <v>LFIS 2009A</v>
          </cell>
        </row>
        <row r="13705">
          <cell r="A13705" t="str">
            <v>BIM0005-13</v>
          </cell>
          <cell r="C13705" t="str">
            <v>Opção Limitada</v>
          </cell>
          <cell r="D13705" t="str">
            <v>LFIS 2009A</v>
          </cell>
        </row>
        <row r="13706">
          <cell r="A13706" t="str">
            <v>BIN0003-13</v>
          </cell>
          <cell r="C13706" t="str">
            <v>Opção Limitada</v>
          </cell>
          <cell r="D13706" t="str">
            <v>LFIS 2009A</v>
          </cell>
        </row>
        <row r="13707">
          <cell r="A13707" t="str">
            <v>BIN0406-13</v>
          </cell>
          <cell r="C13707" t="str">
            <v>Obrigatória</v>
          </cell>
          <cell r="D13707" t="str">
            <v>LFIS 2009A</v>
          </cell>
        </row>
        <row r="13708">
          <cell r="A13708" t="str">
            <v>BIQ0602-13</v>
          </cell>
          <cell r="C13708" t="str">
            <v>Obrigatória</v>
          </cell>
          <cell r="D13708" t="str">
            <v>LFIS 2009A</v>
          </cell>
        </row>
        <row r="13709">
          <cell r="A13709" t="str">
            <v>BIR0004-13</v>
          </cell>
          <cell r="C13709" t="str">
            <v>Obrigatória</v>
          </cell>
          <cell r="D13709" t="str">
            <v>LFIS 2009A</v>
          </cell>
        </row>
        <row r="13710">
          <cell r="A13710" t="str">
            <v>BIR0603-13</v>
          </cell>
          <cell r="C13710" t="str">
            <v>Obrigatória</v>
          </cell>
          <cell r="D13710" t="str">
            <v>LFIS 2009A</v>
          </cell>
        </row>
        <row r="13711">
          <cell r="A13711" t="str">
            <v>BIS0002-13</v>
          </cell>
          <cell r="C13711" t="str">
            <v>Obrigatória</v>
          </cell>
          <cell r="D13711" t="str">
            <v>LFIS 2009A</v>
          </cell>
        </row>
        <row r="13712">
          <cell r="A13712" t="str">
            <v>ESTO001-13</v>
          </cell>
          <cell r="C13712" t="str">
            <v>Opção Limitada</v>
          </cell>
          <cell r="D13712" t="str">
            <v>LFIS 2009A</v>
          </cell>
        </row>
        <row r="13713">
          <cell r="A13713" t="str">
            <v>ESTO006-13</v>
          </cell>
          <cell r="C13713" t="str">
            <v>Opção Limitada</v>
          </cell>
          <cell r="D13713" t="str">
            <v>LFIS 2009A</v>
          </cell>
        </row>
        <row r="13714">
          <cell r="A13714" t="str">
            <v>ESZX090-13</v>
          </cell>
          <cell r="C13714" t="str">
            <v>Opção Limitada</v>
          </cell>
          <cell r="D13714" t="str">
            <v>LFIS 2009A</v>
          </cell>
        </row>
        <row r="13715">
          <cell r="A13715" t="str">
            <v>NHI5001-13</v>
          </cell>
          <cell r="C13715" t="str">
            <v>Obrigatória</v>
          </cell>
          <cell r="D13715" t="str">
            <v>LFIS 2009A</v>
          </cell>
        </row>
        <row r="13716">
          <cell r="A13716" t="str">
            <v>NHI5002-13</v>
          </cell>
          <cell r="C13716" t="str">
            <v>Obrigatória</v>
          </cell>
          <cell r="D13716" t="str">
            <v>LFIS 2009A</v>
          </cell>
        </row>
        <row r="13717">
          <cell r="A13717" t="str">
            <v>NHI5010-13</v>
          </cell>
          <cell r="C13717" t="str">
            <v>Obrigatória</v>
          </cell>
          <cell r="D13717" t="str">
            <v>LFIS 2009A</v>
          </cell>
        </row>
        <row r="13718">
          <cell r="A13718" t="str">
            <v>NHI5011-13</v>
          </cell>
          <cell r="C13718" t="str">
            <v>Obrigatória</v>
          </cell>
          <cell r="D13718" t="str">
            <v>LFIS 2009A</v>
          </cell>
        </row>
        <row r="13719">
          <cell r="A13719" t="str">
            <v>NHT3004-13</v>
          </cell>
          <cell r="C13719" t="str">
            <v>Obrigatória</v>
          </cell>
          <cell r="D13719" t="str">
            <v>LFIS 2009A</v>
          </cell>
        </row>
        <row r="13720">
          <cell r="A13720" t="str">
            <v>NHT3005-13</v>
          </cell>
          <cell r="C13720" t="str">
            <v>Obrigatória</v>
          </cell>
          <cell r="D13720" t="str">
            <v>LFIS 2009A</v>
          </cell>
        </row>
        <row r="13721">
          <cell r="A13721" t="str">
            <v>NHT3006-13</v>
          </cell>
          <cell r="C13721" t="str">
            <v>Obrigatória</v>
          </cell>
          <cell r="D13721" t="str">
            <v>LFIS 2009A</v>
          </cell>
        </row>
        <row r="13722">
          <cell r="A13722" t="str">
            <v>NHT3009-13</v>
          </cell>
          <cell r="C13722" t="str">
            <v>Obrigatória</v>
          </cell>
          <cell r="D13722" t="str">
            <v>LFIS 2009A</v>
          </cell>
        </row>
        <row r="13723">
          <cell r="A13723" t="str">
            <v>NHT3012-13</v>
          </cell>
          <cell r="C13723" t="str">
            <v>Obrigatória</v>
          </cell>
          <cell r="D13723" t="str">
            <v>LFIS 2009A</v>
          </cell>
        </row>
        <row r="13724">
          <cell r="A13724" t="str">
            <v>NHT3013-13</v>
          </cell>
          <cell r="C13724" t="str">
            <v>Obrigatória</v>
          </cell>
          <cell r="D13724" t="str">
            <v>LFIS 2009A</v>
          </cell>
        </row>
        <row r="13725">
          <cell r="A13725" t="str">
            <v>NHT3025-13</v>
          </cell>
          <cell r="C13725" t="str">
            <v>Opção Limitada</v>
          </cell>
          <cell r="D13725" t="str">
            <v>LFIS 2009A</v>
          </cell>
        </row>
        <row r="13726">
          <cell r="A13726" t="str">
            <v>NHT3027-13</v>
          </cell>
          <cell r="C13726" t="str">
            <v>Obrigatória</v>
          </cell>
          <cell r="D13726" t="str">
            <v>LFIS 2009A</v>
          </cell>
        </row>
        <row r="13727">
          <cell r="A13727" t="str">
            <v>NHT3028-13</v>
          </cell>
          <cell r="C13727" t="str">
            <v>Obrigatória</v>
          </cell>
          <cell r="D13727" t="str">
            <v>LFIS 2009A</v>
          </cell>
        </row>
        <row r="13728">
          <cell r="A13728" t="str">
            <v>NHT3030-13</v>
          </cell>
          <cell r="C13728" t="str">
            <v>Obrigatória</v>
          </cell>
          <cell r="D13728" t="str">
            <v>LFIS 2009A</v>
          </cell>
        </row>
        <row r="13729">
          <cell r="A13729" t="str">
            <v>NHT3037-13</v>
          </cell>
          <cell r="C13729" t="str">
            <v>Obrigatória</v>
          </cell>
          <cell r="D13729" t="str">
            <v>LFIS 2009A</v>
          </cell>
        </row>
        <row r="13730">
          <cell r="A13730" t="str">
            <v>NHT3044-13</v>
          </cell>
          <cell r="C13730" t="str">
            <v>Obrigatória</v>
          </cell>
          <cell r="D13730" t="str">
            <v>LFIS 2009A</v>
          </cell>
        </row>
        <row r="13731">
          <cell r="A13731" t="str">
            <v>NHT3045-13</v>
          </cell>
          <cell r="C13731" t="str">
            <v>Obrigatória</v>
          </cell>
          <cell r="D13731" t="str">
            <v>LFIS 2009A</v>
          </cell>
        </row>
        <row r="13732">
          <cell r="A13732" t="str">
            <v>NHT3046-13</v>
          </cell>
          <cell r="C13732" t="str">
            <v>Obrigatória</v>
          </cell>
          <cell r="D13732" t="str">
            <v>LFIS 2009A</v>
          </cell>
        </row>
        <row r="13733">
          <cell r="A13733" t="str">
            <v>NHT3047-13</v>
          </cell>
          <cell r="C13733" t="str">
            <v>Obrigatória</v>
          </cell>
          <cell r="D13733" t="str">
            <v>LFIS 2009A</v>
          </cell>
        </row>
        <row r="13734">
          <cell r="A13734" t="str">
            <v>NHT3048-13</v>
          </cell>
          <cell r="C13734" t="str">
            <v>Obrigatória</v>
          </cell>
          <cell r="D13734" t="str">
            <v>LFIS 2009A</v>
          </cell>
        </row>
        <row r="13735">
          <cell r="A13735" t="str">
            <v>NHT3055-13</v>
          </cell>
          <cell r="C13735" t="str">
            <v>Obrigatória</v>
          </cell>
          <cell r="D13735" t="str">
            <v>LFIS 2009A</v>
          </cell>
        </row>
        <row r="13736">
          <cell r="A13736" t="str">
            <v>NHT5004-13</v>
          </cell>
          <cell r="C13736" t="str">
            <v>Obrigatória</v>
          </cell>
          <cell r="D13736" t="str">
            <v>LFIS 2009A</v>
          </cell>
        </row>
        <row r="13737">
          <cell r="A13737" t="str">
            <v>NHT5006-13</v>
          </cell>
          <cell r="C13737" t="str">
            <v>Obrigatória</v>
          </cell>
          <cell r="D13737" t="str">
            <v>LFIS 2009A</v>
          </cell>
        </row>
        <row r="13738">
          <cell r="A13738" t="str">
            <v>NHT5007-13</v>
          </cell>
          <cell r="C13738" t="str">
            <v>Obrigatória</v>
          </cell>
          <cell r="D13738" t="str">
            <v>LFIS 2009A</v>
          </cell>
        </row>
        <row r="13739">
          <cell r="A13739" t="str">
            <v>NHT5012-13</v>
          </cell>
          <cell r="C13739" t="str">
            <v>Obrigatória</v>
          </cell>
          <cell r="D13739" t="str">
            <v>LFIS 2009A</v>
          </cell>
        </row>
        <row r="13740">
          <cell r="A13740" t="str">
            <v>NHT5013-13</v>
          </cell>
          <cell r="C13740" t="str">
            <v>Obrigatória</v>
          </cell>
          <cell r="D13740" t="str">
            <v>LFIS 2009A</v>
          </cell>
        </row>
        <row r="13741">
          <cell r="A13741" t="str">
            <v>NHZ1003-09</v>
          </cell>
          <cell r="C13741" t="str">
            <v>Opção Limitada</v>
          </cell>
          <cell r="D13741" t="str">
            <v>LFIS 2009A</v>
          </cell>
        </row>
        <row r="13742">
          <cell r="A13742" t="str">
            <v>NHZ3001-09</v>
          </cell>
          <cell r="C13742" t="str">
            <v>Opção Limitada</v>
          </cell>
          <cell r="D13742" t="str">
            <v>LFIS 2009A</v>
          </cell>
        </row>
        <row r="13743">
          <cell r="A13743" t="str">
            <v>NHZ3008-09</v>
          </cell>
          <cell r="C13743" t="str">
            <v>Opção Limitada</v>
          </cell>
          <cell r="D13743" t="str">
            <v>LFIS 2009A</v>
          </cell>
        </row>
        <row r="13744">
          <cell r="A13744" t="str">
            <v>NHZ3026-09</v>
          </cell>
          <cell r="C13744" t="str">
            <v>Opção Limitada</v>
          </cell>
          <cell r="D13744" t="str">
            <v>LFIS 2009A</v>
          </cell>
        </row>
        <row r="13745">
          <cell r="A13745" t="str">
            <v>NHZ3043-13</v>
          </cell>
          <cell r="C13745" t="str">
            <v>Opção Limitada</v>
          </cell>
          <cell r="D13745" t="str">
            <v>LFIS 2009A</v>
          </cell>
        </row>
        <row r="13746">
          <cell r="A13746" t="str">
            <v>NHZ3060-09</v>
          </cell>
          <cell r="C13746" t="str">
            <v>Opção Limitada</v>
          </cell>
          <cell r="D13746" t="str">
            <v>LFIS 2009A</v>
          </cell>
        </row>
        <row r="13747">
          <cell r="A13747" t="str">
            <v>NHZ5003-09</v>
          </cell>
          <cell r="C13747" t="str">
            <v>Opção Limitada</v>
          </cell>
          <cell r="D13747" t="str">
            <v>LFIS 2009A</v>
          </cell>
        </row>
        <row r="13748">
          <cell r="A13748" t="str">
            <v>NHZ5005-09</v>
          </cell>
          <cell r="C13748" t="str">
            <v>Opção Limitada</v>
          </cell>
          <cell r="D13748" t="str">
            <v>LFIS 2009A</v>
          </cell>
        </row>
        <row r="13749">
          <cell r="A13749" t="str">
            <v>NHZ5008-09</v>
          </cell>
          <cell r="C13749" t="str">
            <v>Opção Limitada</v>
          </cell>
          <cell r="D13749" t="str">
            <v>LFIS 2009A</v>
          </cell>
        </row>
        <row r="13750">
          <cell r="A13750" t="str">
            <v>NHZ5009-09</v>
          </cell>
          <cell r="C13750" t="str">
            <v>Opção Limitada</v>
          </cell>
          <cell r="D13750" t="str">
            <v>LFIS 2009A</v>
          </cell>
        </row>
        <row r="13751">
          <cell r="A13751" t="str">
            <v>NHZ5014-09</v>
          </cell>
          <cell r="C13751" t="str">
            <v>Opção Limitada</v>
          </cell>
          <cell r="D13751" t="str">
            <v>LFIS 2009A</v>
          </cell>
        </row>
        <row r="13752">
          <cell r="A13752" t="str">
            <v>NHZ5015-09</v>
          </cell>
          <cell r="C13752" t="str">
            <v>Opção Limitada</v>
          </cell>
          <cell r="D13752" t="str">
            <v>LFIS 2009A</v>
          </cell>
        </row>
        <row r="13753">
          <cell r="A13753" t="str">
            <v>BCJ0205-13</v>
          </cell>
          <cell r="C13753" t="str">
            <v>Obrigatória</v>
          </cell>
          <cell r="D13753" t="str">
            <v>LFIS 2009N</v>
          </cell>
        </row>
        <row r="13754">
          <cell r="A13754" t="str">
            <v>BCJ0208-13</v>
          </cell>
          <cell r="C13754" t="str">
            <v>Obrigatória</v>
          </cell>
          <cell r="D13754" t="str">
            <v>LFIS 2009N</v>
          </cell>
        </row>
        <row r="13755">
          <cell r="A13755" t="str">
            <v>BCJ0209-13</v>
          </cell>
          <cell r="C13755" t="str">
            <v>Obrigatória</v>
          </cell>
          <cell r="D13755" t="str">
            <v>LFIS 2009N</v>
          </cell>
        </row>
        <row r="13756">
          <cell r="A13756" t="str">
            <v>BCK0103-13</v>
          </cell>
          <cell r="C13756" t="str">
            <v>Obrigatória</v>
          </cell>
          <cell r="D13756" t="str">
            <v>LFIS 2009N</v>
          </cell>
        </row>
        <row r="13757">
          <cell r="A13757" t="str">
            <v>BCK0104-13</v>
          </cell>
          <cell r="C13757" t="str">
            <v>Obrigatória</v>
          </cell>
          <cell r="D13757" t="str">
            <v>LFIS 2009N</v>
          </cell>
        </row>
        <row r="13758">
          <cell r="A13758" t="str">
            <v>BCL0306-13</v>
          </cell>
          <cell r="C13758" t="str">
            <v>Obrigatória</v>
          </cell>
          <cell r="D13758" t="str">
            <v>LFIS 2009N</v>
          </cell>
        </row>
        <row r="13759">
          <cell r="A13759" t="str">
            <v>BCL0307-13</v>
          </cell>
          <cell r="C13759" t="str">
            <v>Obrigatória</v>
          </cell>
          <cell r="D13759" t="str">
            <v>LFIS 2009N</v>
          </cell>
        </row>
        <row r="13760">
          <cell r="A13760" t="str">
            <v>BCL0308-13</v>
          </cell>
          <cell r="C13760" t="str">
            <v>Obrigatória</v>
          </cell>
          <cell r="D13760" t="str">
            <v>LFIS 2009N</v>
          </cell>
        </row>
        <row r="13761">
          <cell r="A13761" t="str">
            <v>BCM0504-13</v>
          </cell>
          <cell r="C13761" t="str">
            <v>Obrigatória</v>
          </cell>
          <cell r="D13761" t="str">
            <v>LFIS 2009N</v>
          </cell>
        </row>
        <row r="13762">
          <cell r="A13762" t="str">
            <v>BCM0505-13</v>
          </cell>
          <cell r="C13762" t="str">
            <v>Obrigatória</v>
          </cell>
          <cell r="D13762" t="str">
            <v>LFIS 2009N</v>
          </cell>
        </row>
        <row r="13763">
          <cell r="A13763" t="str">
            <v>BCM0506-13</v>
          </cell>
          <cell r="C13763" t="str">
            <v>Obrigatória</v>
          </cell>
          <cell r="D13763" t="str">
            <v>LFIS 2009N</v>
          </cell>
        </row>
        <row r="13764">
          <cell r="A13764" t="str">
            <v>BCN0402-13</v>
          </cell>
          <cell r="C13764" t="str">
            <v>Obrigatória</v>
          </cell>
          <cell r="D13764" t="str">
            <v>LFIS 2009N</v>
          </cell>
        </row>
        <row r="13765">
          <cell r="A13765" t="str">
            <v>BCN0404-13</v>
          </cell>
          <cell r="C13765" t="str">
            <v>Obrigatória</v>
          </cell>
          <cell r="D13765" t="str">
            <v>LFIS 2009N</v>
          </cell>
        </row>
        <row r="13766">
          <cell r="A13766" t="str">
            <v>BCN0405-13</v>
          </cell>
          <cell r="C13766" t="str">
            <v>Obrigatória</v>
          </cell>
          <cell r="D13766" t="str">
            <v>LFIS 2009N</v>
          </cell>
        </row>
        <row r="13767">
          <cell r="A13767" t="str">
            <v>BCN0407-13</v>
          </cell>
          <cell r="C13767" t="str">
            <v>Obrigatória</v>
          </cell>
          <cell r="D13767" t="str">
            <v>LFIS 2009N</v>
          </cell>
        </row>
        <row r="13768">
          <cell r="A13768" t="str">
            <v>BCS0001-13</v>
          </cell>
          <cell r="C13768" t="str">
            <v>Obrigatória</v>
          </cell>
          <cell r="D13768" t="str">
            <v>LFIS 2009N</v>
          </cell>
        </row>
        <row r="13769">
          <cell r="A13769" t="str">
            <v>BIJ0207-13</v>
          </cell>
          <cell r="C13769" t="str">
            <v>Obrigatória</v>
          </cell>
          <cell r="D13769" t="str">
            <v>LFIS 2009N</v>
          </cell>
        </row>
        <row r="13770">
          <cell r="A13770" t="str">
            <v>BIK0102-13</v>
          </cell>
          <cell r="C13770" t="str">
            <v>Obrigatória</v>
          </cell>
          <cell r="D13770" t="str">
            <v>LFIS 2009N</v>
          </cell>
        </row>
        <row r="13771">
          <cell r="A13771" t="str">
            <v>BIL0304-13</v>
          </cell>
          <cell r="C13771" t="str">
            <v>Obrigatória</v>
          </cell>
          <cell r="D13771" t="str">
            <v>LFIS 2009N</v>
          </cell>
        </row>
        <row r="13772">
          <cell r="A13772" t="str">
            <v>BIM0005-13</v>
          </cell>
          <cell r="C13772" t="str">
            <v>Obrigatória</v>
          </cell>
          <cell r="D13772" t="str">
            <v>LFIS 2009N</v>
          </cell>
        </row>
        <row r="13773">
          <cell r="A13773" t="str">
            <v>BIN0003-13</v>
          </cell>
          <cell r="C13773" t="str">
            <v>Obrigatória</v>
          </cell>
          <cell r="D13773" t="str">
            <v>LFIS 2009N</v>
          </cell>
        </row>
        <row r="13774">
          <cell r="A13774" t="str">
            <v>BIN0406-13</v>
          </cell>
          <cell r="C13774" t="str">
            <v>Obrigatória</v>
          </cell>
          <cell r="D13774" t="str">
            <v>LFIS 2009N</v>
          </cell>
        </row>
        <row r="13775">
          <cell r="A13775" t="str">
            <v>BIQ0602-13</v>
          </cell>
          <cell r="C13775" t="str">
            <v>Obrigatória</v>
          </cell>
          <cell r="D13775" t="str">
            <v>LFIS 2009N</v>
          </cell>
        </row>
        <row r="13776">
          <cell r="A13776" t="str">
            <v>BIR0004-13</v>
          </cell>
          <cell r="C13776" t="str">
            <v>Obrigatória</v>
          </cell>
          <cell r="D13776" t="str">
            <v>LFIS 2009N</v>
          </cell>
        </row>
        <row r="13777">
          <cell r="A13777" t="str">
            <v>BIR0603-13</v>
          </cell>
          <cell r="C13777" t="str">
            <v>Obrigatória</v>
          </cell>
          <cell r="D13777" t="str">
            <v>LFIS 2009N</v>
          </cell>
        </row>
        <row r="13778">
          <cell r="A13778" t="str">
            <v>BIS0002-13</v>
          </cell>
          <cell r="C13778" t="str">
            <v>Obrigatória</v>
          </cell>
          <cell r="D13778" t="str">
            <v>LFIS 2009N</v>
          </cell>
        </row>
        <row r="13779">
          <cell r="A13779" t="str">
            <v>ESTO001-13</v>
          </cell>
          <cell r="C13779" t="str">
            <v>Opção Limitada</v>
          </cell>
          <cell r="D13779" t="str">
            <v>LFIS 2009N</v>
          </cell>
        </row>
        <row r="13780">
          <cell r="A13780" t="str">
            <v>ESTO006-13</v>
          </cell>
          <cell r="C13780" t="str">
            <v>Opção Limitada</v>
          </cell>
          <cell r="D13780" t="str">
            <v>LFIS 2009N</v>
          </cell>
        </row>
        <row r="13781">
          <cell r="A13781" t="str">
            <v>ESZX090-13</v>
          </cell>
          <cell r="C13781" t="str">
            <v>Opção Limitada</v>
          </cell>
          <cell r="D13781" t="str">
            <v>LFIS 2009N</v>
          </cell>
        </row>
        <row r="13782">
          <cell r="A13782" t="str">
            <v>NHI5001-13</v>
          </cell>
          <cell r="C13782" t="str">
            <v>Obrigatória</v>
          </cell>
          <cell r="D13782" t="str">
            <v>LFIS 2009N</v>
          </cell>
        </row>
        <row r="13783">
          <cell r="A13783" t="str">
            <v>NHI5002-13</v>
          </cell>
          <cell r="C13783" t="str">
            <v>Obrigatória</v>
          </cell>
          <cell r="D13783" t="str">
            <v>LFIS 2009N</v>
          </cell>
        </row>
        <row r="13784">
          <cell r="A13784" t="str">
            <v>NHI5010-13</v>
          </cell>
          <cell r="C13784" t="str">
            <v>Obrigatória</v>
          </cell>
          <cell r="D13784" t="str">
            <v>LFIS 2009N</v>
          </cell>
        </row>
        <row r="13785">
          <cell r="A13785" t="str">
            <v>NHI5011-13</v>
          </cell>
          <cell r="C13785" t="str">
            <v>Obrigatória</v>
          </cell>
          <cell r="D13785" t="str">
            <v>LFIS 2009N</v>
          </cell>
        </row>
        <row r="13786">
          <cell r="A13786" t="str">
            <v>NHT3004-13</v>
          </cell>
          <cell r="C13786" t="str">
            <v>Obrigatória</v>
          </cell>
          <cell r="D13786" t="str">
            <v>LFIS 2009N</v>
          </cell>
        </row>
        <row r="13787">
          <cell r="A13787" t="str">
            <v>NHT3005-13</v>
          </cell>
          <cell r="C13787" t="str">
            <v>Obrigatória</v>
          </cell>
          <cell r="D13787" t="str">
            <v>LFIS 2009N</v>
          </cell>
        </row>
        <row r="13788">
          <cell r="A13788" t="str">
            <v>NHT3006-13</v>
          </cell>
          <cell r="C13788" t="str">
            <v>Obrigatória</v>
          </cell>
          <cell r="D13788" t="str">
            <v>LFIS 2009N</v>
          </cell>
        </row>
        <row r="13789">
          <cell r="A13789" t="str">
            <v>NHT3009-13</v>
          </cell>
          <cell r="C13789" t="str">
            <v>Obrigatória</v>
          </cell>
          <cell r="D13789" t="str">
            <v>LFIS 2009N</v>
          </cell>
        </row>
        <row r="13790">
          <cell r="A13790" t="str">
            <v>NHT3012-13</v>
          </cell>
          <cell r="C13790" t="str">
            <v>Obrigatória</v>
          </cell>
          <cell r="D13790" t="str">
            <v>LFIS 2009N</v>
          </cell>
        </row>
        <row r="13791">
          <cell r="A13791" t="str">
            <v>NHT3013-13</v>
          </cell>
          <cell r="C13791" t="str">
            <v>Obrigatória</v>
          </cell>
          <cell r="D13791" t="str">
            <v>LFIS 2009N</v>
          </cell>
        </row>
        <row r="13792">
          <cell r="A13792" t="str">
            <v>NHT3025-13</v>
          </cell>
          <cell r="C13792" t="str">
            <v>Opção Limitada</v>
          </cell>
          <cell r="D13792" t="str">
            <v>LFIS 2009N</v>
          </cell>
        </row>
        <row r="13793">
          <cell r="A13793" t="str">
            <v>NHT3027-13</v>
          </cell>
          <cell r="C13793" t="str">
            <v>Obrigatória</v>
          </cell>
          <cell r="D13793" t="str">
            <v>LFIS 2009N</v>
          </cell>
        </row>
        <row r="13794">
          <cell r="A13794" t="str">
            <v>NHT3028-13</v>
          </cell>
          <cell r="C13794" t="str">
            <v>Obrigatória</v>
          </cell>
          <cell r="D13794" t="str">
            <v>LFIS 2009N</v>
          </cell>
        </row>
        <row r="13795">
          <cell r="A13795" t="str">
            <v>NHT3030-13</v>
          </cell>
          <cell r="C13795" t="str">
            <v>Obrigatória</v>
          </cell>
          <cell r="D13795" t="str">
            <v>LFIS 2009N</v>
          </cell>
        </row>
        <row r="13796">
          <cell r="A13796" t="str">
            <v>NHT3037-13</v>
          </cell>
          <cell r="C13796" t="str">
            <v>Obrigatória</v>
          </cell>
          <cell r="D13796" t="str">
            <v>LFIS 2009N</v>
          </cell>
        </row>
        <row r="13797">
          <cell r="A13797" t="str">
            <v>NHT3044-13</v>
          </cell>
          <cell r="C13797" t="str">
            <v>Obrigatória</v>
          </cell>
          <cell r="D13797" t="str">
            <v>LFIS 2009N</v>
          </cell>
        </row>
        <row r="13798">
          <cell r="A13798" t="str">
            <v>NHT3045-13</v>
          </cell>
          <cell r="C13798" t="str">
            <v>Obrigatória</v>
          </cell>
          <cell r="D13798" t="str">
            <v>LFIS 2009N</v>
          </cell>
        </row>
        <row r="13799">
          <cell r="A13799" t="str">
            <v>NHT3046-13</v>
          </cell>
          <cell r="C13799" t="str">
            <v>Obrigatória</v>
          </cell>
          <cell r="D13799" t="str">
            <v>LFIS 2009N</v>
          </cell>
        </row>
        <row r="13800">
          <cell r="A13800" t="str">
            <v>NHT3047-13</v>
          </cell>
          <cell r="C13800" t="str">
            <v>Obrigatória</v>
          </cell>
          <cell r="D13800" t="str">
            <v>LFIS 2009N</v>
          </cell>
        </row>
        <row r="13801">
          <cell r="A13801" t="str">
            <v>NHT3048-13</v>
          </cell>
          <cell r="C13801" t="str">
            <v>Obrigatória</v>
          </cell>
          <cell r="D13801" t="str">
            <v>LFIS 2009N</v>
          </cell>
        </row>
        <row r="13802">
          <cell r="A13802" t="str">
            <v>NHT3055-13</v>
          </cell>
          <cell r="C13802" t="str">
            <v>Obrigatória</v>
          </cell>
          <cell r="D13802" t="str">
            <v>LFIS 2009N</v>
          </cell>
        </row>
        <row r="13803">
          <cell r="A13803" t="str">
            <v>NHT5004-13</v>
          </cell>
          <cell r="C13803" t="str">
            <v>Obrigatória</v>
          </cell>
          <cell r="D13803" t="str">
            <v>LFIS 2009N</v>
          </cell>
        </row>
        <row r="13804">
          <cell r="A13804" t="str">
            <v>NHT5006-13</v>
          </cell>
          <cell r="C13804" t="str">
            <v>Obrigatória</v>
          </cell>
          <cell r="D13804" t="str">
            <v>LFIS 2009N</v>
          </cell>
        </row>
        <row r="13805">
          <cell r="A13805" t="str">
            <v>NHT5007-13</v>
          </cell>
          <cell r="C13805" t="str">
            <v>Obrigatória</v>
          </cell>
          <cell r="D13805" t="str">
            <v>LFIS 2009N</v>
          </cell>
        </row>
        <row r="13806">
          <cell r="A13806" t="str">
            <v>NHT5012-13</v>
          </cell>
          <cell r="C13806" t="str">
            <v>Obrigatória</v>
          </cell>
          <cell r="D13806" t="str">
            <v>LFIS 2009N</v>
          </cell>
        </row>
        <row r="13807">
          <cell r="A13807" t="str">
            <v>NHT5013-13</v>
          </cell>
          <cell r="C13807" t="str">
            <v>Obrigatória</v>
          </cell>
          <cell r="D13807" t="str">
            <v>LFIS 2009N</v>
          </cell>
        </row>
        <row r="13808">
          <cell r="A13808" t="str">
            <v>NHZ1003-09</v>
          </cell>
          <cell r="C13808" t="str">
            <v>Opção Limitada</v>
          </cell>
          <cell r="D13808" t="str">
            <v>LFIS 2009N</v>
          </cell>
        </row>
        <row r="13809">
          <cell r="A13809" t="str">
            <v>NHZ3001-09</v>
          </cell>
          <cell r="C13809" t="str">
            <v>Opção Limitada</v>
          </cell>
          <cell r="D13809" t="str">
            <v>LFIS 2009N</v>
          </cell>
        </row>
        <row r="13810">
          <cell r="A13810" t="str">
            <v>NHZ3008-09</v>
          </cell>
          <cell r="C13810" t="str">
            <v>Opção Limitada</v>
          </cell>
          <cell r="D13810" t="str">
            <v>LFIS 2009N</v>
          </cell>
        </row>
        <row r="13811">
          <cell r="A13811" t="str">
            <v>NHZ3026-09</v>
          </cell>
          <cell r="C13811" t="str">
            <v>Opção Limitada</v>
          </cell>
          <cell r="D13811" t="str">
            <v>LFIS 2009N</v>
          </cell>
        </row>
        <row r="13812">
          <cell r="A13812" t="str">
            <v>NHZ3043-13</v>
          </cell>
          <cell r="C13812" t="str">
            <v>Opção Limitada</v>
          </cell>
          <cell r="D13812" t="str">
            <v>LFIS 2009N</v>
          </cell>
        </row>
        <row r="13813">
          <cell r="A13813" t="str">
            <v>NHZ3060-09</v>
          </cell>
          <cell r="C13813" t="str">
            <v>Opção Limitada</v>
          </cell>
          <cell r="D13813" t="str">
            <v>LFIS 2009N</v>
          </cell>
        </row>
        <row r="13814">
          <cell r="A13814" t="str">
            <v>NHZ5003-09</v>
          </cell>
          <cell r="C13814" t="str">
            <v>Opção Limitada</v>
          </cell>
          <cell r="D13814" t="str">
            <v>LFIS 2009N</v>
          </cell>
        </row>
        <row r="13815">
          <cell r="A13815" t="str">
            <v>NHZ5005-09</v>
          </cell>
          <cell r="C13815" t="str">
            <v>Opção Limitada</v>
          </cell>
          <cell r="D13815" t="str">
            <v>LFIS 2009N</v>
          </cell>
        </row>
        <row r="13816">
          <cell r="A13816" t="str">
            <v>NHZ5008-09</v>
          </cell>
          <cell r="C13816" t="str">
            <v>Opção Limitada</v>
          </cell>
          <cell r="D13816" t="str">
            <v>LFIS 2009N</v>
          </cell>
        </row>
        <row r="13817">
          <cell r="A13817" t="str">
            <v>NHZ5009-09</v>
          </cell>
          <cell r="C13817" t="str">
            <v>Opção Limitada</v>
          </cell>
          <cell r="D13817" t="str">
            <v>LFIS 2009N</v>
          </cell>
        </row>
        <row r="13818">
          <cell r="A13818" t="str">
            <v>NHZ5014-09</v>
          </cell>
          <cell r="C13818" t="str">
            <v>Opção Limitada</v>
          </cell>
          <cell r="D13818" t="str">
            <v>LFIS 2009N</v>
          </cell>
        </row>
        <row r="13819">
          <cell r="A13819" t="str">
            <v>NHZ5015-09</v>
          </cell>
          <cell r="C13819" t="str">
            <v>Opção Limitada</v>
          </cell>
          <cell r="D13819" t="str">
            <v>LFIS 2009N</v>
          </cell>
        </row>
        <row r="13820">
          <cell r="A13820" t="str">
            <v>BCJ0203-15</v>
          </cell>
          <cell r="C13820" t="str">
            <v>Obrigatória</v>
          </cell>
          <cell r="D13820" t="str">
            <v>LFIS 2015A</v>
          </cell>
        </row>
        <row r="13821">
          <cell r="A13821" t="str">
            <v>BCJ0204-15</v>
          </cell>
          <cell r="C13821" t="str">
            <v>Obrigatória</v>
          </cell>
          <cell r="D13821" t="str">
            <v>LFIS 2015A</v>
          </cell>
        </row>
        <row r="13822">
          <cell r="A13822" t="str">
            <v>BCJ0205-15</v>
          </cell>
          <cell r="C13822" t="str">
            <v>Obrigatória</v>
          </cell>
          <cell r="D13822" t="str">
            <v>LFIS 2015A</v>
          </cell>
        </row>
        <row r="13823">
          <cell r="A13823" t="str">
            <v>BCK0103-15</v>
          </cell>
          <cell r="C13823" t="str">
            <v>Obrigatória</v>
          </cell>
          <cell r="D13823" t="str">
            <v>LFIS 2015A</v>
          </cell>
        </row>
        <row r="13824">
          <cell r="A13824" t="str">
            <v>BCK0104-15</v>
          </cell>
          <cell r="C13824" t="str">
            <v>Opção Limitada</v>
          </cell>
          <cell r="D13824" t="str">
            <v>LFIS 2015A</v>
          </cell>
        </row>
        <row r="13825">
          <cell r="A13825" t="str">
            <v>BCL0306-15</v>
          </cell>
          <cell r="C13825" t="str">
            <v>Opção Limitada</v>
          </cell>
          <cell r="D13825" t="str">
            <v>LFIS 2015A</v>
          </cell>
        </row>
        <row r="13826">
          <cell r="A13826" t="str">
            <v>BCL0307-15</v>
          </cell>
          <cell r="C13826" t="str">
            <v>Obrigatória</v>
          </cell>
          <cell r="D13826" t="str">
            <v>LFIS 2015A</v>
          </cell>
        </row>
        <row r="13827">
          <cell r="A13827" t="str">
            <v>BCL0308-15</v>
          </cell>
          <cell r="C13827" t="str">
            <v>Obrigatória</v>
          </cell>
          <cell r="D13827" t="str">
            <v>LFIS 2015A</v>
          </cell>
        </row>
        <row r="13828">
          <cell r="A13828" t="str">
            <v>BCM0504-15</v>
          </cell>
          <cell r="C13828" t="str">
            <v>Obrigatória</v>
          </cell>
          <cell r="D13828" t="str">
            <v>LFIS 2015A</v>
          </cell>
        </row>
        <row r="13829">
          <cell r="A13829" t="str">
            <v>BCM0505-15</v>
          </cell>
          <cell r="C13829" t="str">
            <v>Obrigatória</v>
          </cell>
          <cell r="D13829" t="str">
            <v>LFIS 2015A</v>
          </cell>
        </row>
        <row r="13830">
          <cell r="A13830" t="str">
            <v>BCM0506-15</v>
          </cell>
          <cell r="C13830" t="str">
            <v>Opção Limitada</v>
          </cell>
          <cell r="D13830" t="str">
            <v>LFIS 2015A</v>
          </cell>
        </row>
        <row r="13831">
          <cell r="A13831" t="str">
            <v>BCN0402-08</v>
          </cell>
          <cell r="C13831" t="str">
            <v>Obrigatória</v>
          </cell>
          <cell r="D13831" t="str">
            <v>LFIS 2015A</v>
          </cell>
        </row>
        <row r="13832">
          <cell r="A13832" t="str">
            <v>BCN0404-15</v>
          </cell>
          <cell r="C13832" t="str">
            <v>Opção Limitada</v>
          </cell>
          <cell r="D13832" t="str">
            <v>LFIS 2015A</v>
          </cell>
        </row>
        <row r="13833">
          <cell r="A13833" t="str">
            <v>BCN0405-15</v>
          </cell>
          <cell r="C13833" t="str">
            <v>Obrigatória</v>
          </cell>
          <cell r="D13833" t="str">
            <v>LFIS 2015A</v>
          </cell>
        </row>
        <row r="13834">
          <cell r="A13834" t="str">
            <v>BCN0407-06</v>
          </cell>
          <cell r="C13834" t="str">
            <v>Obrigatória</v>
          </cell>
          <cell r="D13834" t="str">
            <v>LFIS 2015A</v>
          </cell>
        </row>
        <row r="13835">
          <cell r="A13835" t="str">
            <v>BCS0001-15</v>
          </cell>
          <cell r="C13835" t="str">
            <v>Obrigatória</v>
          </cell>
          <cell r="D13835" t="str">
            <v>LFIS 2015A</v>
          </cell>
        </row>
        <row r="13836">
          <cell r="A13836" t="str">
            <v>BCS0002-15</v>
          </cell>
          <cell r="C13836" t="str">
            <v>Obrigatória</v>
          </cell>
          <cell r="D13836" t="str">
            <v>LFIS 2015A</v>
          </cell>
        </row>
        <row r="13837">
          <cell r="A13837" t="str">
            <v>BIJ0207-15</v>
          </cell>
          <cell r="C13837" t="str">
            <v>Opção Limitada</v>
          </cell>
          <cell r="D13837" t="str">
            <v>LFIS 2015A</v>
          </cell>
        </row>
        <row r="13838">
          <cell r="A13838" t="str">
            <v>BIK0102-15</v>
          </cell>
          <cell r="C13838" t="str">
            <v>Opção Limitada</v>
          </cell>
          <cell r="D13838" t="str">
            <v>LFIS 2015A</v>
          </cell>
        </row>
        <row r="13839">
          <cell r="A13839" t="str">
            <v>BIL0304-15</v>
          </cell>
          <cell r="C13839" t="str">
            <v>Opção Limitada</v>
          </cell>
          <cell r="D13839" t="str">
            <v>LFIS 2015A</v>
          </cell>
        </row>
        <row r="13840">
          <cell r="A13840" t="str">
            <v>BIN0406-15</v>
          </cell>
          <cell r="C13840" t="str">
            <v>Obrigatória</v>
          </cell>
          <cell r="D13840" t="str">
            <v>LFIS 2015A</v>
          </cell>
        </row>
        <row r="13841">
          <cell r="A13841" t="str">
            <v>BIQ0602-15</v>
          </cell>
          <cell r="C13841" t="str">
            <v>Obrigatória</v>
          </cell>
          <cell r="D13841" t="str">
            <v>LFIS 2015A</v>
          </cell>
        </row>
        <row r="13842">
          <cell r="A13842" t="str">
            <v>BIR0004-15</v>
          </cell>
          <cell r="C13842" t="str">
            <v>Obrigatória</v>
          </cell>
          <cell r="D13842" t="str">
            <v>LFIS 2015A</v>
          </cell>
        </row>
        <row r="13843">
          <cell r="A13843" t="str">
            <v>BIR0603-15</v>
          </cell>
          <cell r="C13843" t="str">
            <v>Obrigatória</v>
          </cell>
          <cell r="D13843" t="str">
            <v>LFIS 2015A</v>
          </cell>
        </row>
        <row r="13844">
          <cell r="A13844" t="str">
            <v>BIS0003-15</v>
          </cell>
          <cell r="C13844" t="str">
            <v>Opção Limitada</v>
          </cell>
          <cell r="D13844" t="str">
            <v>LFIS 2015A</v>
          </cell>
        </row>
        <row r="13845">
          <cell r="A13845" t="str">
            <v>BIS0005-15</v>
          </cell>
          <cell r="C13845" t="str">
            <v>Opção Limitada</v>
          </cell>
          <cell r="D13845" t="str">
            <v>LFIS 2015A</v>
          </cell>
        </row>
        <row r="13846">
          <cell r="A13846" t="str">
            <v>ESHP004-13</v>
          </cell>
          <cell r="C13846" t="str">
            <v>Opção Limitada</v>
          </cell>
          <cell r="D13846" t="str">
            <v>LFIS 2015A</v>
          </cell>
        </row>
        <row r="13847">
          <cell r="A13847" t="str">
            <v>ESHR027-14</v>
          </cell>
          <cell r="C13847" t="str">
            <v>Opção Limitada</v>
          </cell>
          <cell r="D13847" t="str">
            <v>LFIS 2015A</v>
          </cell>
        </row>
        <row r="13848">
          <cell r="A13848" t="str">
            <v>ESTA001-13</v>
          </cell>
          <cell r="C13848" t="str">
            <v>Opção Limitada</v>
          </cell>
          <cell r="D13848" t="str">
            <v>LFIS 2015A</v>
          </cell>
        </row>
        <row r="13849">
          <cell r="A13849" t="str">
            <v>ESTO001-13</v>
          </cell>
          <cell r="C13849" t="str">
            <v>Opção Limitada</v>
          </cell>
          <cell r="D13849" t="str">
            <v>LFIS 2015A</v>
          </cell>
        </row>
        <row r="13850">
          <cell r="A13850" t="str">
            <v>ESTO006-13</v>
          </cell>
          <cell r="C13850" t="str">
            <v>Opção Limitada</v>
          </cell>
          <cell r="D13850" t="str">
            <v>LFIS 2015A</v>
          </cell>
        </row>
        <row r="13851">
          <cell r="A13851" t="str">
            <v>ESZU025-13</v>
          </cell>
          <cell r="C13851" t="str">
            <v>Opção Limitada</v>
          </cell>
          <cell r="D13851" t="str">
            <v>LFIS 2015A</v>
          </cell>
        </row>
        <row r="13852">
          <cell r="A13852" t="str">
            <v>MCTD010-13</v>
          </cell>
          <cell r="C13852" t="str">
            <v>Opção Limitada</v>
          </cell>
          <cell r="D13852" t="str">
            <v>LFIS 2015A</v>
          </cell>
        </row>
        <row r="13853">
          <cell r="A13853" t="str">
            <v>MCZC010-15</v>
          </cell>
          <cell r="C13853" t="str">
            <v>Opção Limitada</v>
          </cell>
          <cell r="D13853" t="str">
            <v>LFIS 2015A</v>
          </cell>
        </row>
        <row r="13854">
          <cell r="A13854" t="str">
            <v>NHI5001-15</v>
          </cell>
          <cell r="C13854" t="str">
            <v>Obrigatória</v>
          </cell>
          <cell r="D13854" t="str">
            <v>LFIS 2015A</v>
          </cell>
        </row>
        <row r="13855">
          <cell r="A13855" t="str">
            <v>NHI5002-15</v>
          </cell>
          <cell r="C13855" t="str">
            <v>Obrigatória</v>
          </cell>
          <cell r="D13855" t="str">
            <v>LFIS 2015A</v>
          </cell>
        </row>
        <row r="13856">
          <cell r="A13856" t="str">
            <v>NHI5011-13</v>
          </cell>
          <cell r="C13856" t="str">
            <v>Obrigatória</v>
          </cell>
          <cell r="D13856" t="str">
            <v>LFIS 2015A</v>
          </cell>
        </row>
        <row r="13857">
          <cell r="A13857" t="str">
            <v>NHI5015-15</v>
          </cell>
          <cell r="C13857" t="str">
            <v>Obrigatória</v>
          </cell>
          <cell r="D13857" t="str">
            <v>LFIS 2015A</v>
          </cell>
        </row>
        <row r="13858">
          <cell r="A13858" t="str">
            <v>NHT3004-13</v>
          </cell>
          <cell r="C13858" t="str">
            <v>Obrigatória</v>
          </cell>
          <cell r="D13858" t="str">
            <v>LFIS 2015A</v>
          </cell>
        </row>
        <row r="13859">
          <cell r="A13859" t="str">
            <v>NHT3005-13</v>
          </cell>
          <cell r="C13859" t="str">
            <v>Obrigatória</v>
          </cell>
          <cell r="D13859" t="str">
            <v>LFIS 2015A</v>
          </cell>
        </row>
        <row r="13860">
          <cell r="A13860" t="str">
            <v>NHT3006-13</v>
          </cell>
          <cell r="C13860" t="str">
            <v>Obrigatória</v>
          </cell>
          <cell r="D13860" t="str">
            <v>LFIS 2015A</v>
          </cell>
        </row>
        <row r="13861">
          <cell r="A13861" t="str">
            <v>NHT3012-13</v>
          </cell>
          <cell r="C13861" t="str">
            <v>Obrigatória</v>
          </cell>
          <cell r="D13861" t="str">
            <v>LFIS 2015A</v>
          </cell>
        </row>
        <row r="13862">
          <cell r="A13862" t="str">
            <v>NHT3012-15</v>
          </cell>
          <cell r="C13862" t="str">
            <v>Obrigatória</v>
          </cell>
          <cell r="D13862" t="str">
            <v>LFIS 2015A</v>
          </cell>
        </row>
        <row r="13863">
          <cell r="A13863" t="str">
            <v>NHT3013-13</v>
          </cell>
          <cell r="C13863" t="str">
            <v>Obrigatória</v>
          </cell>
          <cell r="D13863" t="str">
            <v>LFIS 2015A</v>
          </cell>
        </row>
        <row r="13864">
          <cell r="A13864" t="str">
            <v>ESTB017-13</v>
          </cell>
          <cell r="C13864" t="str">
            <v>Opção Limitada</v>
          </cell>
          <cell r="D13864" t="str">
            <v>LFIS 2015A</v>
          </cell>
        </row>
        <row r="13865">
          <cell r="A13865" t="str">
            <v>NHT3027-15</v>
          </cell>
          <cell r="C13865" t="str">
            <v>Obrigatória</v>
          </cell>
          <cell r="D13865" t="str">
            <v>LFIS 2015A</v>
          </cell>
        </row>
        <row r="13866">
          <cell r="A13866" t="str">
            <v>NHT3028-15</v>
          </cell>
          <cell r="C13866" t="str">
            <v>Obrigatória</v>
          </cell>
          <cell r="D13866" t="str">
            <v>LFIS 2015A</v>
          </cell>
        </row>
        <row r="13867">
          <cell r="A13867" t="str">
            <v>NHT3037-13</v>
          </cell>
          <cell r="C13867" t="str">
            <v>Obrigatória</v>
          </cell>
          <cell r="D13867" t="str">
            <v>LFIS 2015A</v>
          </cell>
        </row>
        <row r="13868">
          <cell r="A13868" t="str">
            <v>NHT3044-15</v>
          </cell>
          <cell r="C13868" t="str">
            <v>Obrigatória</v>
          </cell>
          <cell r="D13868" t="str">
            <v>LFIS 2015A</v>
          </cell>
        </row>
        <row r="13869">
          <cell r="A13869" t="str">
            <v>NHT3048-15</v>
          </cell>
          <cell r="C13869" t="str">
            <v>Obrigatória</v>
          </cell>
          <cell r="D13869" t="str">
            <v>LFIS 2015A</v>
          </cell>
        </row>
        <row r="13870">
          <cell r="A13870" t="str">
            <v>NHT3054-15</v>
          </cell>
          <cell r="C13870" t="str">
            <v>Opção Limitada</v>
          </cell>
          <cell r="D13870" t="str">
            <v>LFIS 2015A</v>
          </cell>
        </row>
        <row r="13871">
          <cell r="A13871" t="str">
            <v>NHT3055-13</v>
          </cell>
          <cell r="C13871" t="str">
            <v>Obrigatória</v>
          </cell>
          <cell r="D13871" t="str">
            <v>LFIS 2015A</v>
          </cell>
        </row>
        <row r="13872">
          <cell r="A13872" t="str">
            <v>NHT3064-15</v>
          </cell>
          <cell r="C13872" t="str">
            <v>Obrigatória</v>
          </cell>
          <cell r="D13872" t="str">
            <v>LFIS 2015A</v>
          </cell>
        </row>
        <row r="13873">
          <cell r="A13873" t="str">
            <v>NHT3065-15</v>
          </cell>
          <cell r="C13873" t="str">
            <v>Obrigatória</v>
          </cell>
          <cell r="D13873" t="str">
            <v>LFIS 2015A</v>
          </cell>
        </row>
        <row r="13874">
          <cell r="A13874" t="str">
            <v>NHT3090-15</v>
          </cell>
          <cell r="C13874" t="str">
            <v>Obrigatória</v>
          </cell>
          <cell r="D13874" t="str">
            <v>LFIS 2015A</v>
          </cell>
        </row>
        <row r="13875">
          <cell r="A13875" t="str">
            <v>NHT3091-15</v>
          </cell>
          <cell r="C13875" t="str">
            <v>Obrigatória</v>
          </cell>
          <cell r="D13875" t="str">
            <v>LFIS 2015A</v>
          </cell>
        </row>
        <row r="13876">
          <cell r="A13876" t="str">
            <v>NHT3095-15</v>
          </cell>
          <cell r="C13876" t="str">
            <v>Obrigatória</v>
          </cell>
          <cell r="D13876" t="str">
            <v>LFIS 2015A</v>
          </cell>
        </row>
        <row r="13877">
          <cell r="A13877" t="str">
            <v>NHT5004-15</v>
          </cell>
          <cell r="C13877" t="str">
            <v>Obrigatória</v>
          </cell>
          <cell r="D13877" t="str">
            <v>LFIS 2015A</v>
          </cell>
        </row>
        <row r="13878">
          <cell r="A13878" t="str">
            <v>NHT5006-13</v>
          </cell>
          <cell r="C13878" t="str">
            <v>Obrigatória</v>
          </cell>
          <cell r="D13878" t="str">
            <v>LFIS 2015A</v>
          </cell>
        </row>
        <row r="13879">
          <cell r="A13879" t="str">
            <v>NHT5007-13</v>
          </cell>
          <cell r="C13879" t="str">
            <v>Obrigatória</v>
          </cell>
          <cell r="D13879" t="str">
            <v>LFIS 2015A</v>
          </cell>
        </row>
        <row r="13880">
          <cell r="A13880" t="str">
            <v>NHT5012-15</v>
          </cell>
          <cell r="C13880" t="str">
            <v>Obrigatória</v>
          </cell>
          <cell r="D13880" t="str">
            <v>LFIS 2015A</v>
          </cell>
        </row>
        <row r="13881">
          <cell r="A13881" t="str">
            <v>NHT5013-15</v>
          </cell>
          <cell r="C13881" t="str">
            <v>Obrigatória</v>
          </cell>
          <cell r="D13881" t="str">
            <v>LFIS 2015A</v>
          </cell>
        </row>
        <row r="13882">
          <cell r="A13882" t="str">
            <v>NHZ1074-15</v>
          </cell>
          <cell r="C13882" t="str">
            <v>Opção Limitada</v>
          </cell>
          <cell r="D13882" t="str">
            <v>LFIS 2015A</v>
          </cell>
        </row>
        <row r="13883">
          <cell r="A13883" t="str">
            <v>NHZ3001-15</v>
          </cell>
          <cell r="C13883" t="str">
            <v>Opção Limitada</v>
          </cell>
          <cell r="D13883" t="str">
            <v>LFIS 2015A</v>
          </cell>
        </row>
        <row r="13884">
          <cell r="A13884" t="str">
            <v>NHZ3008-15</v>
          </cell>
          <cell r="C13884" t="str">
            <v>Opção Limitada</v>
          </cell>
          <cell r="D13884" t="str">
            <v>LFIS 2015A</v>
          </cell>
        </row>
        <row r="13885">
          <cell r="A13885" t="str">
            <v>NHZ3011-15</v>
          </cell>
          <cell r="C13885" t="str">
            <v>Opção Limitada</v>
          </cell>
          <cell r="D13885" t="str">
            <v>LFIS 2015A</v>
          </cell>
        </row>
        <row r="13886">
          <cell r="A13886" t="str">
            <v>NHZ3021-15</v>
          </cell>
          <cell r="C13886" t="str">
            <v>Opção Limitada</v>
          </cell>
          <cell r="D13886" t="str">
            <v>LFIS 2015A</v>
          </cell>
        </row>
        <row r="13887">
          <cell r="A13887" t="str">
            <v>NHZ3023-15</v>
          </cell>
          <cell r="C13887" t="str">
            <v>Opção Limitada</v>
          </cell>
          <cell r="D13887" t="str">
            <v>LFIS 2015A</v>
          </cell>
        </row>
        <row r="13888">
          <cell r="A13888" t="str">
            <v>NHZ3026-15</v>
          </cell>
          <cell r="C13888" t="str">
            <v>Opção Limitada</v>
          </cell>
          <cell r="D13888" t="str">
            <v>LFIS 2015A</v>
          </cell>
        </row>
        <row r="13889">
          <cell r="A13889" t="str">
            <v>NHZ3043-15</v>
          </cell>
          <cell r="C13889" t="str">
            <v>Opção Limitada</v>
          </cell>
          <cell r="D13889" t="str">
            <v>LFIS 2015A</v>
          </cell>
        </row>
        <row r="13890">
          <cell r="A13890" t="str">
            <v>NHZ3060-09</v>
          </cell>
          <cell r="C13890" t="str">
            <v>Opção Limitada</v>
          </cell>
          <cell r="D13890" t="str">
            <v>LFIS 2015A</v>
          </cell>
        </row>
        <row r="13891">
          <cell r="A13891" t="str">
            <v>NHZ3081-15</v>
          </cell>
          <cell r="C13891" t="str">
            <v>Opção Limitada</v>
          </cell>
          <cell r="D13891" t="str">
            <v>LFIS 2015A</v>
          </cell>
        </row>
        <row r="13892">
          <cell r="A13892" t="str">
            <v>NHZ3084-15</v>
          </cell>
          <cell r="C13892" t="str">
            <v>Opção Limitada</v>
          </cell>
          <cell r="D13892" t="str">
            <v>LFIS 2015A</v>
          </cell>
        </row>
        <row r="13893">
          <cell r="A13893" t="str">
            <v>NHZ5014-15</v>
          </cell>
          <cell r="C13893" t="str">
            <v>Opção Limitada</v>
          </cell>
          <cell r="D13893" t="str">
            <v>LFIS 2015A</v>
          </cell>
        </row>
        <row r="13894">
          <cell r="A13894" t="str">
            <v>NHZ5015-09</v>
          </cell>
          <cell r="C13894" t="str">
            <v>Opção Limitada</v>
          </cell>
          <cell r="D13894" t="str">
            <v>LFIS 2015A</v>
          </cell>
        </row>
        <row r="13895">
          <cell r="A13895" t="str">
            <v>NHZ5016-15</v>
          </cell>
          <cell r="C13895" t="str">
            <v>Opção Limitada</v>
          </cell>
          <cell r="D13895" t="str">
            <v>LFIS 2015A</v>
          </cell>
        </row>
        <row r="13896">
          <cell r="A13896" t="str">
            <v>NHZ5017-15</v>
          </cell>
          <cell r="C13896" t="str">
            <v>Opção Limitada</v>
          </cell>
          <cell r="D13896" t="str">
            <v>LFIS 2015A</v>
          </cell>
        </row>
        <row r="13897">
          <cell r="A13897" t="str">
            <v>NHZ5019-15</v>
          </cell>
          <cell r="C13897" t="str">
            <v>Opção Limitada</v>
          </cell>
          <cell r="D13897" t="str">
            <v>LFIS 2015A</v>
          </cell>
        </row>
        <row r="13898">
          <cell r="A13898" t="str">
            <v>NHZ5020-15</v>
          </cell>
          <cell r="C13898" t="str">
            <v>Opção Limitada</v>
          </cell>
          <cell r="D13898" t="str">
            <v>LFIS 2015A</v>
          </cell>
        </row>
        <row r="13899">
          <cell r="A13899" t="str">
            <v>BCJ0203-15</v>
          </cell>
          <cell r="C13899" t="str">
            <v>Obrigatória</v>
          </cell>
          <cell r="D13899" t="str">
            <v>LFIS 2015N</v>
          </cell>
        </row>
        <row r="13900">
          <cell r="A13900" t="str">
            <v>BCJ0204-15</v>
          </cell>
          <cell r="C13900" t="str">
            <v>Obrigatória</v>
          </cell>
          <cell r="D13900" t="str">
            <v>LFIS 2015N</v>
          </cell>
        </row>
        <row r="13901">
          <cell r="A13901" t="str">
            <v>BCJ0205-15</v>
          </cell>
          <cell r="C13901" t="str">
            <v>Obrigatória</v>
          </cell>
          <cell r="D13901" t="str">
            <v>LFIS 2015N</v>
          </cell>
        </row>
        <row r="13902">
          <cell r="A13902" t="str">
            <v>BCK0103-15</v>
          </cell>
          <cell r="C13902" t="str">
            <v>Obrigatória</v>
          </cell>
          <cell r="D13902" t="str">
            <v>LFIS 2015N</v>
          </cell>
        </row>
        <row r="13903">
          <cell r="A13903" t="str">
            <v>BCK0104-15</v>
          </cell>
          <cell r="C13903" t="str">
            <v>Obrigatória</v>
          </cell>
          <cell r="D13903" t="str">
            <v>LFIS 2015N</v>
          </cell>
        </row>
        <row r="13904">
          <cell r="A13904" t="str">
            <v>BCL0306-15</v>
          </cell>
          <cell r="C13904" t="str">
            <v>Obrigatória</v>
          </cell>
          <cell r="D13904" t="str">
            <v>LFIS 2015N</v>
          </cell>
        </row>
        <row r="13905">
          <cell r="A13905" t="str">
            <v>BCL0307-15</v>
          </cell>
          <cell r="C13905" t="str">
            <v>Obrigatória</v>
          </cell>
          <cell r="D13905" t="str">
            <v>LFIS 2015N</v>
          </cell>
        </row>
        <row r="13906">
          <cell r="A13906" t="str">
            <v>BCL0308-15</v>
          </cell>
          <cell r="C13906" t="str">
            <v>Obrigatória</v>
          </cell>
          <cell r="D13906" t="str">
            <v>LFIS 2015N</v>
          </cell>
        </row>
        <row r="13907">
          <cell r="A13907" t="str">
            <v>BCM0504-15</v>
          </cell>
          <cell r="C13907" t="str">
            <v>Obrigatória</v>
          </cell>
          <cell r="D13907" t="str">
            <v>LFIS 2015N</v>
          </cell>
        </row>
        <row r="13908">
          <cell r="A13908" t="str">
            <v>BCM0505-15</v>
          </cell>
          <cell r="C13908" t="str">
            <v>Obrigatória</v>
          </cell>
          <cell r="D13908" t="str">
            <v>LFIS 2015N</v>
          </cell>
        </row>
        <row r="13909">
          <cell r="A13909" t="str">
            <v>BCM0506-15</v>
          </cell>
          <cell r="C13909" t="str">
            <v>Obrigatória</v>
          </cell>
          <cell r="D13909" t="str">
            <v>LFIS 2015N</v>
          </cell>
        </row>
        <row r="13910">
          <cell r="A13910" t="str">
            <v>BCN0402-15</v>
          </cell>
          <cell r="C13910" t="str">
            <v>Obrigatória</v>
          </cell>
          <cell r="D13910" t="str">
            <v>LFIS 2015N</v>
          </cell>
        </row>
        <row r="13911">
          <cell r="A13911" t="str">
            <v>BCN0404-15</v>
          </cell>
          <cell r="C13911" t="str">
            <v>Obrigatória</v>
          </cell>
          <cell r="D13911" t="str">
            <v>LFIS 2015N</v>
          </cell>
        </row>
        <row r="13912">
          <cell r="A13912" t="str">
            <v>BCN0405-15</v>
          </cell>
          <cell r="C13912" t="str">
            <v>Obrigatória</v>
          </cell>
          <cell r="D13912" t="str">
            <v>LFIS 2015N</v>
          </cell>
        </row>
        <row r="13913">
          <cell r="A13913" t="str">
            <v>BCN0407-15</v>
          </cell>
          <cell r="C13913" t="str">
            <v>Obrigatória</v>
          </cell>
          <cell r="D13913" t="str">
            <v>LFIS 2015N</v>
          </cell>
        </row>
        <row r="13914">
          <cell r="A13914" t="str">
            <v>BCS0001-15</v>
          </cell>
          <cell r="C13914" t="str">
            <v>Obrigatória</v>
          </cell>
          <cell r="D13914" t="str">
            <v>LFIS 2015N</v>
          </cell>
        </row>
        <row r="13915">
          <cell r="A13915" t="str">
            <v>BCS0002-15</v>
          </cell>
          <cell r="C13915" t="str">
            <v>Obrigatória</v>
          </cell>
          <cell r="D13915" t="str">
            <v>LFIS 2015N</v>
          </cell>
        </row>
        <row r="13916">
          <cell r="A13916" t="str">
            <v>BIJ0207-15</v>
          </cell>
          <cell r="C13916" t="str">
            <v>Obrigatória</v>
          </cell>
          <cell r="D13916" t="str">
            <v>LFIS 2015N</v>
          </cell>
        </row>
        <row r="13917">
          <cell r="A13917" t="str">
            <v>BIK0102-15</v>
          </cell>
          <cell r="C13917" t="str">
            <v>Obrigatória</v>
          </cell>
          <cell r="D13917" t="str">
            <v>LFIS 2015N</v>
          </cell>
        </row>
        <row r="13918">
          <cell r="A13918" t="str">
            <v>BIL0304-15</v>
          </cell>
          <cell r="C13918" t="str">
            <v>Obrigatória</v>
          </cell>
          <cell r="D13918" t="str">
            <v>LFIS 2015N</v>
          </cell>
        </row>
        <row r="13919">
          <cell r="A13919" t="str">
            <v>BIN0406-15</v>
          </cell>
          <cell r="C13919" t="str">
            <v>Obrigatória</v>
          </cell>
          <cell r="D13919" t="str">
            <v>LFIS 2015N</v>
          </cell>
        </row>
        <row r="13920">
          <cell r="A13920" t="str">
            <v>BIQ0602-15</v>
          </cell>
          <cell r="C13920" t="str">
            <v>Obrigatória</v>
          </cell>
          <cell r="D13920" t="str">
            <v>LFIS 2015N</v>
          </cell>
        </row>
        <row r="13921">
          <cell r="A13921" t="str">
            <v>BIR0004-15</v>
          </cell>
          <cell r="C13921" t="str">
            <v>Obrigatória</v>
          </cell>
          <cell r="D13921" t="str">
            <v>LFIS 2015N</v>
          </cell>
        </row>
        <row r="13922">
          <cell r="A13922" t="str">
            <v>BIR0603-15</v>
          </cell>
          <cell r="C13922" t="str">
            <v>Obrigatória</v>
          </cell>
          <cell r="D13922" t="str">
            <v>LFIS 2015N</v>
          </cell>
        </row>
        <row r="13923">
          <cell r="A13923" t="str">
            <v>BIS0003-15</v>
          </cell>
          <cell r="C13923" t="str">
            <v>Obrigatória</v>
          </cell>
          <cell r="D13923" t="str">
            <v>LFIS 2015N</v>
          </cell>
        </row>
        <row r="13924">
          <cell r="A13924" t="str">
            <v>BIS0005-15</v>
          </cell>
          <cell r="C13924" t="str">
            <v>Obrigatória</v>
          </cell>
          <cell r="D13924" t="str">
            <v>LFIS 2015N</v>
          </cell>
        </row>
        <row r="13925">
          <cell r="A13925" t="str">
            <v>ESHP004-13</v>
          </cell>
          <cell r="C13925" t="str">
            <v>Opção Limitada</v>
          </cell>
          <cell r="D13925" t="str">
            <v>LFIS 2015N</v>
          </cell>
        </row>
        <row r="13926">
          <cell r="A13926" t="str">
            <v>ESHR027-14</v>
          </cell>
          <cell r="C13926" t="str">
            <v>Opção Limitada</v>
          </cell>
          <cell r="D13926" t="str">
            <v>LFIS 2015N</v>
          </cell>
        </row>
        <row r="13927">
          <cell r="A13927" t="str">
            <v>ESTA001-13</v>
          </cell>
          <cell r="C13927" t="str">
            <v>Opção Limitada</v>
          </cell>
          <cell r="D13927" t="str">
            <v>LFIS 2015N</v>
          </cell>
        </row>
        <row r="13928">
          <cell r="A13928" t="str">
            <v>ESTO001-13</v>
          </cell>
          <cell r="C13928" t="str">
            <v>Opção Limitada</v>
          </cell>
          <cell r="D13928" t="str">
            <v>LFIS 2015N</v>
          </cell>
        </row>
        <row r="13929">
          <cell r="A13929" t="str">
            <v>ESTO006-13</v>
          </cell>
          <cell r="C13929" t="str">
            <v>Opção Limitada</v>
          </cell>
          <cell r="D13929" t="str">
            <v>LFIS 2015N</v>
          </cell>
        </row>
        <row r="13930">
          <cell r="A13930" t="str">
            <v>ESZU025-13</v>
          </cell>
          <cell r="C13930" t="str">
            <v>Opção Limitada</v>
          </cell>
          <cell r="D13930" t="str">
            <v>LFIS 2015N</v>
          </cell>
        </row>
        <row r="13931">
          <cell r="A13931" t="str">
            <v>MCTD010-13</v>
          </cell>
          <cell r="C13931" t="str">
            <v>Opção Limitada</v>
          </cell>
          <cell r="D13931" t="str">
            <v>LFIS 2015N</v>
          </cell>
        </row>
        <row r="13932">
          <cell r="A13932" t="str">
            <v>MCZC010-15</v>
          </cell>
          <cell r="C13932" t="str">
            <v>Opção Limitada</v>
          </cell>
          <cell r="D13932" t="str">
            <v>LFIS 2015N</v>
          </cell>
        </row>
        <row r="13933">
          <cell r="A13933" t="str">
            <v>NHI5001-15</v>
          </cell>
          <cell r="C13933" t="str">
            <v>Obrigatória</v>
          </cell>
          <cell r="D13933" t="str">
            <v>LFIS 2015N</v>
          </cell>
        </row>
        <row r="13934">
          <cell r="A13934" t="str">
            <v>NHI5002-15</v>
          </cell>
          <cell r="C13934" t="str">
            <v>Obrigatória</v>
          </cell>
          <cell r="D13934" t="str">
            <v>LFIS 2015N</v>
          </cell>
        </row>
        <row r="13935">
          <cell r="A13935" t="str">
            <v>NHI5011-13</v>
          </cell>
          <cell r="C13935" t="str">
            <v>Obrigatória</v>
          </cell>
          <cell r="D13935" t="str">
            <v>LFIS 2015N</v>
          </cell>
        </row>
        <row r="13936">
          <cell r="A13936" t="str">
            <v>NHI5015-15</v>
          </cell>
          <cell r="C13936" t="str">
            <v>Obrigatória</v>
          </cell>
          <cell r="D13936" t="str">
            <v>LFIS 2015N</v>
          </cell>
        </row>
        <row r="13937">
          <cell r="A13937" t="str">
            <v>NHT3004-13</v>
          </cell>
          <cell r="C13937" t="str">
            <v>Obrigatória</v>
          </cell>
          <cell r="D13937" t="str">
            <v>LFIS 2015N</v>
          </cell>
        </row>
        <row r="13938">
          <cell r="A13938" t="str">
            <v>NHT3005-13</v>
          </cell>
          <cell r="C13938" t="str">
            <v>Obrigatória</v>
          </cell>
          <cell r="D13938" t="str">
            <v>LFIS 2015N</v>
          </cell>
        </row>
        <row r="13939">
          <cell r="A13939" t="str">
            <v>NHT3006-13</v>
          </cell>
          <cell r="C13939" t="str">
            <v>Obrigatória</v>
          </cell>
          <cell r="D13939" t="str">
            <v>LFIS 2015N</v>
          </cell>
        </row>
        <row r="13940">
          <cell r="A13940" t="str">
            <v>NHT3012-15</v>
          </cell>
          <cell r="C13940" t="str">
            <v>Obrigatória</v>
          </cell>
          <cell r="D13940" t="str">
            <v>LFIS 2015N</v>
          </cell>
        </row>
        <row r="13941">
          <cell r="A13941" t="str">
            <v>NHT3013-13</v>
          </cell>
          <cell r="C13941" t="str">
            <v>Obrigatória</v>
          </cell>
          <cell r="D13941" t="str">
            <v>LFIS 2015N</v>
          </cell>
        </row>
        <row r="13942">
          <cell r="A13942" t="str">
            <v>ESTB017-13</v>
          </cell>
          <cell r="C13942" t="str">
            <v>Opção Limitada</v>
          </cell>
          <cell r="D13942" t="str">
            <v>LFIS 2015N</v>
          </cell>
        </row>
        <row r="13943">
          <cell r="A13943" t="str">
            <v>NHT3027-15</v>
          </cell>
          <cell r="C13943" t="str">
            <v>Obrigatória</v>
          </cell>
          <cell r="D13943" t="str">
            <v>LFIS 2015N</v>
          </cell>
        </row>
        <row r="13944">
          <cell r="A13944" t="str">
            <v>NHT3028-15</v>
          </cell>
          <cell r="C13944" t="str">
            <v>Obrigatória</v>
          </cell>
          <cell r="D13944" t="str">
            <v>LFIS 2015N</v>
          </cell>
        </row>
        <row r="13945">
          <cell r="A13945" t="str">
            <v>NHT3037-13</v>
          </cell>
          <cell r="C13945" t="str">
            <v>Obrigatória</v>
          </cell>
          <cell r="D13945" t="str">
            <v>LFIS 2015N</v>
          </cell>
        </row>
        <row r="13946">
          <cell r="A13946" t="str">
            <v>NHT3044-15</v>
          </cell>
          <cell r="C13946" t="str">
            <v>Obrigatória</v>
          </cell>
          <cell r="D13946" t="str">
            <v>LFIS 2015N</v>
          </cell>
        </row>
        <row r="13947">
          <cell r="A13947" t="str">
            <v>NHT3048-15</v>
          </cell>
          <cell r="C13947" t="str">
            <v>Obrigatória</v>
          </cell>
          <cell r="D13947" t="str">
            <v>LFIS 2015N</v>
          </cell>
        </row>
        <row r="13948">
          <cell r="A13948" t="str">
            <v>NHT3054-15</v>
          </cell>
          <cell r="C13948" t="str">
            <v>Opção Limitada</v>
          </cell>
          <cell r="D13948" t="str">
            <v>LFIS 2015N</v>
          </cell>
        </row>
        <row r="13949">
          <cell r="A13949" t="str">
            <v>NHT3055-13</v>
          </cell>
          <cell r="C13949" t="str">
            <v>Obrigatória</v>
          </cell>
          <cell r="D13949" t="str">
            <v>LFIS 2015N</v>
          </cell>
        </row>
        <row r="13950">
          <cell r="A13950" t="str">
            <v>NHT3064-15</v>
          </cell>
          <cell r="C13950" t="str">
            <v>Obrigatória</v>
          </cell>
          <cell r="D13950" t="str">
            <v>LFIS 2015N</v>
          </cell>
        </row>
        <row r="13951">
          <cell r="A13951" t="str">
            <v>NHT3065-15</v>
          </cell>
          <cell r="C13951" t="str">
            <v>Obrigatória</v>
          </cell>
          <cell r="D13951" t="str">
            <v>LFIS 2015N</v>
          </cell>
        </row>
        <row r="13952">
          <cell r="A13952" t="str">
            <v>NHT3090-15</v>
          </cell>
          <cell r="C13952" t="str">
            <v>Obrigatória</v>
          </cell>
          <cell r="D13952" t="str">
            <v>LFIS 2015N</v>
          </cell>
        </row>
        <row r="13953">
          <cell r="A13953" t="str">
            <v>NHT3091-15</v>
          </cell>
          <cell r="C13953" t="str">
            <v>Obrigatória</v>
          </cell>
          <cell r="D13953" t="str">
            <v>LFIS 2015N</v>
          </cell>
        </row>
        <row r="13954">
          <cell r="A13954" t="str">
            <v>NHT3095-15</v>
          </cell>
          <cell r="C13954" t="str">
            <v>Obrigatória</v>
          </cell>
          <cell r="D13954" t="str">
            <v>LFIS 2015N</v>
          </cell>
        </row>
        <row r="13955">
          <cell r="A13955" t="str">
            <v>NHT5004-15</v>
          </cell>
          <cell r="C13955" t="str">
            <v>Obrigatória</v>
          </cell>
          <cell r="D13955" t="str">
            <v>LFIS 2015N</v>
          </cell>
        </row>
        <row r="13956">
          <cell r="A13956" t="str">
            <v>NHT5006-13</v>
          </cell>
          <cell r="C13956" t="str">
            <v>Obrigatória</v>
          </cell>
          <cell r="D13956" t="str">
            <v>LFIS 2015N</v>
          </cell>
        </row>
        <row r="13957">
          <cell r="A13957" t="str">
            <v>NHT5007-13</v>
          </cell>
          <cell r="C13957" t="str">
            <v>Obrigatória</v>
          </cell>
          <cell r="D13957" t="str">
            <v>LFIS 2015N</v>
          </cell>
        </row>
        <row r="13958">
          <cell r="A13958" t="str">
            <v>NHT5012-15</v>
          </cell>
          <cell r="C13958" t="str">
            <v>Obrigatória</v>
          </cell>
          <cell r="D13958" t="str">
            <v>LFIS 2015N</v>
          </cell>
        </row>
        <row r="13959">
          <cell r="A13959" t="str">
            <v>NHT5013-15</v>
          </cell>
          <cell r="C13959" t="str">
            <v>Obrigatória</v>
          </cell>
          <cell r="D13959" t="str">
            <v>LFIS 2015N</v>
          </cell>
        </row>
        <row r="13960">
          <cell r="A13960" t="str">
            <v>NHZ1074-15</v>
          </cell>
          <cell r="C13960" t="str">
            <v>Opção Limitada</v>
          </cell>
          <cell r="D13960" t="str">
            <v>LFIS 2015N</v>
          </cell>
        </row>
        <row r="13961">
          <cell r="A13961" t="str">
            <v>NHZ3001-15</v>
          </cell>
          <cell r="C13961" t="str">
            <v>Opção Limitada</v>
          </cell>
          <cell r="D13961" t="str">
            <v>LFIS 2015N</v>
          </cell>
        </row>
        <row r="13962">
          <cell r="A13962" t="str">
            <v>NHZ3008-15</v>
          </cell>
          <cell r="C13962" t="str">
            <v>Opção Limitada</v>
          </cell>
          <cell r="D13962" t="str">
            <v>LFIS 2015N</v>
          </cell>
        </row>
        <row r="13963">
          <cell r="A13963" t="str">
            <v>NHZ3011-15</v>
          </cell>
          <cell r="C13963" t="str">
            <v>Opção Limitada</v>
          </cell>
          <cell r="D13963" t="str">
            <v>LFIS 2015N</v>
          </cell>
        </row>
        <row r="13964">
          <cell r="A13964" t="str">
            <v>NHZ3021-15</v>
          </cell>
          <cell r="C13964" t="str">
            <v>Opção Limitada</v>
          </cell>
          <cell r="D13964" t="str">
            <v>LFIS 2015N</v>
          </cell>
        </row>
        <row r="13965">
          <cell r="A13965" t="str">
            <v>NHZ3023-15</v>
          </cell>
          <cell r="C13965" t="str">
            <v>Opção Limitada</v>
          </cell>
          <cell r="D13965" t="str">
            <v>LFIS 2015N</v>
          </cell>
        </row>
        <row r="13966">
          <cell r="A13966" t="str">
            <v>NHZ3026-15</v>
          </cell>
          <cell r="C13966" t="str">
            <v>Opção Limitada</v>
          </cell>
          <cell r="D13966" t="str">
            <v>LFIS 2015N</v>
          </cell>
        </row>
        <row r="13967">
          <cell r="A13967" t="str">
            <v>NHZ3043-15</v>
          </cell>
          <cell r="C13967" t="str">
            <v>Opção Limitada</v>
          </cell>
          <cell r="D13967" t="str">
            <v>LFIS 2015N</v>
          </cell>
        </row>
        <row r="13968">
          <cell r="A13968" t="str">
            <v>NHZ3060-09</v>
          </cell>
          <cell r="C13968" t="str">
            <v>Opção Limitada</v>
          </cell>
          <cell r="D13968" t="str">
            <v>LFIS 2015N</v>
          </cell>
        </row>
        <row r="13969">
          <cell r="A13969" t="str">
            <v>NHZ3081-15</v>
          </cell>
          <cell r="C13969" t="str">
            <v>Opção Limitada</v>
          </cell>
          <cell r="D13969" t="str">
            <v>LFIS 2015N</v>
          </cell>
        </row>
        <row r="13970">
          <cell r="A13970" t="str">
            <v>NHZ3084-15</v>
          </cell>
          <cell r="C13970" t="str">
            <v>Opção Limitada</v>
          </cell>
          <cell r="D13970" t="str">
            <v>LFIS 2015N</v>
          </cell>
        </row>
        <row r="13971">
          <cell r="A13971" t="str">
            <v>NHZ5014-15</v>
          </cell>
          <cell r="C13971" t="str">
            <v>Opção Limitada</v>
          </cell>
          <cell r="D13971" t="str">
            <v>LFIS 2015N</v>
          </cell>
        </row>
        <row r="13972">
          <cell r="A13972" t="str">
            <v>NHZ5015-09</v>
          </cell>
          <cell r="C13972" t="str">
            <v>Opção Limitada</v>
          </cell>
          <cell r="D13972" t="str">
            <v>LFIS 2015N</v>
          </cell>
        </row>
        <row r="13973">
          <cell r="A13973" t="str">
            <v>NHZ5016-15</v>
          </cell>
          <cell r="C13973" t="str">
            <v>Opção Limitada</v>
          </cell>
          <cell r="D13973" t="str">
            <v>LFIS 2015N</v>
          </cell>
        </row>
        <row r="13974">
          <cell r="A13974" t="str">
            <v>NHZ5017-15</v>
          </cell>
          <cell r="C13974" t="str">
            <v>Opção Limitada</v>
          </cell>
          <cell r="D13974" t="str">
            <v>LFIS 2015N</v>
          </cell>
        </row>
        <row r="13975">
          <cell r="A13975" t="str">
            <v>NHZ5019-15</v>
          </cell>
          <cell r="C13975" t="str">
            <v>Opção Limitada</v>
          </cell>
          <cell r="D13975" t="str">
            <v>LFIS 2015N</v>
          </cell>
        </row>
        <row r="13976">
          <cell r="A13976" t="str">
            <v>NHZ5020-15</v>
          </cell>
          <cell r="C13976" t="str">
            <v>Opção Limitada</v>
          </cell>
          <cell r="D13976" t="str">
            <v>LFIS 2015N</v>
          </cell>
        </row>
        <row r="13977">
          <cell r="A13977" t="str">
            <v>BCJ0205-13</v>
          </cell>
          <cell r="C13977" t="str">
            <v>Obrigatória</v>
          </cell>
          <cell r="D13977" t="str">
            <v>LMAT 2009A</v>
          </cell>
        </row>
        <row r="13978">
          <cell r="A13978" t="str">
            <v>BCJ0208-13</v>
          </cell>
          <cell r="C13978" t="str">
            <v>Obrigatória</v>
          </cell>
          <cell r="D13978" t="str">
            <v>LMAT 2009A</v>
          </cell>
        </row>
        <row r="13979">
          <cell r="A13979" t="str">
            <v>BCJ0209-13</v>
          </cell>
          <cell r="C13979" t="str">
            <v>Obrigatória</v>
          </cell>
          <cell r="D13979" t="str">
            <v>LMAT 2009A</v>
          </cell>
        </row>
        <row r="13980">
          <cell r="A13980" t="str">
            <v>BCK0103-13</v>
          </cell>
          <cell r="C13980" t="str">
            <v>Obrigatória</v>
          </cell>
          <cell r="D13980" t="str">
            <v>LMAT 2009A</v>
          </cell>
        </row>
        <row r="13981">
          <cell r="A13981" t="str">
            <v>BCK0104-13</v>
          </cell>
          <cell r="C13981" t="str">
            <v>Opção Limitada</v>
          </cell>
          <cell r="D13981" t="str">
            <v>LMAT 2009A</v>
          </cell>
        </row>
        <row r="13982">
          <cell r="A13982" t="str">
            <v>BCL0306-13</v>
          </cell>
          <cell r="C13982" t="str">
            <v>Opção Limitada</v>
          </cell>
          <cell r="D13982" t="str">
            <v>LMAT 2009A</v>
          </cell>
        </row>
        <row r="13983">
          <cell r="A13983" t="str">
            <v>BCL0307-13</v>
          </cell>
          <cell r="C13983" t="str">
            <v>Obrigatória</v>
          </cell>
          <cell r="D13983" t="str">
            <v>LMAT 2009A</v>
          </cell>
        </row>
        <row r="13984">
          <cell r="A13984" t="str">
            <v>BCL0308-13</v>
          </cell>
          <cell r="C13984" t="str">
            <v>Obrigatória</v>
          </cell>
          <cell r="D13984" t="str">
            <v>LMAT 2009A</v>
          </cell>
        </row>
        <row r="13985">
          <cell r="A13985" t="str">
            <v>BCM0504-13</v>
          </cell>
          <cell r="C13985" t="str">
            <v>Obrigatória</v>
          </cell>
          <cell r="D13985" t="str">
            <v>LMAT 2009A</v>
          </cell>
        </row>
        <row r="13986">
          <cell r="A13986" t="str">
            <v>BCM0505-13</v>
          </cell>
          <cell r="C13986" t="str">
            <v>Obrigatória</v>
          </cell>
          <cell r="D13986" t="str">
            <v>LMAT 2009A</v>
          </cell>
        </row>
        <row r="13987">
          <cell r="A13987" t="str">
            <v>BCM0506-13</v>
          </cell>
          <cell r="C13987" t="str">
            <v>Opção Limitada</v>
          </cell>
          <cell r="D13987" t="str">
            <v>LMAT 2009A</v>
          </cell>
        </row>
        <row r="13988">
          <cell r="A13988" t="str">
            <v>BCN0402-08</v>
          </cell>
          <cell r="C13988" t="str">
            <v>Obrigatória</v>
          </cell>
          <cell r="D13988" t="str">
            <v>LMAT 2009A</v>
          </cell>
        </row>
        <row r="13989">
          <cell r="A13989" t="str">
            <v>BCN0404-13</v>
          </cell>
          <cell r="C13989" t="str">
            <v>Opção Limitada</v>
          </cell>
          <cell r="D13989" t="str">
            <v>LMAT 2009A</v>
          </cell>
        </row>
        <row r="13990">
          <cell r="A13990" t="str">
            <v>BCN0405-13</v>
          </cell>
          <cell r="C13990" t="str">
            <v>Obrigatória</v>
          </cell>
          <cell r="D13990" t="str">
            <v>LMAT 2009A</v>
          </cell>
        </row>
        <row r="13991">
          <cell r="A13991" t="str">
            <v>BCN0407-06</v>
          </cell>
          <cell r="C13991" t="str">
            <v>Obrigatória</v>
          </cell>
          <cell r="D13991" t="str">
            <v>LMAT 2009A</v>
          </cell>
        </row>
        <row r="13992">
          <cell r="A13992" t="str">
            <v>BCS0001-13</v>
          </cell>
          <cell r="C13992" t="str">
            <v>Obrigatória</v>
          </cell>
          <cell r="D13992" t="str">
            <v>LMAT 2009A</v>
          </cell>
        </row>
        <row r="13993">
          <cell r="A13993" t="str">
            <v>BIJ0207-13</v>
          </cell>
          <cell r="C13993" t="str">
            <v>Opção Limitada</v>
          </cell>
          <cell r="D13993" t="str">
            <v>LMAT 2009A</v>
          </cell>
        </row>
        <row r="13994">
          <cell r="A13994" t="str">
            <v>BIK0102-13</v>
          </cell>
          <cell r="C13994" t="str">
            <v>Opção Limitada</v>
          </cell>
          <cell r="D13994" t="str">
            <v>LMAT 2009A</v>
          </cell>
        </row>
        <row r="13995">
          <cell r="A13995" t="str">
            <v>BIL0304-13</v>
          </cell>
          <cell r="C13995" t="str">
            <v>Opção Limitada</v>
          </cell>
          <cell r="D13995" t="str">
            <v>LMAT 2009A</v>
          </cell>
        </row>
        <row r="13996">
          <cell r="A13996" t="str">
            <v>BIM0005-13</v>
          </cell>
          <cell r="C13996" t="str">
            <v>Opção Limitada</v>
          </cell>
          <cell r="D13996" t="str">
            <v>LMAT 2009A</v>
          </cell>
        </row>
        <row r="13997">
          <cell r="A13997" t="str">
            <v>BIN0003-13</v>
          </cell>
          <cell r="C13997" t="str">
            <v>Opção Limitada</v>
          </cell>
          <cell r="D13997" t="str">
            <v>LMAT 2009A</v>
          </cell>
        </row>
        <row r="13998">
          <cell r="A13998" t="str">
            <v>BIN0406-13</v>
          </cell>
          <cell r="C13998" t="str">
            <v>Obrigatória</v>
          </cell>
          <cell r="D13998" t="str">
            <v>LMAT 2009A</v>
          </cell>
        </row>
        <row r="13999">
          <cell r="A13999" t="str">
            <v>BIQ0602-13</v>
          </cell>
          <cell r="C13999" t="str">
            <v>Obrigatória</v>
          </cell>
          <cell r="D13999" t="str">
            <v>LMAT 2009A</v>
          </cell>
        </row>
        <row r="14000">
          <cell r="A14000" t="str">
            <v>BIR0004-13</v>
          </cell>
          <cell r="C14000" t="str">
            <v>Obrigatória</v>
          </cell>
          <cell r="D14000" t="str">
            <v>LMAT 2009A</v>
          </cell>
        </row>
        <row r="14001">
          <cell r="A14001" t="str">
            <v>BIR0603-13</v>
          </cell>
          <cell r="C14001" t="str">
            <v>Obrigatória</v>
          </cell>
          <cell r="D14001" t="str">
            <v>LMAT 2009A</v>
          </cell>
        </row>
        <row r="14002">
          <cell r="A14002" t="str">
            <v>BIS0002-13</v>
          </cell>
          <cell r="C14002" t="str">
            <v>Obrigatória</v>
          </cell>
          <cell r="D14002" t="str">
            <v>LMAT 2009A</v>
          </cell>
        </row>
        <row r="14003">
          <cell r="A14003" t="str">
            <v>MCTA017-13</v>
          </cell>
          <cell r="C14003" t="str">
            <v>Opção Limitada</v>
          </cell>
          <cell r="D14003" t="str">
            <v>LMAT 2009A</v>
          </cell>
        </row>
        <row r="14004">
          <cell r="A14004" t="str">
            <v>MCTA027-13</v>
          </cell>
          <cell r="C14004" t="str">
            <v>Opção Limitada</v>
          </cell>
          <cell r="D14004" t="str">
            <v>LMAT 2009A</v>
          </cell>
        </row>
        <row r="14005">
          <cell r="A14005" t="str">
            <v>MCTB001-13</v>
          </cell>
          <cell r="C14005" t="str">
            <v>Obrigatória</v>
          </cell>
          <cell r="D14005" t="str">
            <v>LMAT 2009A</v>
          </cell>
        </row>
        <row r="14006">
          <cell r="A14006" t="str">
            <v>MCTB007-13</v>
          </cell>
          <cell r="C14006" t="str">
            <v>Opção Limitada</v>
          </cell>
          <cell r="D14006" t="str">
            <v>LMAT 2009A</v>
          </cell>
        </row>
        <row r="14007">
          <cell r="A14007" t="str">
            <v>MCTB013-13</v>
          </cell>
          <cell r="C14007" t="str">
            <v>Obrigatória</v>
          </cell>
          <cell r="D14007" t="str">
            <v>LMAT 2009A</v>
          </cell>
        </row>
        <row r="14008">
          <cell r="A14008" t="str">
            <v>MCTB015-13</v>
          </cell>
          <cell r="C14008" t="str">
            <v>Opção Limitada</v>
          </cell>
          <cell r="D14008" t="str">
            <v>LMAT 2009A</v>
          </cell>
        </row>
        <row r="14009">
          <cell r="A14009" t="str">
            <v>MCTB018-13</v>
          </cell>
          <cell r="C14009" t="str">
            <v>Opção Limitada</v>
          </cell>
          <cell r="D14009" t="str">
            <v>LMAT 2009A</v>
          </cell>
        </row>
        <row r="14010">
          <cell r="A14010" t="str">
            <v>MCTB022-13</v>
          </cell>
          <cell r="C14010" t="str">
            <v>Opção Limitada</v>
          </cell>
          <cell r="D14010" t="str">
            <v>LMAT 2009A</v>
          </cell>
        </row>
        <row r="14011">
          <cell r="A14011" t="str">
            <v>MCTB023-13</v>
          </cell>
          <cell r="C14011" t="str">
            <v>Obrigatória</v>
          </cell>
          <cell r="D14011" t="str">
            <v>LMAT 2009A</v>
          </cell>
        </row>
        <row r="14012">
          <cell r="A14012" t="str">
            <v>MCTC014-13</v>
          </cell>
          <cell r="C14012" t="str">
            <v>Opção Limitada</v>
          </cell>
          <cell r="D14012" t="str">
            <v>LMAT 2009A</v>
          </cell>
        </row>
        <row r="14013">
          <cell r="A14013" t="str">
            <v>MCTD001-13</v>
          </cell>
          <cell r="C14013" t="str">
            <v>Obrigatória</v>
          </cell>
          <cell r="D14013" t="str">
            <v>LMAT 2009A</v>
          </cell>
        </row>
        <row r="14014">
          <cell r="A14014" t="str">
            <v>MCTD002-13</v>
          </cell>
          <cell r="C14014" t="str">
            <v>Obrigatória</v>
          </cell>
          <cell r="D14014" t="str">
            <v>LMAT 2009A</v>
          </cell>
        </row>
        <row r="14015">
          <cell r="A14015" t="str">
            <v>MCTD003-13</v>
          </cell>
          <cell r="C14015" t="str">
            <v>Obrigatória</v>
          </cell>
          <cell r="D14015" t="str">
            <v>LMAT 2009A</v>
          </cell>
        </row>
        <row r="14016">
          <cell r="A14016" t="str">
            <v>MCTD005-13</v>
          </cell>
          <cell r="C14016" t="str">
            <v>Obrigatória</v>
          </cell>
          <cell r="D14016" t="str">
            <v>LMAT 2009A</v>
          </cell>
        </row>
        <row r="14017">
          <cell r="A14017" t="str">
            <v>MCTD006-13</v>
          </cell>
          <cell r="C14017" t="str">
            <v>Obrigatória</v>
          </cell>
          <cell r="D14017" t="str">
            <v>LMAT 2009A</v>
          </cell>
        </row>
        <row r="14018">
          <cell r="A14018" t="str">
            <v>MCTD007-13</v>
          </cell>
          <cell r="C14018" t="str">
            <v>Obrigatória</v>
          </cell>
          <cell r="D14018" t="str">
            <v>LMAT 2009A</v>
          </cell>
        </row>
        <row r="14019">
          <cell r="A14019" t="str">
            <v>MCTD009-13</v>
          </cell>
          <cell r="C14019" t="str">
            <v>Obrigatória</v>
          </cell>
          <cell r="D14019" t="str">
            <v>LMAT 2009A</v>
          </cell>
        </row>
        <row r="14020">
          <cell r="A14020" t="str">
            <v>MCTD010-13</v>
          </cell>
          <cell r="C14020" t="str">
            <v>Opção Limitada</v>
          </cell>
          <cell r="D14020" t="str">
            <v>LMAT 2009A</v>
          </cell>
        </row>
        <row r="14021">
          <cell r="A14021" t="str">
            <v>MCTD011-13</v>
          </cell>
          <cell r="C14021" t="str">
            <v>Obrigatória</v>
          </cell>
          <cell r="D14021" t="str">
            <v>LMAT 2009A</v>
          </cell>
        </row>
        <row r="14022">
          <cell r="A14022" t="str">
            <v>MCTD012-13</v>
          </cell>
          <cell r="C14022" t="str">
            <v>Obrigatória</v>
          </cell>
          <cell r="D14022" t="str">
            <v>LMAT 2009A</v>
          </cell>
        </row>
        <row r="14023">
          <cell r="A14023" t="str">
            <v>MCTD013-13</v>
          </cell>
          <cell r="C14023" t="str">
            <v>Obrigatória</v>
          </cell>
          <cell r="D14023" t="str">
            <v>LMAT 2009A</v>
          </cell>
        </row>
        <row r="14024">
          <cell r="A14024" t="str">
            <v>MCTD014-13</v>
          </cell>
          <cell r="C14024" t="str">
            <v>Obrigatória</v>
          </cell>
          <cell r="D14024" t="str">
            <v>LMAT 2009A</v>
          </cell>
        </row>
        <row r="14025">
          <cell r="A14025" t="str">
            <v>MCTD015-13</v>
          </cell>
          <cell r="C14025" t="str">
            <v>Opção Limitada</v>
          </cell>
          <cell r="D14025" t="str">
            <v>LMAT 2009A</v>
          </cell>
        </row>
        <row r="14026">
          <cell r="A14026" t="str">
            <v>MCTX023-13</v>
          </cell>
          <cell r="C14026" t="str">
            <v>Obrigatória</v>
          </cell>
          <cell r="D14026" t="str">
            <v>LMAT 2009A</v>
          </cell>
        </row>
        <row r="14027">
          <cell r="A14027" t="str">
            <v>MCTX032-13</v>
          </cell>
          <cell r="C14027" t="str">
            <v>Opção Limitada</v>
          </cell>
          <cell r="D14027" t="str">
            <v>LMAT 2009A</v>
          </cell>
        </row>
        <row r="14028">
          <cell r="A14028" t="str">
            <v>MCTX033-13</v>
          </cell>
          <cell r="C14028" t="str">
            <v>Obrigatória</v>
          </cell>
          <cell r="D14028" t="str">
            <v>LMAT 2009A</v>
          </cell>
        </row>
        <row r="14029">
          <cell r="A14029" t="str">
            <v>MCZX012-13</v>
          </cell>
          <cell r="C14029" t="str">
            <v>Opção Limitada</v>
          </cell>
          <cell r="D14029" t="str">
            <v>LMAT 2009A</v>
          </cell>
        </row>
        <row r="14030">
          <cell r="A14030" t="str">
            <v>MCZX028-13</v>
          </cell>
          <cell r="C14030" t="str">
            <v>Opção Limitada</v>
          </cell>
          <cell r="D14030" t="str">
            <v>LMAT 2009A</v>
          </cell>
        </row>
        <row r="14031">
          <cell r="A14031" t="str">
            <v>NHI5001-13</v>
          </cell>
          <cell r="C14031" t="str">
            <v>Obrigatória</v>
          </cell>
          <cell r="D14031" t="str">
            <v>LMAT 2009A</v>
          </cell>
        </row>
        <row r="14032">
          <cell r="A14032" t="str">
            <v>NHI5002-13</v>
          </cell>
          <cell r="C14032" t="str">
            <v>Obrigatória</v>
          </cell>
          <cell r="D14032" t="str">
            <v>LMAT 2009A</v>
          </cell>
        </row>
        <row r="14033">
          <cell r="A14033" t="str">
            <v>NHI5010-13</v>
          </cell>
          <cell r="C14033" t="str">
            <v>Obrigatória</v>
          </cell>
          <cell r="D14033" t="str">
            <v>LMAT 2009A</v>
          </cell>
        </row>
        <row r="14034">
          <cell r="A14034" t="str">
            <v>NHI5011-13</v>
          </cell>
          <cell r="C14034" t="str">
            <v>Obrigatória</v>
          </cell>
          <cell r="D14034" t="str">
            <v>LMAT 2009A</v>
          </cell>
        </row>
        <row r="14035">
          <cell r="A14035" t="str">
            <v>NHT3012-13</v>
          </cell>
          <cell r="C14035" t="str">
            <v>Obrigatória</v>
          </cell>
          <cell r="D14035" t="str">
            <v>LMAT 2009A</v>
          </cell>
        </row>
        <row r="14036">
          <cell r="A14036" t="str">
            <v>NHT5004-13</v>
          </cell>
          <cell r="C14036" t="str">
            <v>Obrigatória</v>
          </cell>
          <cell r="D14036" t="str">
            <v>LMAT 2009A</v>
          </cell>
        </row>
        <row r="14037">
          <cell r="A14037" t="str">
            <v>NHT5006-13</v>
          </cell>
          <cell r="C14037" t="str">
            <v>Obrigatória</v>
          </cell>
          <cell r="D14037" t="str">
            <v>LMAT 2009A</v>
          </cell>
        </row>
        <row r="14038">
          <cell r="A14038" t="str">
            <v>NHT5007-13</v>
          </cell>
          <cell r="C14038" t="str">
            <v>Obrigatória</v>
          </cell>
          <cell r="D14038" t="str">
            <v>LMAT 2009A</v>
          </cell>
        </row>
        <row r="14039">
          <cell r="A14039" t="str">
            <v>NHT5013-13</v>
          </cell>
          <cell r="C14039" t="str">
            <v>Obrigatória</v>
          </cell>
          <cell r="D14039" t="str">
            <v>LMAT 2009A</v>
          </cell>
        </row>
        <row r="14040">
          <cell r="A14040" t="str">
            <v>BCJ0205-13</v>
          </cell>
          <cell r="C14040" t="str">
            <v>Obrigatória</v>
          </cell>
          <cell r="D14040" t="str">
            <v>LMAT 2009N</v>
          </cell>
        </row>
        <row r="14041">
          <cell r="A14041" t="str">
            <v>BCJ0208-13</v>
          </cell>
          <cell r="C14041" t="str">
            <v>Obrigatória</v>
          </cell>
          <cell r="D14041" t="str">
            <v>LMAT 2009N</v>
          </cell>
        </row>
        <row r="14042">
          <cell r="A14042" t="str">
            <v>BCJ0209-13</v>
          </cell>
          <cell r="C14042" t="str">
            <v>Obrigatória</v>
          </cell>
          <cell r="D14042" t="str">
            <v>LMAT 2009N</v>
          </cell>
        </row>
        <row r="14043">
          <cell r="A14043" t="str">
            <v>BCK0103-13</v>
          </cell>
          <cell r="C14043" t="str">
            <v>Obrigatória</v>
          </cell>
          <cell r="D14043" t="str">
            <v>LMAT 2009N</v>
          </cell>
        </row>
        <row r="14044">
          <cell r="A14044" t="str">
            <v>BCK0104-13</v>
          </cell>
          <cell r="C14044" t="str">
            <v>Obrigatória</v>
          </cell>
          <cell r="D14044" t="str">
            <v>LMAT 2009N</v>
          </cell>
        </row>
        <row r="14045">
          <cell r="A14045" t="str">
            <v>BCL0306-13</v>
          </cell>
          <cell r="C14045" t="str">
            <v>Obrigatória</v>
          </cell>
          <cell r="D14045" t="str">
            <v>LMAT 2009N</v>
          </cell>
        </row>
        <row r="14046">
          <cell r="A14046" t="str">
            <v>BCL0307-13</v>
          </cell>
          <cell r="C14046" t="str">
            <v>Obrigatória</v>
          </cell>
          <cell r="D14046" t="str">
            <v>LMAT 2009N</v>
          </cell>
        </row>
        <row r="14047">
          <cell r="A14047" t="str">
            <v>BCL0308-13</v>
          </cell>
          <cell r="C14047" t="str">
            <v>Obrigatória</v>
          </cell>
          <cell r="D14047" t="str">
            <v>LMAT 2009N</v>
          </cell>
        </row>
        <row r="14048">
          <cell r="A14048" t="str">
            <v>BCM0504-13</v>
          </cell>
          <cell r="C14048" t="str">
            <v>Obrigatória</v>
          </cell>
          <cell r="D14048" t="str">
            <v>LMAT 2009N</v>
          </cell>
        </row>
        <row r="14049">
          <cell r="A14049" t="str">
            <v>BCM0505-13</v>
          </cell>
          <cell r="C14049" t="str">
            <v>Obrigatória</v>
          </cell>
          <cell r="D14049" t="str">
            <v>LMAT 2009N</v>
          </cell>
        </row>
        <row r="14050">
          <cell r="A14050" t="str">
            <v>BCM0506-13</v>
          </cell>
          <cell r="C14050" t="str">
            <v>Obrigatória</v>
          </cell>
          <cell r="D14050" t="str">
            <v>LMAT 2009N</v>
          </cell>
        </row>
        <row r="14051">
          <cell r="A14051" t="str">
            <v>BCN0402-13</v>
          </cell>
          <cell r="C14051" t="str">
            <v>Obrigatória</v>
          </cell>
          <cell r="D14051" t="str">
            <v>LMAT 2009N</v>
          </cell>
        </row>
        <row r="14052">
          <cell r="A14052" t="str">
            <v>BCN0404-13</v>
          </cell>
          <cell r="C14052" t="str">
            <v>Obrigatória</v>
          </cell>
          <cell r="D14052" t="str">
            <v>LMAT 2009N</v>
          </cell>
        </row>
        <row r="14053">
          <cell r="A14053" t="str">
            <v>BCN0405-13</v>
          </cell>
          <cell r="C14053" t="str">
            <v>Obrigatória</v>
          </cell>
          <cell r="D14053" t="str">
            <v>LMAT 2009N</v>
          </cell>
        </row>
        <row r="14054">
          <cell r="A14054" t="str">
            <v>BCN0407-13</v>
          </cell>
          <cell r="C14054" t="str">
            <v>Obrigatória</v>
          </cell>
          <cell r="D14054" t="str">
            <v>LMAT 2009N</v>
          </cell>
        </row>
        <row r="14055">
          <cell r="A14055" t="str">
            <v>BCS0001-13</v>
          </cell>
          <cell r="C14055" t="str">
            <v>Obrigatória</v>
          </cell>
          <cell r="D14055" t="str">
            <v>LMAT 2009N</v>
          </cell>
        </row>
        <row r="14056">
          <cell r="A14056" t="str">
            <v>BIJ0207-13</v>
          </cell>
          <cell r="C14056" t="str">
            <v>Obrigatória</v>
          </cell>
          <cell r="D14056" t="str">
            <v>LMAT 2009N</v>
          </cell>
        </row>
        <row r="14057">
          <cell r="A14057" t="str">
            <v>BIK0102-13</v>
          </cell>
          <cell r="C14057" t="str">
            <v>Obrigatória</v>
          </cell>
          <cell r="D14057" t="str">
            <v>LMAT 2009N</v>
          </cell>
        </row>
        <row r="14058">
          <cell r="A14058" t="str">
            <v>BIL0304-13</v>
          </cell>
          <cell r="C14058" t="str">
            <v>Obrigatória</v>
          </cell>
          <cell r="D14058" t="str">
            <v>LMAT 2009N</v>
          </cell>
        </row>
        <row r="14059">
          <cell r="A14059" t="str">
            <v>BIM0005-13</v>
          </cell>
          <cell r="C14059" t="str">
            <v>Obrigatória</v>
          </cell>
          <cell r="D14059" t="str">
            <v>LMAT 2009N</v>
          </cell>
        </row>
        <row r="14060">
          <cell r="A14060" t="str">
            <v>BIN0003-13</v>
          </cell>
          <cell r="C14060" t="str">
            <v>Obrigatória</v>
          </cell>
          <cell r="D14060" t="str">
            <v>LMAT 2009N</v>
          </cell>
        </row>
        <row r="14061">
          <cell r="A14061" t="str">
            <v>BIN0406-13</v>
          </cell>
          <cell r="C14061" t="str">
            <v>Obrigatória</v>
          </cell>
          <cell r="D14061" t="str">
            <v>LMAT 2009N</v>
          </cell>
        </row>
        <row r="14062">
          <cell r="A14062" t="str">
            <v>BIQ0602-13</v>
          </cell>
          <cell r="C14062" t="str">
            <v>Obrigatória</v>
          </cell>
          <cell r="D14062" t="str">
            <v>LMAT 2009N</v>
          </cell>
        </row>
        <row r="14063">
          <cell r="A14063" t="str">
            <v>BIR0004-13</v>
          </cell>
          <cell r="C14063" t="str">
            <v>Obrigatória</v>
          </cell>
          <cell r="D14063" t="str">
            <v>LMAT 2009N</v>
          </cell>
        </row>
        <row r="14064">
          <cell r="A14064" t="str">
            <v>BIR0603-13</v>
          </cell>
          <cell r="C14064" t="str">
            <v>Obrigatória</v>
          </cell>
          <cell r="D14064" t="str">
            <v>LMAT 2009N</v>
          </cell>
        </row>
        <row r="14065">
          <cell r="A14065" t="str">
            <v>BIS0002-13</v>
          </cell>
          <cell r="C14065" t="str">
            <v>Obrigatória</v>
          </cell>
          <cell r="D14065" t="str">
            <v>LMAT 2009N</v>
          </cell>
        </row>
        <row r="14066">
          <cell r="A14066" t="str">
            <v>MCTA017-13</v>
          </cell>
          <cell r="C14066" t="str">
            <v>Opção Limitada</v>
          </cell>
          <cell r="D14066" t="str">
            <v>LMAT 2009N</v>
          </cell>
        </row>
        <row r="14067">
          <cell r="A14067" t="str">
            <v>MCTA027-13</v>
          </cell>
          <cell r="C14067" t="str">
            <v>Opção Limitada</v>
          </cell>
          <cell r="D14067" t="str">
            <v>LMAT 2009N</v>
          </cell>
        </row>
        <row r="14068">
          <cell r="A14068" t="str">
            <v>MCTB001-13</v>
          </cell>
          <cell r="C14068" t="str">
            <v>Obrigatória</v>
          </cell>
          <cell r="D14068" t="str">
            <v>LMAT 2009N</v>
          </cell>
        </row>
        <row r="14069">
          <cell r="A14069" t="str">
            <v>MCTB007-13</v>
          </cell>
          <cell r="C14069" t="str">
            <v>Opção Limitada</v>
          </cell>
          <cell r="D14069" t="str">
            <v>LMAT 2009N</v>
          </cell>
        </row>
        <row r="14070">
          <cell r="A14070" t="str">
            <v>MCTB009-13</v>
          </cell>
          <cell r="C14070" t="str">
            <v>Obrigatória</v>
          </cell>
          <cell r="D14070" t="str">
            <v>LMAT 2009N</v>
          </cell>
        </row>
        <row r="14071">
          <cell r="A14071" t="str">
            <v>MCTB013-13</v>
          </cell>
          <cell r="C14071" t="str">
            <v>Obrigatória</v>
          </cell>
          <cell r="D14071" t="str">
            <v>LMAT 2009N</v>
          </cell>
        </row>
        <row r="14072">
          <cell r="A14072" t="str">
            <v>MCTB015-13</v>
          </cell>
          <cell r="C14072" t="str">
            <v>Opção Limitada</v>
          </cell>
          <cell r="D14072" t="str">
            <v>LMAT 2009N</v>
          </cell>
        </row>
        <row r="14073">
          <cell r="A14073" t="str">
            <v>MCTB018-13</v>
          </cell>
          <cell r="C14073" t="str">
            <v>Opção Limitada</v>
          </cell>
          <cell r="D14073" t="str">
            <v>LMAT 2009N</v>
          </cell>
        </row>
        <row r="14074">
          <cell r="A14074" t="str">
            <v>MCTB022-13</v>
          </cell>
          <cell r="C14074" t="str">
            <v>Opção Limitada</v>
          </cell>
          <cell r="D14074" t="str">
            <v>LMAT 2009N</v>
          </cell>
        </row>
        <row r="14075">
          <cell r="A14075" t="str">
            <v>MCTB023-13</v>
          </cell>
          <cell r="C14075" t="str">
            <v>Obrigatória</v>
          </cell>
          <cell r="D14075" t="str">
            <v>LMAT 2009N</v>
          </cell>
        </row>
        <row r="14076">
          <cell r="A14076" t="str">
            <v>MCTC014-13</v>
          </cell>
          <cell r="C14076" t="str">
            <v>Opção Limitada</v>
          </cell>
          <cell r="D14076" t="str">
            <v>LMAT 2009N</v>
          </cell>
        </row>
        <row r="14077">
          <cell r="A14077" t="str">
            <v>MCTD001-13</v>
          </cell>
          <cell r="C14077" t="str">
            <v>Obrigatória</v>
          </cell>
          <cell r="D14077" t="str">
            <v>LMAT 2009N</v>
          </cell>
        </row>
        <row r="14078">
          <cell r="A14078" t="str">
            <v>MCTD002-13</v>
          </cell>
          <cell r="C14078" t="str">
            <v>Obrigatória</v>
          </cell>
          <cell r="D14078" t="str">
            <v>LMAT 2009N</v>
          </cell>
        </row>
        <row r="14079">
          <cell r="A14079" t="str">
            <v>MCTD003-13</v>
          </cell>
          <cell r="C14079" t="str">
            <v>Obrigatória</v>
          </cell>
          <cell r="D14079" t="str">
            <v>LMAT 2009N</v>
          </cell>
        </row>
        <row r="14080">
          <cell r="A14080" t="str">
            <v>MCTD005-13</v>
          </cell>
          <cell r="C14080" t="str">
            <v>Obrigatória</v>
          </cell>
          <cell r="D14080" t="str">
            <v>LMAT 2009N</v>
          </cell>
        </row>
        <row r="14081">
          <cell r="A14081" t="str">
            <v>MCTD006-13</v>
          </cell>
          <cell r="C14081" t="str">
            <v>Obrigatória</v>
          </cell>
          <cell r="D14081" t="str">
            <v>LMAT 2009N</v>
          </cell>
        </row>
        <row r="14082">
          <cell r="A14082" t="str">
            <v>MCTD007-13</v>
          </cell>
          <cell r="C14082" t="str">
            <v>Obrigatória</v>
          </cell>
          <cell r="D14082" t="str">
            <v>LMAT 2009N</v>
          </cell>
        </row>
        <row r="14083">
          <cell r="A14083" t="str">
            <v>MCTD009-13</v>
          </cell>
          <cell r="C14083" t="str">
            <v>Obrigatória</v>
          </cell>
          <cell r="D14083" t="str">
            <v>LMAT 2009N</v>
          </cell>
        </row>
        <row r="14084">
          <cell r="A14084" t="str">
            <v>MCTD010-13</v>
          </cell>
          <cell r="C14084" t="str">
            <v>Opção Limitada</v>
          </cell>
          <cell r="D14084" t="str">
            <v>LMAT 2009N</v>
          </cell>
        </row>
        <row r="14085">
          <cell r="A14085" t="str">
            <v>MCTD011-13</v>
          </cell>
          <cell r="C14085" t="str">
            <v>Obrigatória</v>
          </cell>
          <cell r="D14085" t="str">
            <v>LMAT 2009N</v>
          </cell>
        </row>
        <row r="14086">
          <cell r="A14086" t="str">
            <v>MCTD012-13</v>
          </cell>
          <cell r="C14086" t="str">
            <v>Obrigatória</v>
          </cell>
          <cell r="D14086" t="str">
            <v>LMAT 2009N</v>
          </cell>
        </row>
        <row r="14087">
          <cell r="A14087" t="str">
            <v>MCTD013-13</v>
          </cell>
          <cell r="C14087" t="str">
            <v>Obrigatória</v>
          </cell>
          <cell r="D14087" t="str">
            <v>LMAT 2009N</v>
          </cell>
        </row>
        <row r="14088">
          <cell r="A14088" t="str">
            <v>MCTD014-13</v>
          </cell>
          <cell r="C14088" t="str">
            <v>Obrigatória</v>
          </cell>
          <cell r="D14088" t="str">
            <v>LMAT 2009N</v>
          </cell>
        </row>
        <row r="14089">
          <cell r="A14089" t="str">
            <v>MCTD015-13</v>
          </cell>
          <cell r="C14089" t="str">
            <v>Opção Limitada</v>
          </cell>
          <cell r="D14089" t="str">
            <v>LMAT 2009N</v>
          </cell>
        </row>
        <row r="14090">
          <cell r="A14090" t="str">
            <v>MCTX023-13</v>
          </cell>
          <cell r="C14090" t="str">
            <v>Obrigatória</v>
          </cell>
          <cell r="D14090" t="str">
            <v>LMAT 2009N</v>
          </cell>
        </row>
        <row r="14091">
          <cell r="A14091" t="str">
            <v>MCTX032-13</v>
          </cell>
          <cell r="C14091" t="str">
            <v>Opção Limitada</v>
          </cell>
          <cell r="D14091" t="str">
            <v>LMAT 2009N</v>
          </cell>
        </row>
        <row r="14092">
          <cell r="A14092" t="str">
            <v>MCZX012-13</v>
          </cell>
          <cell r="C14092" t="str">
            <v>Opção Limitada</v>
          </cell>
          <cell r="D14092" t="str">
            <v>LMAT 2009N</v>
          </cell>
        </row>
        <row r="14093">
          <cell r="A14093" t="str">
            <v>MCZX028-13</v>
          </cell>
          <cell r="C14093" t="str">
            <v>Opção Limitada</v>
          </cell>
          <cell r="D14093" t="str">
            <v>LMAT 2009N</v>
          </cell>
        </row>
        <row r="14094">
          <cell r="A14094" t="str">
            <v>NHI5001-13</v>
          </cell>
          <cell r="C14094" t="str">
            <v>Obrigatória</v>
          </cell>
          <cell r="D14094" t="str">
            <v>LMAT 2009N</v>
          </cell>
        </row>
        <row r="14095">
          <cell r="A14095" t="str">
            <v>NHI5002-13</v>
          </cell>
          <cell r="C14095" t="str">
            <v>Obrigatória</v>
          </cell>
          <cell r="D14095" t="str">
            <v>LMAT 2009N</v>
          </cell>
        </row>
        <row r="14096">
          <cell r="A14096" t="str">
            <v>NHI5010-13</v>
          </cell>
          <cell r="C14096" t="str">
            <v>Obrigatória</v>
          </cell>
          <cell r="D14096" t="str">
            <v>LMAT 2009N</v>
          </cell>
        </row>
        <row r="14097">
          <cell r="A14097" t="str">
            <v>NHI5011-13</v>
          </cell>
          <cell r="C14097" t="str">
            <v>Obrigatória</v>
          </cell>
          <cell r="D14097" t="str">
            <v>LMAT 2009N</v>
          </cell>
        </row>
        <row r="14098">
          <cell r="A14098" t="str">
            <v>NHT5004-13</v>
          </cell>
          <cell r="C14098" t="str">
            <v>Obrigatória</v>
          </cell>
          <cell r="D14098" t="str">
            <v>LMAT 2009N</v>
          </cell>
        </row>
        <row r="14099">
          <cell r="A14099" t="str">
            <v>NHT5006-13</v>
          </cell>
          <cell r="C14099" t="str">
            <v>Obrigatória</v>
          </cell>
          <cell r="D14099" t="str">
            <v>LMAT 2009N</v>
          </cell>
        </row>
        <row r="14100">
          <cell r="A14100" t="str">
            <v>NHT5007-13</v>
          </cell>
          <cell r="C14100" t="str">
            <v>Obrigatória</v>
          </cell>
          <cell r="D14100" t="str">
            <v>LMAT 2009N</v>
          </cell>
        </row>
        <row r="14101">
          <cell r="A14101" t="str">
            <v>NHT5013-13</v>
          </cell>
          <cell r="C14101" t="str">
            <v>Obrigatória</v>
          </cell>
          <cell r="D14101" t="str">
            <v>LMAT 2009N</v>
          </cell>
        </row>
        <row r="14102">
          <cell r="A14102" t="str">
            <v>BCJ0205-13</v>
          </cell>
          <cell r="C14102" t="str">
            <v>Obrigatória</v>
          </cell>
          <cell r="D14102" t="str">
            <v>LQUIM 2009A</v>
          </cell>
        </row>
        <row r="14103">
          <cell r="A14103" t="str">
            <v>BCJ0208-13</v>
          </cell>
          <cell r="C14103" t="str">
            <v>Obrigatória</v>
          </cell>
          <cell r="D14103" t="str">
            <v>LQUIM 2009A</v>
          </cell>
        </row>
        <row r="14104">
          <cell r="A14104" t="str">
            <v>BCJ0209-13</v>
          </cell>
          <cell r="C14104" t="str">
            <v>Obrigatória</v>
          </cell>
          <cell r="D14104" t="str">
            <v>LQUIM 2009A</v>
          </cell>
        </row>
        <row r="14105">
          <cell r="A14105" t="str">
            <v>BCK0103-13</v>
          </cell>
          <cell r="C14105" t="str">
            <v>Obrigatória</v>
          </cell>
          <cell r="D14105" t="str">
            <v>LQUIM 2009A</v>
          </cell>
        </row>
        <row r="14106">
          <cell r="A14106" t="str">
            <v>BCK0104-13</v>
          </cell>
          <cell r="C14106" t="str">
            <v>Opção Limitada</v>
          </cell>
          <cell r="D14106" t="str">
            <v>LQUIM 2009A</v>
          </cell>
        </row>
        <row r="14107">
          <cell r="A14107" t="str">
            <v>BCL0306-13</v>
          </cell>
          <cell r="C14107" t="str">
            <v>Opção Limitada</v>
          </cell>
          <cell r="D14107" t="str">
            <v>LQUIM 2009A</v>
          </cell>
        </row>
        <row r="14108">
          <cell r="A14108" t="str">
            <v>BCL0307-13</v>
          </cell>
          <cell r="C14108" t="str">
            <v>Obrigatória</v>
          </cell>
          <cell r="D14108" t="str">
            <v>LQUIM 2009A</v>
          </cell>
        </row>
        <row r="14109">
          <cell r="A14109" t="str">
            <v>BCL0308-13</v>
          </cell>
          <cell r="C14109" t="str">
            <v>Obrigatória</v>
          </cell>
          <cell r="D14109" t="str">
            <v>LQUIM 2009A</v>
          </cell>
        </row>
        <row r="14110">
          <cell r="A14110" t="str">
            <v>BCM0504-13</v>
          </cell>
          <cell r="C14110" t="str">
            <v>Obrigatória</v>
          </cell>
          <cell r="D14110" t="str">
            <v>LQUIM 2009A</v>
          </cell>
        </row>
        <row r="14111">
          <cell r="A14111" t="str">
            <v>BCM0505-13</v>
          </cell>
          <cell r="C14111" t="str">
            <v>Obrigatória</v>
          </cell>
          <cell r="D14111" t="str">
            <v>LQUIM 2009A</v>
          </cell>
        </row>
        <row r="14112">
          <cell r="A14112" t="str">
            <v>BCM0506-13</v>
          </cell>
          <cell r="C14112" t="str">
            <v>Opção Limitada</v>
          </cell>
          <cell r="D14112" t="str">
            <v>LQUIM 2009A</v>
          </cell>
        </row>
        <row r="14113">
          <cell r="A14113" t="str">
            <v>BCN0402-08</v>
          </cell>
          <cell r="C14113" t="str">
            <v>Obrigatória</v>
          </cell>
          <cell r="D14113" t="str">
            <v>LQUIM 2009A</v>
          </cell>
        </row>
        <row r="14114">
          <cell r="A14114" t="str">
            <v>BCN0404-13</v>
          </cell>
          <cell r="C14114" t="str">
            <v>Opção Limitada</v>
          </cell>
          <cell r="D14114" t="str">
            <v>LQUIM 2009A</v>
          </cell>
        </row>
        <row r="14115">
          <cell r="A14115" t="str">
            <v>BCN0405-13</v>
          </cell>
          <cell r="C14115" t="str">
            <v>Obrigatória</v>
          </cell>
          <cell r="D14115" t="str">
            <v>LQUIM 2009A</v>
          </cell>
        </row>
        <row r="14116">
          <cell r="A14116" t="str">
            <v>BCN0407-06</v>
          </cell>
          <cell r="C14116" t="str">
            <v>Obrigatória</v>
          </cell>
          <cell r="D14116" t="str">
            <v>LQUIM 2009A</v>
          </cell>
        </row>
        <row r="14117">
          <cell r="A14117" t="str">
            <v>BCS0001-13</v>
          </cell>
          <cell r="C14117" t="str">
            <v>Obrigatória</v>
          </cell>
          <cell r="D14117" t="str">
            <v>LQUIM 2009A</v>
          </cell>
        </row>
        <row r="14118">
          <cell r="A14118" t="str">
            <v>BIJ0207-13</v>
          </cell>
          <cell r="C14118" t="str">
            <v>Opção Limitada</v>
          </cell>
          <cell r="D14118" t="str">
            <v>LQUIM 2009A</v>
          </cell>
        </row>
        <row r="14119">
          <cell r="A14119" t="str">
            <v>BIK0102-13</v>
          </cell>
          <cell r="C14119" t="str">
            <v>Opção Limitada</v>
          </cell>
          <cell r="D14119" t="str">
            <v>LQUIM 2009A</v>
          </cell>
        </row>
        <row r="14120">
          <cell r="A14120" t="str">
            <v>BIL0304-13</v>
          </cell>
          <cell r="C14120" t="str">
            <v>Opção Limitada</v>
          </cell>
          <cell r="D14120" t="str">
            <v>LQUIM 2009A</v>
          </cell>
        </row>
        <row r="14121">
          <cell r="A14121" t="str">
            <v>BIM0005-13</v>
          </cell>
          <cell r="C14121" t="str">
            <v>Opção Limitada</v>
          </cell>
          <cell r="D14121" t="str">
            <v>LQUIM 2009A</v>
          </cell>
        </row>
        <row r="14122">
          <cell r="A14122" t="str">
            <v>BIN0003-13</v>
          </cell>
          <cell r="C14122" t="str">
            <v>Opção Limitada</v>
          </cell>
          <cell r="D14122" t="str">
            <v>LQUIM 2009A</v>
          </cell>
        </row>
        <row r="14123">
          <cell r="A14123" t="str">
            <v>BIN0406-13</v>
          </cell>
          <cell r="C14123" t="str">
            <v>Obrigatória</v>
          </cell>
          <cell r="D14123" t="str">
            <v>LQUIM 2009A</v>
          </cell>
        </row>
        <row r="14124">
          <cell r="A14124" t="str">
            <v>BIQ0602-13</v>
          </cell>
          <cell r="C14124" t="str">
            <v>Obrigatória</v>
          </cell>
          <cell r="D14124" t="str">
            <v>LQUIM 2009A</v>
          </cell>
        </row>
        <row r="14125">
          <cell r="A14125" t="str">
            <v>BIR0004-13</v>
          </cell>
          <cell r="C14125" t="str">
            <v>Obrigatória</v>
          </cell>
          <cell r="D14125" t="str">
            <v>LQUIM 2009A</v>
          </cell>
        </row>
        <row r="14126">
          <cell r="A14126" t="str">
            <v>BIR0603-13</v>
          </cell>
          <cell r="C14126" t="str">
            <v>Obrigatória</v>
          </cell>
          <cell r="D14126" t="str">
            <v>LQUIM 2009A</v>
          </cell>
        </row>
        <row r="14127">
          <cell r="A14127" t="str">
            <v>BIS0002-13</v>
          </cell>
          <cell r="C14127" t="str">
            <v>Obrigatória</v>
          </cell>
          <cell r="D14127" t="str">
            <v>LQUIM 2009A</v>
          </cell>
        </row>
        <row r="14128">
          <cell r="A14128" t="str">
            <v>ESZX051-13</v>
          </cell>
          <cell r="C14128" t="str">
            <v>Opção Limitada</v>
          </cell>
          <cell r="D14128" t="str">
            <v>LQUIM 2009A</v>
          </cell>
        </row>
        <row r="14129">
          <cell r="A14129" t="str">
            <v>ESZX090-13</v>
          </cell>
          <cell r="C14129" t="str">
            <v>Opção Limitada</v>
          </cell>
          <cell r="D14129" t="str">
            <v>LQUIM 2009A</v>
          </cell>
        </row>
        <row r="14130">
          <cell r="A14130" t="str">
            <v>NHH2016-13</v>
          </cell>
          <cell r="C14130" t="str">
            <v>Opção Limitada</v>
          </cell>
          <cell r="D14130" t="str">
            <v>LQUIM 2009A</v>
          </cell>
        </row>
        <row r="14131">
          <cell r="A14131" t="str">
            <v>NHH2017-13</v>
          </cell>
          <cell r="C14131" t="str">
            <v>Opção Limitada</v>
          </cell>
          <cell r="D14131" t="str">
            <v>LQUIM 2009A</v>
          </cell>
        </row>
        <row r="14132">
          <cell r="A14132" t="str">
            <v>NHH2072-13</v>
          </cell>
          <cell r="C14132" t="str">
            <v>Opção Limitada</v>
          </cell>
          <cell r="D14132" t="str">
            <v>LQUIM 2009A</v>
          </cell>
        </row>
        <row r="14133">
          <cell r="A14133" t="str">
            <v>NHI5001-13</v>
          </cell>
          <cell r="C14133" t="str">
            <v>Obrigatória</v>
          </cell>
          <cell r="D14133" t="str">
            <v>LQUIM 2009A</v>
          </cell>
        </row>
        <row r="14134">
          <cell r="A14134" t="str">
            <v>NHI5002-13</v>
          </cell>
          <cell r="C14134" t="str">
            <v>Obrigatória</v>
          </cell>
          <cell r="D14134" t="str">
            <v>LQUIM 2009A</v>
          </cell>
        </row>
        <row r="14135">
          <cell r="A14135" t="str">
            <v>NHI5010-13</v>
          </cell>
          <cell r="C14135" t="str">
            <v>Obrigatória</v>
          </cell>
          <cell r="D14135" t="str">
            <v>LQUIM 2009A</v>
          </cell>
        </row>
        <row r="14136">
          <cell r="A14136" t="str">
            <v>NHI5011-13</v>
          </cell>
          <cell r="C14136" t="str">
            <v>Obrigatória</v>
          </cell>
          <cell r="D14136" t="str">
            <v>LQUIM 2009A</v>
          </cell>
        </row>
        <row r="14137">
          <cell r="A14137" t="str">
            <v>NHT3012-13</v>
          </cell>
          <cell r="C14137" t="str">
            <v>Obrigatória</v>
          </cell>
          <cell r="D14137" t="str">
            <v>LQUIM 2009A</v>
          </cell>
        </row>
        <row r="14138">
          <cell r="A14138" t="str">
            <v>NHT3049-13</v>
          </cell>
          <cell r="C14138" t="str">
            <v>Obrigatória</v>
          </cell>
          <cell r="D14138" t="str">
            <v>LQUIM 2009A</v>
          </cell>
        </row>
        <row r="14139">
          <cell r="A14139" t="str">
            <v>NHT4001-15</v>
          </cell>
          <cell r="C14139" t="str">
            <v>Opção Limitada</v>
          </cell>
          <cell r="D14139" t="str">
            <v>LQUIM 2009A</v>
          </cell>
        </row>
        <row r="14140">
          <cell r="A14140" t="str">
            <v>NHT4002-13</v>
          </cell>
          <cell r="C14140" t="str">
            <v>Opção Limitada</v>
          </cell>
          <cell r="D14140" t="str">
            <v>LQUIM 2009A</v>
          </cell>
        </row>
        <row r="14141">
          <cell r="A14141" t="str">
            <v>NHT4005-15</v>
          </cell>
          <cell r="C14141" t="str">
            <v>Opção Limitada</v>
          </cell>
          <cell r="D14141" t="str">
            <v>LQUIM 2009A</v>
          </cell>
        </row>
        <row r="14142">
          <cell r="A14142" t="str">
            <v>NHT4006-15</v>
          </cell>
          <cell r="C14142" t="str">
            <v>Opção Limitada</v>
          </cell>
          <cell r="D14142" t="str">
            <v>LQUIM 2009A</v>
          </cell>
        </row>
        <row r="14143">
          <cell r="A14143" t="str">
            <v>NHT4007-15</v>
          </cell>
          <cell r="C14143" t="str">
            <v>Opção Limitada</v>
          </cell>
          <cell r="D14143" t="str">
            <v>LQUIM 2009A</v>
          </cell>
        </row>
        <row r="14144">
          <cell r="A14144" t="str">
            <v>NHT4008-13</v>
          </cell>
          <cell r="C14144" t="str">
            <v>Obrigatória</v>
          </cell>
          <cell r="D14144" t="str">
            <v>LQUIM 2009A</v>
          </cell>
        </row>
        <row r="14145">
          <cell r="A14145" t="str">
            <v>NHT4009-13</v>
          </cell>
          <cell r="C14145" t="str">
            <v>Obrigatória</v>
          </cell>
          <cell r="D14145" t="str">
            <v>LQUIM 2009A</v>
          </cell>
        </row>
        <row r="14146">
          <cell r="A14146" t="str">
            <v>NHT4010-13</v>
          </cell>
          <cell r="C14146" t="str">
            <v>Obrigatória</v>
          </cell>
          <cell r="D14146" t="str">
            <v>LQUIM 2009A</v>
          </cell>
        </row>
        <row r="14147">
          <cell r="A14147" t="str">
            <v>NHT4015-13</v>
          </cell>
          <cell r="C14147" t="str">
            <v>Obrigatória</v>
          </cell>
          <cell r="D14147" t="str">
            <v>LQUIM 2009A</v>
          </cell>
        </row>
        <row r="14148">
          <cell r="A14148" t="str">
            <v>NHT4017-13</v>
          </cell>
          <cell r="C14148" t="str">
            <v>Obrigatória</v>
          </cell>
          <cell r="D14148" t="str">
            <v>LQUIM 2009A</v>
          </cell>
        </row>
        <row r="14149">
          <cell r="A14149" t="str">
            <v>NHT4023-15</v>
          </cell>
          <cell r="C14149" t="str">
            <v>Opção Limitada</v>
          </cell>
          <cell r="D14149" t="str">
            <v>LQUIM 2009A</v>
          </cell>
        </row>
        <row r="14150">
          <cell r="A14150" t="str">
            <v>NHT4024-13</v>
          </cell>
          <cell r="C14150" t="str">
            <v>Obrigatória</v>
          </cell>
          <cell r="D14150" t="str">
            <v>LQUIM 2009A</v>
          </cell>
        </row>
        <row r="14151">
          <cell r="A14151" t="str">
            <v>NHT4026-09</v>
          </cell>
          <cell r="C14151" t="str">
            <v>Obrigatória</v>
          </cell>
          <cell r="D14151" t="str">
            <v>LQUIM 2009A</v>
          </cell>
        </row>
        <row r="14152">
          <cell r="A14152" t="str">
            <v>NHT4030-13</v>
          </cell>
          <cell r="C14152" t="str">
            <v>Obrigatória</v>
          </cell>
          <cell r="D14152" t="str">
            <v>LQUIM 2009A</v>
          </cell>
        </row>
        <row r="14153">
          <cell r="A14153" t="str">
            <v>NHT4031-13</v>
          </cell>
          <cell r="C14153" t="str">
            <v>Obrigatória</v>
          </cell>
          <cell r="D14153" t="str">
            <v>LQUIM 2009A</v>
          </cell>
        </row>
        <row r="14154">
          <cell r="A14154" t="str">
            <v>NHT4032-13</v>
          </cell>
          <cell r="C14154" t="str">
            <v>Obrigatória</v>
          </cell>
          <cell r="D14154" t="str">
            <v>LQUIM 2009A</v>
          </cell>
        </row>
        <row r="14155">
          <cell r="A14155" t="str">
            <v>NHT4033-15</v>
          </cell>
          <cell r="C14155" t="str">
            <v>Opção Limitada</v>
          </cell>
          <cell r="D14155" t="str">
            <v>LQUIM 2009A</v>
          </cell>
        </row>
        <row r="14156">
          <cell r="A14156" t="str">
            <v>NHT4034-09</v>
          </cell>
          <cell r="C14156" t="str">
            <v>Obrigatória</v>
          </cell>
          <cell r="D14156" t="str">
            <v>LQUIM 2009A</v>
          </cell>
        </row>
        <row r="14157">
          <cell r="A14157" t="str">
            <v>NHT4037-13</v>
          </cell>
          <cell r="C14157" t="str">
            <v>Obrigatória</v>
          </cell>
          <cell r="D14157" t="str">
            <v>LQUIM 2009A</v>
          </cell>
        </row>
        <row r="14158">
          <cell r="A14158" t="str">
            <v>NHT4040-15</v>
          </cell>
          <cell r="C14158" t="str">
            <v>Opção Limitada</v>
          </cell>
          <cell r="D14158" t="str">
            <v>LQUIM 2009A</v>
          </cell>
        </row>
        <row r="14159">
          <cell r="A14159" t="str">
            <v>NHT4041-13</v>
          </cell>
          <cell r="C14159" t="str">
            <v>Obrigatória</v>
          </cell>
          <cell r="D14159" t="str">
            <v>LQUIM 2009A</v>
          </cell>
        </row>
        <row r="14160">
          <cell r="A14160" t="str">
            <v>NHT4046-15</v>
          </cell>
          <cell r="C14160" t="str">
            <v>Opção Limitada</v>
          </cell>
          <cell r="D14160" t="str">
            <v>LQUIM 2009A</v>
          </cell>
        </row>
        <row r="14161">
          <cell r="A14161" t="str">
            <v>NHT4049-15</v>
          </cell>
          <cell r="C14161" t="str">
            <v>Opção Limitada</v>
          </cell>
          <cell r="D14161" t="str">
            <v>LQUIM 2009A</v>
          </cell>
        </row>
        <row r="14162">
          <cell r="A14162" t="str">
            <v>NHT4052-15</v>
          </cell>
          <cell r="C14162" t="str">
            <v>Opção Limitada</v>
          </cell>
          <cell r="D14162" t="str">
            <v>LQUIM 2009A</v>
          </cell>
        </row>
        <row r="14163">
          <cell r="A14163" t="str">
            <v>NHT4054-15</v>
          </cell>
          <cell r="C14163" t="str">
            <v>Opção Limitada</v>
          </cell>
          <cell r="D14163" t="str">
            <v>LQUIM 2009A</v>
          </cell>
        </row>
        <row r="14164">
          <cell r="A14164" t="str">
            <v>NHT4055-15</v>
          </cell>
          <cell r="C14164" t="str">
            <v>Opção Limitada</v>
          </cell>
          <cell r="D14164" t="str">
            <v>LQUIM 2009A</v>
          </cell>
        </row>
        <row r="14165">
          <cell r="A14165" t="str">
            <v>NHT4056-15</v>
          </cell>
          <cell r="C14165" t="str">
            <v>Opção Limitada</v>
          </cell>
          <cell r="D14165" t="str">
            <v>LQUIM 2009A</v>
          </cell>
        </row>
        <row r="14166">
          <cell r="A14166" t="str">
            <v>NHT4057-15</v>
          </cell>
          <cell r="C14166" t="str">
            <v>Opção Limitada</v>
          </cell>
          <cell r="D14166" t="str">
            <v>LQUIM 2009A</v>
          </cell>
        </row>
        <row r="14167">
          <cell r="A14167" t="str">
            <v>NHT4058-15</v>
          </cell>
          <cell r="C14167" t="str">
            <v>Opção Limitada</v>
          </cell>
          <cell r="D14167" t="str">
            <v>LQUIM 2009A</v>
          </cell>
        </row>
        <row r="14168">
          <cell r="A14168" t="str">
            <v>NHT4075-15</v>
          </cell>
          <cell r="C14168" t="str">
            <v>Opção Limitada</v>
          </cell>
          <cell r="D14168" t="str">
            <v>LQUIM 2009A</v>
          </cell>
        </row>
        <row r="14169">
          <cell r="A14169" t="str">
            <v>NHT5004-13</v>
          </cell>
          <cell r="C14169" t="str">
            <v>Obrigatória</v>
          </cell>
          <cell r="D14169" t="str">
            <v>LQUIM 2009A</v>
          </cell>
        </row>
        <row r="14170">
          <cell r="A14170" t="str">
            <v>NHT5006-13</v>
          </cell>
          <cell r="C14170" t="str">
            <v>Obrigatória</v>
          </cell>
          <cell r="D14170" t="str">
            <v>LQUIM 2009A</v>
          </cell>
        </row>
        <row r="14171">
          <cell r="A14171" t="str">
            <v>NHT5007-13</v>
          </cell>
          <cell r="C14171" t="str">
            <v>Obrigatória</v>
          </cell>
          <cell r="D14171" t="str">
            <v>LQUIM 2009A</v>
          </cell>
        </row>
        <row r="14172">
          <cell r="A14172" t="str">
            <v>NHT5012-13</v>
          </cell>
          <cell r="C14172" t="str">
            <v>Obrigatória</v>
          </cell>
          <cell r="D14172" t="str">
            <v>LQUIM 2009A</v>
          </cell>
        </row>
        <row r="14173">
          <cell r="A14173" t="str">
            <v>NHT5013-13</v>
          </cell>
          <cell r="C14173" t="str">
            <v>Obrigatória</v>
          </cell>
          <cell r="D14173" t="str">
            <v>LQUIM 2009A</v>
          </cell>
        </row>
        <row r="14174">
          <cell r="A14174" t="str">
            <v>NHZ3001-09</v>
          </cell>
          <cell r="C14174" t="str">
            <v>Opção Limitada</v>
          </cell>
          <cell r="D14174" t="str">
            <v>LQUIM 2009A</v>
          </cell>
        </row>
        <row r="14175">
          <cell r="A14175" t="str">
            <v>NHZ3060-09</v>
          </cell>
          <cell r="C14175" t="str">
            <v>Opção Limitada</v>
          </cell>
          <cell r="D14175" t="str">
            <v>LQUIM 2009A</v>
          </cell>
        </row>
        <row r="14176">
          <cell r="A14176" t="str">
            <v>NHZ4036-09</v>
          </cell>
          <cell r="C14176" t="str">
            <v>Opção Limitada</v>
          </cell>
          <cell r="D14176" t="str">
            <v>LQUIM 2009A</v>
          </cell>
        </row>
        <row r="14177">
          <cell r="A14177" t="str">
            <v>NHZ4038-15</v>
          </cell>
          <cell r="C14177" t="str">
            <v>Opção Limitada</v>
          </cell>
          <cell r="D14177" t="str">
            <v>LQUIM 2009A</v>
          </cell>
        </row>
        <row r="14178">
          <cell r="A14178" t="str">
            <v>NHZ4042-09</v>
          </cell>
          <cell r="C14178" t="str">
            <v>Opção Limitada</v>
          </cell>
          <cell r="D14178" t="str">
            <v>LQUIM 2009A</v>
          </cell>
        </row>
        <row r="14179">
          <cell r="A14179" t="str">
            <v>NHZ4043-15</v>
          </cell>
          <cell r="C14179" t="str">
            <v>Opção Limitada</v>
          </cell>
          <cell r="D14179" t="str">
            <v>LQUIM 2009A</v>
          </cell>
        </row>
        <row r="14180">
          <cell r="A14180" t="str">
            <v>NHZ4066-15</v>
          </cell>
          <cell r="C14180" t="str">
            <v>Opção Limitada</v>
          </cell>
          <cell r="D14180" t="str">
            <v>LQUIM 2009A</v>
          </cell>
        </row>
        <row r="14181">
          <cell r="A14181" t="str">
            <v>NHZ4067-15</v>
          </cell>
          <cell r="C14181" t="str">
            <v>Opção Limitada</v>
          </cell>
          <cell r="D14181" t="str">
            <v>LQUIM 2009A</v>
          </cell>
        </row>
        <row r="14182">
          <cell r="A14182" t="str">
            <v>NHZ4074-15</v>
          </cell>
          <cell r="C14182" t="str">
            <v>Opção Limitada</v>
          </cell>
          <cell r="D14182" t="str">
            <v>LQUIM 2009A</v>
          </cell>
        </row>
        <row r="14183">
          <cell r="A14183" t="str">
            <v>NHZ5003-09</v>
          </cell>
          <cell r="C14183" t="str">
            <v>Opção Limitada</v>
          </cell>
          <cell r="D14183" t="str">
            <v>LQUIM 2009A</v>
          </cell>
        </row>
        <row r="14184">
          <cell r="A14184" t="str">
            <v>NHZ5005-09</v>
          </cell>
          <cell r="C14184" t="str">
            <v>Opção Limitada</v>
          </cell>
          <cell r="D14184" t="str">
            <v>LQUIM 2009A</v>
          </cell>
        </row>
        <row r="14185">
          <cell r="A14185" t="str">
            <v>NHZ5008-09</v>
          </cell>
          <cell r="C14185" t="str">
            <v>Opção Limitada</v>
          </cell>
          <cell r="D14185" t="str">
            <v>LQUIM 2009A</v>
          </cell>
        </row>
        <row r="14186">
          <cell r="A14186" t="str">
            <v>NHZ5009-09</v>
          </cell>
          <cell r="C14186" t="str">
            <v>Opção Limitada</v>
          </cell>
          <cell r="D14186" t="str">
            <v>LQUIM 2009A</v>
          </cell>
        </row>
        <row r="14187">
          <cell r="A14187" t="str">
            <v>NHZ5014-09</v>
          </cell>
          <cell r="C14187" t="str">
            <v>Opção Limitada</v>
          </cell>
          <cell r="D14187" t="str">
            <v>LQUIM 2009A</v>
          </cell>
        </row>
        <row r="14188">
          <cell r="A14188" t="str">
            <v>NHZ5015-09</v>
          </cell>
          <cell r="C14188" t="str">
            <v>Opção Limitada</v>
          </cell>
          <cell r="D14188" t="str">
            <v>LQUIM 2009A</v>
          </cell>
        </row>
        <row r="14189">
          <cell r="A14189" t="str">
            <v>NHZ5016-15</v>
          </cell>
          <cell r="C14189" t="str">
            <v>Opção Limitada</v>
          </cell>
          <cell r="D14189" t="str">
            <v>LQUIM 2009A</v>
          </cell>
        </row>
        <row r="14190">
          <cell r="A14190" t="str">
            <v>NHZ5020-15</v>
          </cell>
          <cell r="C14190" t="str">
            <v>Opção Limitada</v>
          </cell>
          <cell r="D14190" t="str">
            <v>LQUIM 2009A</v>
          </cell>
        </row>
        <row r="14191">
          <cell r="A14191" t="str">
            <v>NHZ5021-15</v>
          </cell>
          <cell r="C14191" t="str">
            <v>Opção Limitada</v>
          </cell>
          <cell r="D14191" t="str">
            <v>LQUIM 2009A</v>
          </cell>
        </row>
        <row r="14192">
          <cell r="A14192" t="str">
            <v>BCJ0205-13</v>
          </cell>
          <cell r="C14192" t="str">
            <v>Obrigatória</v>
          </cell>
          <cell r="D14192" t="str">
            <v>LQUIM 2009N</v>
          </cell>
        </row>
        <row r="14193">
          <cell r="A14193" t="str">
            <v>BCJ0208-13</v>
          </cell>
          <cell r="C14193" t="str">
            <v>Obrigatória</v>
          </cell>
          <cell r="D14193" t="str">
            <v>LQUIM 2009N</v>
          </cell>
        </row>
        <row r="14194">
          <cell r="A14194" t="str">
            <v>BCJ0209-13</v>
          </cell>
          <cell r="C14194" t="str">
            <v>Obrigatória</v>
          </cell>
          <cell r="D14194" t="str">
            <v>LQUIM 2009N</v>
          </cell>
        </row>
        <row r="14195">
          <cell r="A14195" t="str">
            <v>BCK0103-13</v>
          </cell>
          <cell r="C14195" t="str">
            <v>Obrigatória</v>
          </cell>
          <cell r="D14195" t="str">
            <v>LQUIM 2009N</v>
          </cell>
        </row>
        <row r="14196">
          <cell r="A14196" t="str">
            <v>BCK0104-13</v>
          </cell>
          <cell r="C14196" t="str">
            <v>Obrigatória</v>
          </cell>
          <cell r="D14196" t="str">
            <v>LQUIM 2009N</v>
          </cell>
        </row>
        <row r="14197">
          <cell r="A14197" t="str">
            <v>BCL0306-13</v>
          </cell>
          <cell r="C14197" t="str">
            <v>Obrigatória</v>
          </cell>
          <cell r="D14197" t="str">
            <v>LQUIM 2009N</v>
          </cell>
        </row>
        <row r="14198">
          <cell r="A14198" t="str">
            <v>BCL0307-13</v>
          </cell>
          <cell r="C14198" t="str">
            <v>Obrigatória</v>
          </cell>
          <cell r="D14198" t="str">
            <v>LQUIM 2009N</v>
          </cell>
        </row>
        <row r="14199">
          <cell r="A14199" t="str">
            <v>BCL0308-13</v>
          </cell>
          <cell r="C14199" t="str">
            <v>Obrigatória</v>
          </cell>
          <cell r="D14199" t="str">
            <v>LQUIM 2009N</v>
          </cell>
        </row>
        <row r="14200">
          <cell r="A14200" t="str">
            <v>BCM0504-13</v>
          </cell>
          <cell r="C14200" t="str">
            <v>Obrigatória</v>
          </cell>
          <cell r="D14200" t="str">
            <v>LQUIM 2009N</v>
          </cell>
        </row>
        <row r="14201">
          <cell r="A14201" t="str">
            <v>BCM0505-13</v>
          </cell>
          <cell r="C14201" t="str">
            <v>Obrigatória</v>
          </cell>
          <cell r="D14201" t="str">
            <v>LQUIM 2009N</v>
          </cell>
        </row>
        <row r="14202">
          <cell r="A14202" t="str">
            <v>BCM0506-13</v>
          </cell>
          <cell r="C14202" t="str">
            <v>Obrigatória</v>
          </cell>
          <cell r="D14202" t="str">
            <v>LQUIM 2009N</v>
          </cell>
        </row>
        <row r="14203">
          <cell r="A14203" t="str">
            <v>BCN0402-13</v>
          </cell>
          <cell r="C14203" t="str">
            <v>Obrigatória</v>
          </cell>
          <cell r="D14203" t="str">
            <v>LQUIM 2009N</v>
          </cell>
        </row>
        <row r="14204">
          <cell r="A14204" t="str">
            <v>BCN0404-13</v>
          </cell>
          <cell r="C14204" t="str">
            <v>Obrigatória</v>
          </cell>
          <cell r="D14204" t="str">
            <v>LQUIM 2009N</v>
          </cell>
        </row>
        <row r="14205">
          <cell r="A14205" t="str">
            <v>BCN0405-13</v>
          </cell>
          <cell r="C14205" t="str">
            <v>Obrigatória</v>
          </cell>
          <cell r="D14205" t="str">
            <v>LQUIM 2009N</v>
          </cell>
        </row>
        <row r="14206">
          <cell r="A14206" t="str">
            <v>BCN0407-13</v>
          </cell>
          <cell r="C14206" t="str">
            <v>Obrigatória</v>
          </cell>
          <cell r="D14206" t="str">
            <v>LQUIM 2009N</v>
          </cell>
        </row>
        <row r="14207">
          <cell r="A14207" t="str">
            <v>BCS0001-13</v>
          </cell>
          <cell r="C14207" t="str">
            <v>Obrigatória</v>
          </cell>
          <cell r="D14207" t="str">
            <v>LQUIM 2009N</v>
          </cell>
        </row>
        <row r="14208">
          <cell r="A14208" t="str">
            <v>BIJ0207-13</v>
          </cell>
          <cell r="C14208" t="str">
            <v>Obrigatória</v>
          </cell>
          <cell r="D14208" t="str">
            <v>LQUIM 2009N</v>
          </cell>
        </row>
        <row r="14209">
          <cell r="A14209" t="str">
            <v>BIK0102-13</v>
          </cell>
          <cell r="C14209" t="str">
            <v>Obrigatória</v>
          </cell>
          <cell r="D14209" t="str">
            <v>LQUIM 2009N</v>
          </cell>
        </row>
        <row r="14210">
          <cell r="A14210" t="str">
            <v>BIL0304-13</v>
          </cell>
          <cell r="C14210" t="str">
            <v>Obrigatória</v>
          </cell>
          <cell r="D14210" t="str">
            <v>LQUIM 2009N</v>
          </cell>
        </row>
        <row r="14211">
          <cell r="A14211" t="str">
            <v>BIM0005-13</v>
          </cell>
          <cell r="C14211" t="str">
            <v>Obrigatória</v>
          </cell>
          <cell r="D14211" t="str">
            <v>LQUIM 2009N</v>
          </cell>
        </row>
        <row r="14212">
          <cell r="A14212" t="str">
            <v>BIN0003-13</v>
          </cell>
          <cell r="C14212" t="str">
            <v>Obrigatória</v>
          </cell>
          <cell r="D14212" t="str">
            <v>LQUIM 2009N</v>
          </cell>
        </row>
        <row r="14213">
          <cell r="A14213" t="str">
            <v>BIN0406-13</v>
          </cell>
          <cell r="C14213" t="str">
            <v>Obrigatória</v>
          </cell>
          <cell r="D14213" t="str">
            <v>LQUIM 2009N</v>
          </cell>
        </row>
        <row r="14214">
          <cell r="A14214" t="str">
            <v>BIQ0602-13</v>
          </cell>
          <cell r="C14214" t="str">
            <v>Obrigatória</v>
          </cell>
          <cell r="D14214" t="str">
            <v>LQUIM 2009N</v>
          </cell>
        </row>
        <row r="14215">
          <cell r="A14215" t="str">
            <v>BIR0004-13</v>
          </cell>
          <cell r="C14215" t="str">
            <v>Obrigatória</v>
          </cell>
          <cell r="D14215" t="str">
            <v>LQUIM 2009N</v>
          </cell>
        </row>
        <row r="14216">
          <cell r="A14216" t="str">
            <v>BIR0603-13</v>
          </cell>
          <cell r="C14216" t="str">
            <v>Obrigatória</v>
          </cell>
          <cell r="D14216" t="str">
            <v>LQUIM 2009N</v>
          </cell>
        </row>
        <row r="14217">
          <cell r="A14217" t="str">
            <v>BIS0002-13</v>
          </cell>
          <cell r="C14217" t="str">
            <v>Obrigatória</v>
          </cell>
          <cell r="D14217" t="str">
            <v>LQUIM 2009N</v>
          </cell>
        </row>
        <row r="14218">
          <cell r="A14218" t="str">
            <v>ESZX051-13</v>
          </cell>
          <cell r="C14218" t="str">
            <v>Opção Limitada</v>
          </cell>
          <cell r="D14218" t="str">
            <v>LQUIM 2009N</v>
          </cell>
        </row>
        <row r="14219">
          <cell r="A14219" t="str">
            <v>ESZX090-13</v>
          </cell>
          <cell r="C14219" t="str">
            <v>Opção Limitada</v>
          </cell>
          <cell r="D14219" t="str">
            <v>LQUIM 2009N</v>
          </cell>
        </row>
        <row r="14220">
          <cell r="A14220" t="str">
            <v>NHH2016-13</v>
          </cell>
          <cell r="C14220" t="str">
            <v>Opção Limitada</v>
          </cell>
          <cell r="D14220" t="str">
            <v>LQUIM 2009N</v>
          </cell>
        </row>
        <row r="14221">
          <cell r="A14221" t="str">
            <v>NHH2017-13</v>
          </cell>
          <cell r="C14221" t="str">
            <v>Opção Limitada</v>
          </cell>
          <cell r="D14221" t="str">
            <v>LQUIM 2009N</v>
          </cell>
        </row>
        <row r="14222">
          <cell r="A14222" t="str">
            <v>NHH2072-13</v>
          </cell>
          <cell r="C14222" t="str">
            <v>Opção Limitada</v>
          </cell>
          <cell r="D14222" t="str">
            <v>LQUIM 2009N</v>
          </cell>
        </row>
        <row r="14223">
          <cell r="A14223" t="str">
            <v>NHI5001-13</v>
          </cell>
          <cell r="C14223" t="str">
            <v>Obrigatória</v>
          </cell>
          <cell r="D14223" t="str">
            <v>LQUIM 2009N</v>
          </cell>
        </row>
        <row r="14224">
          <cell r="A14224" t="str">
            <v>NHI5002-13</v>
          </cell>
          <cell r="C14224" t="str">
            <v>Obrigatória</v>
          </cell>
          <cell r="D14224" t="str">
            <v>LQUIM 2009N</v>
          </cell>
        </row>
        <row r="14225">
          <cell r="A14225" t="str">
            <v>NHI5010-13</v>
          </cell>
          <cell r="C14225" t="str">
            <v>Obrigatória</v>
          </cell>
          <cell r="D14225" t="str">
            <v>LQUIM 2009N</v>
          </cell>
        </row>
        <row r="14226">
          <cell r="A14226" t="str">
            <v>NHI5011-13</v>
          </cell>
          <cell r="C14226" t="str">
            <v>Obrigatória</v>
          </cell>
          <cell r="D14226" t="str">
            <v>LQUIM 2009N</v>
          </cell>
        </row>
        <row r="14227">
          <cell r="A14227" t="str">
            <v>NHT3049-13</v>
          </cell>
          <cell r="C14227" t="str">
            <v>Obrigatória</v>
          </cell>
          <cell r="D14227" t="str">
            <v>LQUIM 2009N</v>
          </cell>
        </row>
        <row r="14228">
          <cell r="A14228" t="str">
            <v>NHT4001-15</v>
          </cell>
          <cell r="C14228" t="str">
            <v>Opção Limitada</v>
          </cell>
          <cell r="D14228" t="str">
            <v>LQUIM 2009N</v>
          </cell>
        </row>
        <row r="14229">
          <cell r="A14229" t="str">
            <v>NHT4002-13</v>
          </cell>
          <cell r="C14229" t="str">
            <v>Opção Limitada</v>
          </cell>
          <cell r="D14229" t="str">
            <v>LQUIM 2009N</v>
          </cell>
        </row>
        <row r="14230">
          <cell r="A14230" t="str">
            <v>NHT4005-15</v>
          </cell>
          <cell r="C14230" t="str">
            <v>Opção Limitada</v>
          </cell>
          <cell r="D14230" t="str">
            <v>LQUIM 2009N</v>
          </cell>
        </row>
        <row r="14231">
          <cell r="A14231" t="str">
            <v>NHT4006-15</v>
          </cell>
          <cell r="C14231" t="str">
            <v>Opção Limitada</v>
          </cell>
          <cell r="D14231" t="str">
            <v>LQUIM 2009N</v>
          </cell>
        </row>
        <row r="14232">
          <cell r="A14232" t="str">
            <v>NHT4007-15</v>
          </cell>
          <cell r="C14232" t="str">
            <v>Opção Limitada</v>
          </cell>
          <cell r="D14232" t="str">
            <v>LQUIM 2009N</v>
          </cell>
        </row>
        <row r="14233">
          <cell r="A14233" t="str">
            <v>NHT4008-13</v>
          </cell>
          <cell r="C14233" t="str">
            <v>Obrigatória</v>
          </cell>
          <cell r="D14233" t="str">
            <v>LQUIM 2009N</v>
          </cell>
        </row>
        <row r="14234">
          <cell r="A14234" t="str">
            <v>NHT4009-13</v>
          </cell>
          <cell r="C14234" t="str">
            <v>Obrigatória</v>
          </cell>
          <cell r="D14234" t="str">
            <v>LQUIM 2009N</v>
          </cell>
        </row>
        <row r="14235">
          <cell r="A14235" t="str">
            <v>NHT4010-13</v>
          </cell>
          <cell r="C14235" t="str">
            <v>Obrigatória</v>
          </cell>
          <cell r="D14235" t="str">
            <v>LQUIM 2009N</v>
          </cell>
        </row>
        <row r="14236">
          <cell r="A14236" t="str">
            <v>NHT4015-13</v>
          </cell>
          <cell r="C14236" t="str">
            <v>Obrigatória</v>
          </cell>
          <cell r="D14236" t="str">
            <v>LQUIM 2009N</v>
          </cell>
        </row>
        <row r="14237">
          <cell r="A14237" t="str">
            <v>NHT4017-13</v>
          </cell>
          <cell r="C14237" t="str">
            <v>Obrigatória</v>
          </cell>
          <cell r="D14237" t="str">
            <v>LQUIM 2009N</v>
          </cell>
        </row>
        <row r="14238">
          <cell r="A14238" t="str">
            <v>NHT4023-15</v>
          </cell>
          <cell r="C14238" t="str">
            <v>Opção Limitada</v>
          </cell>
          <cell r="D14238" t="str">
            <v>LQUIM 2009N</v>
          </cell>
        </row>
        <row r="14239">
          <cell r="A14239" t="str">
            <v>NHT4024-13</v>
          </cell>
          <cell r="C14239" t="str">
            <v>Obrigatória</v>
          </cell>
          <cell r="D14239" t="str">
            <v>LQUIM 2009N</v>
          </cell>
        </row>
        <row r="14240">
          <cell r="A14240" t="str">
            <v>NHT4026-09</v>
          </cell>
          <cell r="C14240" t="str">
            <v>Obrigatória</v>
          </cell>
          <cell r="D14240" t="str">
            <v>LQUIM 2009N</v>
          </cell>
        </row>
        <row r="14241">
          <cell r="A14241" t="str">
            <v>NHT4030-13</v>
          </cell>
          <cell r="C14241" t="str">
            <v>Obrigatória</v>
          </cell>
          <cell r="D14241" t="str">
            <v>LQUIM 2009N</v>
          </cell>
        </row>
        <row r="14242">
          <cell r="A14242" t="str">
            <v>NHT4031-13</v>
          </cell>
          <cell r="C14242" t="str">
            <v>Obrigatória</v>
          </cell>
          <cell r="D14242" t="str">
            <v>LQUIM 2009N</v>
          </cell>
        </row>
        <row r="14243">
          <cell r="A14243" t="str">
            <v>NHT4032-13</v>
          </cell>
          <cell r="C14243" t="str">
            <v>Obrigatória</v>
          </cell>
          <cell r="D14243" t="str">
            <v>LQUIM 2009N</v>
          </cell>
        </row>
        <row r="14244">
          <cell r="A14244" t="str">
            <v>NHT4033-15</v>
          </cell>
          <cell r="C14244" t="str">
            <v>Opção Limitada</v>
          </cell>
          <cell r="D14244" t="str">
            <v>LQUIM 2009N</v>
          </cell>
        </row>
        <row r="14245">
          <cell r="A14245" t="str">
            <v>NHT4034-09</v>
          </cell>
          <cell r="C14245" t="str">
            <v>Obrigatória</v>
          </cell>
          <cell r="D14245" t="str">
            <v>LQUIM 2009N</v>
          </cell>
        </row>
        <row r="14246">
          <cell r="A14246" t="str">
            <v>NHT4037-13</v>
          </cell>
          <cell r="C14246" t="str">
            <v>Obrigatória</v>
          </cell>
          <cell r="D14246" t="str">
            <v>LQUIM 2009N</v>
          </cell>
        </row>
        <row r="14247">
          <cell r="A14247" t="str">
            <v>NHT4040-15</v>
          </cell>
          <cell r="C14247" t="str">
            <v>Opção Limitada</v>
          </cell>
          <cell r="D14247" t="str">
            <v>LQUIM 2009N</v>
          </cell>
        </row>
        <row r="14248">
          <cell r="A14248" t="str">
            <v>NHT4041-13</v>
          </cell>
          <cell r="C14248" t="str">
            <v>Obrigatória</v>
          </cell>
          <cell r="D14248" t="str">
            <v>LQUIM 2009N</v>
          </cell>
        </row>
        <row r="14249">
          <cell r="A14249" t="str">
            <v>NHT4046-15</v>
          </cell>
          <cell r="C14249" t="str">
            <v>Opção Limitada</v>
          </cell>
          <cell r="D14249" t="str">
            <v>LQUIM 2009N</v>
          </cell>
        </row>
        <row r="14250">
          <cell r="A14250" t="str">
            <v>NHT4049-15</v>
          </cell>
          <cell r="C14250" t="str">
            <v>Opção Limitada</v>
          </cell>
          <cell r="D14250" t="str">
            <v>LQUIM 2009N</v>
          </cell>
        </row>
        <row r="14251">
          <cell r="A14251" t="str">
            <v>NHT4052-15</v>
          </cell>
          <cell r="C14251" t="str">
            <v>Opção Limitada</v>
          </cell>
          <cell r="D14251" t="str">
            <v>LQUIM 2009N</v>
          </cell>
        </row>
        <row r="14252">
          <cell r="A14252" t="str">
            <v>NHT4054-15</v>
          </cell>
          <cell r="C14252" t="str">
            <v>Opção Limitada</v>
          </cell>
          <cell r="D14252" t="str">
            <v>LQUIM 2009N</v>
          </cell>
        </row>
        <row r="14253">
          <cell r="A14253" t="str">
            <v>NHT4055-15</v>
          </cell>
          <cell r="C14253" t="str">
            <v>Opção Limitada</v>
          </cell>
          <cell r="D14253" t="str">
            <v>LQUIM 2009N</v>
          </cell>
        </row>
        <row r="14254">
          <cell r="A14254" t="str">
            <v>NHT4056-15</v>
          </cell>
          <cell r="C14254" t="str">
            <v>Opção Limitada</v>
          </cell>
          <cell r="D14254" t="str">
            <v>LQUIM 2009N</v>
          </cell>
        </row>
        <row r="14255">
          <cell r="A14255" t="str">
            <v>NHT4057-15</v>
          </cell>
          <cell r="C14255" t="str">
            <v>Opção Limitada</v>
          </cell>
          <cell r="D14255" t="str">
            <v>LQUIM 2009N</v>
          </cell>
        </row>
        <row r="14256">
          <cell r="A14256" t="str">
            <v>NHT4058-15</v>
          </cell>
          <cell r="C14256" t="str">
            <v>Opção Limitada</v>
          </cell>
          <cell r="D14256" t="str">
            <v>LQUIM 2009N</v>
          </cell>
        </row>
        <row r="14257">
          <cell r="A14257" t="str">
            <v>NHT4075-15</v>
          </cell>
          <cell r="C14257" t="str">
            <v>Opção Limitada</v>
          </cell>
          <cell r="D14257" t="str">
            <v>LQUIM 2009N</v>
          </cell>
        </row>
        <row r="14258">
          <cell r="A14258" t="str">
            <v>NHT5004-13</v>
          </cell>
          <cell r="C14258" t="str">
            <v>Obrigatória</v>
          </cell>
          <cell r="D14258" t="str">
            <v>LQUIM 2009N</v>
          </cell>
        </row>
        <row r="14259">
          <cell r="A14259" t="str">
            <v>NHT5006-13</v>
          </cell>
          <cell r="C14259" t="str">
            <v>Obrigatória</v>
          </cell>
          <cell r="D14259" t="str">
            <v>LQUIM 2009N</v>
          </cell>
        </row>
        <row r="14260">
          <cell r="A14260" t="str">
            <v>NHT5007-13</v>
          </cell>
          <cell r="C14260" t="str">
            <v>Obrigatória</v>
          </cell>
          <cell r="D14260" t="str">
            <v>LQUIM 2009N</v>
          </cell>
        </row>
        <row r="14261">
          <cell r="A14261" t="str">
            <v>NHT5012-13</v>
          </cell>
          <cell r="C14261" t="str">
            <v>Obrigatória</v>
          </cell>
          <cell r="D14261" t="str">
            <v>LQUIM 2009N</v>
          </cell>
        </row>
        <row r="14262">
          <cell r="A14262" t="str">
            <v>NHT5013-13</v>
          </cell>
          <cell r="C14262" t="str">
            <v>Obrigatória</v>
          </cell>
          <cell r="D14262" t="str">
            <v>LQUIM 2009N</v>
          </cell>
        </row>
        <row r="14263">
          <cell r="A14263" t="str">
            <v>NHZ3001-09</v>
          </cell>
          <cell r="C14263" t="str">
            <v>Opção Limitada</v>
          </cell>
          <cell r="D14263" t="str">
            <v>LQUIM 2009N</v>
          </cell>
        </row>
        <row r="14264">
          <cell r="A14264" t="str">
            <v>NHZ3060-09</v>
          </cell>
          <cell r="C14264" t="str">
            <v>Opção Limitada</v>
          </cell>
          <cell r="D14264" t="str">
            <v>LQUIM 2009N</v>
          </cell>
        </row>
        <row r="14265">
          <cell r="A14265" t="str">
            <v>NHZ4036-09</v>
          </cell>
          <cell r="C14265" t="str">
            <v>Opção Limitada</v>
          </cell>
          <cell r="D14265" t="str">
            <v>LQUIM 2009N</v>
          </cell>
        </row>
        <row r="14266">
          <cell r="A14266" t="str">
            <v>NHZ4038-15</v>
          </cell>
          <cell r="C14266" t="str">
            <v>Opção Limitada</v>
          </cell>
          <cell r="D14266" t="str">
            <v>LQUIM 2009N</v>
          </cell>
        </row>
        <row r="14267">
          <cell r="A14267" t="str">
            <v>NHZ4042-09</v>
          </cell>
          <cell r="C14267" t="str">
            <v>Opção Limitada</v>
          </cell>
          <cell r="D14267" t="str">
            <v>LQUIM 2009N</v>
          </cell>
        </row>
        <row r="14268">
          <cell r="A14268" t="str">
            <v>NHZ4043-15</v>
          </cell>
          <cell r="C14268" t="str">
            <v>Opção Limitada</v>
          </cell>
          <cell r="D14268" t="str">
            <v>LQUIM 2009N</v>
          </cell>
        </row>
        <row r="14269">
          <cell r="A14269" t="str">
            <v>NHZ4066-15</v>
          </cell>
          <cell r="C14269" t="str">
            <v>Opção Limitada</v>
          </cell>
          <cell r="D14269" t="str">
            <v>LQUIM 2009N</v>
          </cell>
        </row>
        <row r="14270">
          <cell r="A14270" t="str">
            <v>NHZ4067-15</v>
          </cell>
          <cell r="C14270" t="str">
            <v>Opção Limitada</v>
          </cell>
          <cell r="D14270" t="str">
            <v>LQUIM 2009N</v>
          </cell>
        </row>
        <row r="14271">
          <cell r="A14271" t="str">
            <v>NHZ4074-15</v>
          </cell>
          <cell r="C14271" t="str">
            <v>Opção Limitada</v>
          </cell>
          <cell r="D14271" t="str">
            <v>LQUIM 2009N</v>
          </cell>
        </row>
        <row r="14272">
          <cell r="A14272" t="str">
            <v>NHZ5003-09</v>
          </cell>
          <cell r="C14272" t="str">
            <v>Opção Limitada</v>
          </cell>
          <cell r="D14272" t="str">
            <v>LQUIM 2009N</v>
          </cell>
        </row>
        <row r="14273">
          <cell r="A14273" t="str">
            <v>NHZ5005-09</v>
          </cell>
          <cell r="C14273" t="str">
            <v>Opção Limitada</v>
          </cell>
          <cell r="D14273" t="str">
            <v>LQUIM 2009N</v>
          </cell>
        </row>
        <row r="14274">
          <cell r="A14274" t="str">
            <v>NHZ5008-09</v>
          </cell>
          <cell r="C14274" t="str">
            <v>Opção Limitada</v>
          </cell>
          <cell r="D14274" t="str">
            <v>LQUIM 2009N</v>
          </cell>
        </row>
        <row r="14275">
          <cell r="A14275" t="str">
            <v>NHZ5009-09</v>
          </cell>
          <cell r="C14275" t="str">
            <v>Opção Limitada</v>
          </cell>
          <cell r="D14275" t="str">
            <v>LQUIM 2009N</v>
          </cell>
        </row>
        <row r="14276">
          <cell r="A14276" t="str">
            <v>NHZ5014-09</v>
          </cell>
          <cell r="C14276" t="str">
            <v>Opção Limitada</v>
          </cell>
          <cell r="D14276" t="str">
            <v>LQUIM 2009N</v>
          </cell>
        </row>
        <row r="14277">
          <cell r="A14277" t="str">
            <v>NHZ5015-09</v>
          </cell>
          <cell r="C14277" t="str">
            <v>Opção Limitada</v>
          </cell>
          <cell r="D14277" t="str">
            <v>LQUIM 2009N</v>
          </cell>
        </row>
        <row r="14278">
          <cell r="A14278" t="str">
            <v>NHZ5016-15</v>
          </cell>
          <cell r="C14278" t="str">
            <v>Opção Limitada</v>
          </cell>
          <cell r="D14278" t="str">
            <v>LQUIM 2009N</v>
          </cell>
        </row>
        <row r="14279">
          <cell r="A14279" t="str">
            <v>NHZ5020-15</v>
          </cell>
          <cell r="C14279" t="str">
            <v>Opção Limitada</v>
          </cell>
          <cell r="D14279" t="str">
            <v>LQUIM 2009N</v>
          </cell>
        </row>
        <row r="14280">
          <cell r="A14280" t="str">
            <v>NHZ5021-15</v>
          </cell>
          <cell r="C14280" t="str">
            <v>Opção Limitada</v>
          </cell>
          <cell r="D14280" t="str">
            <v>LQUIM 2009N</v>
          </cell>
        </row>
        <row r="14281">
          <cell r="A14281" t="str">
            <v>BCJ0203-15</v>
          </cell>
          <cell r="C14281" t="str">
            <v>Obrigatória</v>
          </cell>
          <cell r="D14281" t="str">
            <v>LQUIM 2015A</v>
          </cell>
        </row>
        <row r="14282">
          <cell r="A14282" t="str">
            <v>BCJ0204-15</v>
          </cell>
          <cell r="C14282" t="str">
            <v>Obrigatória</v>
          </cell>
          <cell r="D14282" t="str">
            <v>LQUIM 2015A</v>
          </cell>
        </row>
        <row r="14283">
          <cell r="A14283" t="str">
            <v>BCJ0205-15</v>
          </cell>
          <cell r="C14283" t="str">
            <v>Obrigatória</v>
          </cell>
          <cell r="D14283" t="str">
            <v>LQUIM 2015A</v>
          </cell>
        </row>
        <row r="14284">
          <cell r="A14284" t="str">
            <v>BCK0103-15</v>
          </cell>
          <cell r="C14284" t="str">
            <v>Obrigatória</v>
          </cell>
          <cell r="D14284" t="str">
            <v>LQUIM 2015A</v>
          </cell>
        </row>
        <row r="14285">
          <cell r="A14285" t="str">
            <v>BCK0104-15</v>
          </cell>
          <cell r="C14285" t="str">
            <v>Opção Limitada</v>
          </cell>
          <cell r="D14285" t="str">
            <v>LQUIM 2015A</v>
          </cell>
        </row>
        <row r="14286">
          <cell r="A14286" t="str">
            <v>BCL0306-15</v>
          </cell>
          <cell r="C14286" t="str">
            <v>Opção Limitada</v>
          </cell>
          <cell r="D14286" t="str">
            <v>LQUIM 2015A</v>
          </cell>
        </row>
        <row r="14287">
          <cell r="A14287" t="str">
            <v>BCL0307-15</v>
          </cell>
          <cell r="C14287" t="str">
            <v>Obrigatória</v>
          </cell>
          <cell r="D14287" t="str">
            <v>LQUIM 2015A</v>
          </cell>
        </row>
        <row r="14288">
          <cell r="A14288" t="str">
            <v>BCL0308-15</v>
          </cell>
          <cell r="C14288" t="str">
            <v>Obrigatória</v>
          </cell>
          <cell r="D14288" t="str">
            <v>LQUIM 2015A</v>
          </cell>
        </row>
        <row r="14289">
          <cell r="A14289" t="str">
            <v>BCM0504-15</v>
          </cell>
          <cell r="C14289" t="str">
            <v>Obrigatória</v>
          </cell>
          <cell r="D14289" t="str">
            <v>LQUIM 2015A</v>
          </cell>
        </row>
        <row r="14290">
          <cell r="A14290" t="str">
            <v>BCM0505-15</v>
          </cell>
          <cell r="C14290" t="str">
            <v>Obrigatória</v>
          </cell>
          <cell r="D14290" t="str">
            <v>LQUIM 2015A</v>
          </cell>
        </row>
        <row r="14291">
          <cell r="A14291" t="str">
            <v>BCM0506-15</v>
          </cell>
          <cell r="C14291" t="str">
            <v>Opção Limitada</v>
          </cell>
          <cell r="D14291" t="str">
            <v>LQUIM 2015A</v>
          </cell>
        </row>
        <row r="14292">
          <cell r="A14292" t="str">
            <v>BCN0402-08</v>
          </cell>
          <cell r="C14292" t="str">
            <v>Obrigatória</v>
          </cell>
          <cell r="D14292" t="str">
            <v>LQUIM 2015A</v>
          </cell>
        </row>
        <row r="14293">
          <cell r="A14293" t="str">
            <v>BCN0404-15</v>
          </cell>
          <cell r="C14293" t="str">
            <v>Opção Limitada</v>
          </cell>
          <cell r="D14293" t="str">
            <v>LQUIM 2015A</v>
          </cell>
        </row>
        <row r="14294">
          <cell r="A14294" t="str">
            <v>BCN0405-15</v>
          </cell>
          <cell r="C14294" t="str">
            <v>Obrigatória</v>
          </cell>
          <cell r="D14294" t="str">
            <v>LQUIM 2015A</v>
          </cell>
        </row>
        <row r="14295">
          <cell r="A14295" t="str">
            <v>BCN0407-06</v>
          </cell>
          <cell r="C14295" t="str">
            <v>Obrigatória</v>
          </cell>
          <cell r="D14295" t="str">
            <v>LQUIM 2015A</v>
          </cell>
        </row>
        <row r="14296">
          <cell r="A14296" t="str">
            <v>BCS0001-15</v>
          </cell>
          <cell r="C14296" t="str">
            <v>Obrigatória</v>
          </cell>
          <cell r="D14296" t="str">
            <v>LQUIM 2015A</v>
          </cell>
        </row>
        <row r="14297">
          <cell r="A14297" t="str">
            <v>BCS0002-15</v>
          </cell>
          <cell r="C14297" t="str">
            <v>Obrigatória</v>
          </cell>
          <cell r="D14297" t="str">
            <v>LQUIM 2015A</v>
          </cell>
        </row>
        <row r="14298">
          <cell r="A14298" t="str">
            <v>BIJ0207-15</v>
          </cell>
          <cell r="C14298" t="str">
            <v>Opção Limitada</v>
          </cell>
          <cell r="D14298" t="str">
            <v>LQUIM 2015A</v>
          </cell>
        </row>
        <row r="14299">
          <cell r="A14299" t="str">
            <v>BIK0102-15</v>
          </cell>
          <cell r="C14299" t="str">
            <v>Opção Limitada</v>
          </cell>
          <cell r="D14299" t="str">
            <v>LQUIM 2015A</v>
          </cell>
        </row>
        <row r="14300">
          <cell r="A14300" t="str">
            <v>BIL0304-15</v>
          </cell>
          <cell r="C14300" t="str">
            <v>Opção Limitada</v>
          </cell>
          <cell r="D14300" t="str">
            <v>LQUIM 2015A</v>
          </cell>
        </row>
        <row r="14301">
          <cell r="A14301" t="str">
            <v>BIN0406-15</v>
          </cell>
          <cell r="C14301" t="str">
            <v>Obrigatória</v>
          </cell>
          <cell r="D14301" t="str">
            <v>LQUIM 2015A</v>
          </cell>
        </row>
        <row r="14302">
          <cell r="A14302" t="str">
            <v>BIQ0602-15</v>
          </cell>
          <cell r="C14302" t="str">
            <v>Obrigatória</v>
          </cell>
          <cell r="D14302" t="str">
            <v>LQUIM 2015A</v>
          </cell>
        </row>
        <row r="14303">
          <cell r="A14303" t="str">
            <v>BIR0004-15</v>
          </cell>
          <cell r="C14303" t="str">
            <v>Obrigatória</v>
          </cell>
          <cell r="D14303" t="str">
            <v>LQUIM 2015A</v>
          </cell>
        </row>
        <row r="14304">
          <cell r="A14304" t="str">
            <v>BIR0603-15</v>
          </cell>
          <cell r="C14304" t="str">
            <v>Obrigatória</v>
          </cell>
          <cell r="D14304" t="str">
            <v>LQUIM 2015A</v>
          </cell>
        </row>
        <row r="14305">
          <cell r="A14305" t="str">
            <v>BIS0003-15</v>
          </cell>
          <cell r="C14305" t="str">
            <v>Opção Limitada</v>
          </cell>
          <cell r="D14305" t="str">
            <v>LQUIM 2015A</v>
          </cell>
        </row>
        <row r="14306">
          <cell r="A14306" t="str">
            <v>BIS0005-15</v>
          </cell>
          <cell r="C14306" t="str">
            <v>Opção Limitada</v>
          </cell>
          <cell r="D14306" t="str">
            <v>LQUIM 2015A</v>
          </cell>
        </row>
        <row r="14307">
          <cell r="A14307" t="str">
            <v>ESZU025-13</v>
          </cell>
          <cell r="C14307" t="str">
            <v>Opção Limitada</v>
          </cell>
          <cell r="D14307" t="str">
            <v>LQUIM 2015A</v>
          </cell>
        </row>
        <row r="14308">
          <cell r="A14308" t="str">
            <v>NHH2016-13</v>
          </cell>
          <cell r="C14308" t="str">
            <v>Opção Limitada</v>
          </cell>
          <cell r="D14308" t="str">
            <v>LQUIM 2015A</v>
          </cell>
        </row>
        <row r="14309">
          <cell r="A14309" t="str">
            <v>NHH2017-13</v>
          </cell>
          <cell r="C14309" t="str">
            <v>Opção Limitada</v>
          </cell>
          <cell r="D14309" t="str">
            <v>LQUIM 2015A</v>
          </cell>
        </row>
        <row r="14310">
          <cell r="A14310" t="str">
            <v>NHH2072-13</v>
          </cell>
          <cell r="C14310" t="str">
            <v>Opção Limitada</v>
          </cell>
          <cell r="D14310" t="str">
            <v>LQUIM 2015A</v>
          </cell>
        </row>
        <row r="14311">
          <cell r="A14311" t="str">
            <v>NHI5001-15</v>
          </cell>
          <cell r="C14311" t="str">
            <v>Obrigatória</v>
          </cell>
          <cell r="D14311" t="str">
            <v>LQUIM 2015A</v>
          </cell>
        </row>
        <row r="14312">
          <cell r="A14312" t="str">
            <v>NHI5002-15</v>
          </cell>
          <cell r="C14312" t="str">
            <v>Obrigatória</v>
          </cell>
          <cell r="D14312" t="str">
            <v>LQUIM 2015A</v>
          </cell>
        </row>
        <row r="14313">
          <cell r="A14313" t="str">
            <v>NHI5011-13</v>
          </cell>
          <cell r="C14313" t="str">
            <v>Obrigatória</v>
          </cell>
          <cell r="D14313" t="str">
            <v>LQUIM 2015A</v>
          </cell>
        </row>
        <row r="14314">
          <cell r="A14314" t="str">
            <v>NHI5015-15</v>
          </cell>
          <cell r="C14314" t="str">
            <v>Obrigatória</v>
          </cell>
          <cell r="D14314" t="str">
            <v>LQUIM 2015A</v>
          </cell>
        </row>
        <row r="14315">
          <cell r="A14315" t="str">
            <v>NHT3012-13</v>
          </cell>
          <cell r="C14315" t="str">
            <v>Obrigatória</v>
          </cell>
          <cell r="D14315" t="str">
            <v>LQUIM 2015A</v>
          </cell>
        </row>
        <row r="14316">
          <cell r="A14316" t="str">
            <v>NHT3049-15</v>
          </cell>
          <cell r="C14316" t="str">
            <v>Obrigatória</v>
          </cell>
          <cell r="D14316" t="str">
            <v>LQUIM 2015A</v>
          </cell>
        </row>
        <row r="14317">
          <cell r="A14317" t="str">
            <v>NHT4001-15</v>
          </cell>
          <cell r="C14317" t="str">
            <v>Opção Limitada</v>
          </cell>
          <cell r="D14317" t="str">
            <v>LQUIM 2015A</v>
          </cell>
        </row>
        <row r="14318">
          <cell r="A14318" t="str">
            <v>NHT4002-13</v>
          </cell>
          <cell r="C14318" t="str">
            <v>Opção Limitada</v>
          </cell>
          <cell r="D14318" t="str">
            <v>LQUIM 2015A</v>
          </cell>
        </row>
        <row r="14319">
          <cell r="A14319" t="str">
            <v>NHT4005-15</v>
          </cell>
          <cell r="C14319" t="str">
            <v>Opção Limitada</v>
          </cell>
          <cell r="D14319" t="str">
            <v>LQUIM 2015A</v>
          </cell>
        </row>
        <row r="14320">
          <cell r="A14320" t="str">
            <v>NHT4006-15</v>
          </cell>
          <cell r="C14320" t="str">
            <v>Opção Limitada</v>
          </cell>
          <cell r="D14320" t="str">
            <v>LQUIM 2015A</v>
          </cell>
        </row>
        <row r="14321">
          <cell r="A14321" t="str">
            <v>NHT4007-15</v>
          </cell>
          <cell r="C14321" t="str">
            <v>Opção Limitada</v>
          </cell>
          <cell r="D14321" t="str">
            <v>LQUIM 2015A</v>
          </cell>
        </row>
        <row r="14322">
          <cell r="A14322" t="str">
            <v>NHT4008-13</v>
          </cell>
          <cell r="C14322" t="str">
            <v>Obrigatória</v>
          </cell>
          <cell r="D14322" t="str">
            <v>LQUIM 2015A</v>
          </cell>
        </row>
        <row r="14323">
          <cell r="A14323" t="str">
            <v>NHT4009-13</v>
          </cell>
          <cell r="C14323" t="str">
            <v>Obrigatória</v>
          </cell>
          <cell r="D14323" t="str">
            <v>LQUIM 2015A</v>
          </cell>
        </row>
        <row r="14324">
          <cell r="A14324" t="str">
            <v>NHT4010-13</v>
          </cell>
          <cell r="C14324" t="str">
            <v>Obrigatória</v>
          </cell>
          <cell r="D14324" t="str">
            <v>LQUIM 2015A</v>
          </cell>
        </row>
        <row r="14325">
          <cell r="A14325" t="str">
            <v>NHT4015-15</v>
          </cell>
          <cell r="C14325" t="str">
            <v>Obrigatória</v>
          </cell>
          <cell r="D14325" t="str">
            <v>LQUIM 2015A</v>
          </cell>
        </row>
        <row r="14326">
          <cell r="A14326" t="str">
            <v>NHT4017-15</v>
          </cell>
          <cell r="C14326" t="str">
            <v>Obrigatória</v>
          </cell>
          <cell r="D14326" t="str">
            <v>LQUIM 2015A</v>
          </cell>
        </row>
        <row r="14327">
          <cell r="A14327" t="str">
            <v>NHT4023-15</v>
          </cell>
          <cell r="C14327" t="str">
            <v>Opção Limitada</v>
          </cell>
          <cell r="D14327" t="str">
            <v>LQUIM 2015A</v>
          </cell>
        </row>
        <row r="14328">
          <cell r="A14328" t="str">
            <v>NHT4024-15</v>
          </cell>
          <cell r="C14328" t="str">
            <v>Obrigatória</v>
          </cell>
          <cell r="D14328" t="str">
            <v>LQUIM 2015A</v>
          </cell>
        </row>
        <row r="14329">
          <cell r="A14329" t="str">
            <v>NHT4025-15</v>
          </cell>
          <cell r="C14329" t="str">
            <v>Opção Limitada</v>
          </cell>
          <cell r="D14329" t="str">
            <v>LQUIM 2015A</v>
          </cell>
        </row>
        <row r="14330">
          <cell r="A14330" t="str">
            <v>NHT4030-15</v>
          </cell>
          <cell r="C14330" t="str">
            <v>Obrigatória</v>
          </cell>
          <cell r="D14330" t="str">
            <v>LQUIM 2015A</v>
          </cell>
        </row>
        <row r="14331">
          <cell r="A14331" t="str">
            <v>NHT4032-15</v>
          </cell>
          <cell r="C14331" t="str">
            <v>Obrigatória</v>
          </cell>
          <cell r="D14331" t="str">
            <v>LQUIM 2015A</v>
          </cell>
        </row>
        <row r="14332">
          <cell r="A14332" t="str">
            <v>NHT4033-15</v>
          </cell>
          <cell r="C14332" t="str">
            <v>Opção Limitada</v>
          </cell>
          <cell r="D14332" t="str">
            <v>LQUIM 2015A</v>
          </cell>
        </row>
        <row r="14333">
          <cell r="A14333" t="str">
            <v>NHT4040-15</v>
          </cell>
          <cell r="C14333" t="str">
            <v>Opção Limitada</v>
          </cell>
          <cell r="D14333" t="str">
            <v>LQUIM 2015A</v>
          </cell>
        </row>
        <row r="14334">
          <cell r="A14334" t="str">
            <v>NHT4041-15</v>
          </cell>
          <cell r="C14334" t="str">
            <v>Obrigatória</v>
          </cell>
          <cell r="D14334" t="str">
            <v>LQUIM 2015A</v>
          </cell>
        </row>
        <row r="14335">
          <cell r="A14335" t="str">
            <v>NHT4046-15</v>
          </cell>
          <cell r="C14335" t="str">
            <v>Opção Limitada</v>
          </cell>
          <cell r="D14335" t="str">
            <v>LQUIM 2015A</v>
          </cell>
        </row>
        <row r="14336">
          <cell r="A14336" t="str">
            <v>NHT4049-15</v>
          </cell>
          <cell r="C14336" t="str">
            <v>Opção Limitada</v>
          </cell>
          <cell r="D14336" t="str">
            <v>LQUIM 2015A</v>
          </cell>
        </row>
        <row r="14337">
          <cell r="A14337" t="str">
            <v>NHT4050-15</v>
          </cell>
          <cell r="C14337" t="str">
            <v>Obrigatória</v>
          </cell>
          <cell r="D14337" t="str">
            <v>LQUIM 2015A</v>
          </cell>
        </row>
        <row r="14338">
          <cell r="A14338" t="str">
            <v>NHT4051-15</v>
          </cell>
          <cell r="C14338" t="str">
            <v>Obrigatória</v>
          </cell>
          <cell r="D14338" t="str">
            <v>LQUIM 2015A</v>
          </cell>
        </row>
        <row r="14339">
          <cell r="A14339" t="str">
            <v>NHT4052-15</v>
          </cell>
          <cell r="C14339" t="str">
            <v>Opção Limitada</v>
          </cell>
          <cell r="D14339" t="str">
            <v>LQUIM 2015A</v>
          </cell>
        </row>
        <row r="14340">
          <cell r="A14340" t="str">
            <v>NHT4053-15</v>
          </cell>
          <cell r="C14340" t="str">
            <v>Obrigatória</v>
          </cell>
          <cell r="D14340" t="str">
            <v>LQUIM 2015A</v>
          </cell>
        </row>
        <row r="14341">
          <cell r="A14341" t="str">
            <v>NHT4055-15</v>
          </cell>
          <cell r="C14341" t="str">
            <v>Opção Limitada</v>
          </cell>
          <cell r="D14341" t="str">
            <v>LQUIM 2015A</v>
          </cell>
        </row>
        <row r="14342">
          <cell r="A14342" t="str">
            <v>NHT4056-15</v>
          </cell>
          <cell r="C14342" t="str">
            <v>Opção Limitada</v>
          </cell>
          <cell r="D14342" t="str">
            <v>LQUIM 2015A</v>
          </cell>
        </row>
        <row r="14343">
          <cell r="A14343" t="str">
            <v>NHT4057-15</v>
          </cell>
          <cell r="C14343" t="str">
            <v>Opção Limitada</v>
          </cell>
          <cell r="D14343" t="str">
            <v>LQUIM 2015A</v>
          </cell>
        </row>
        <row r="14344">
          <cell r="A14344" t="str">
            <v>NHT4058-15</v>
          </cell>
          <cell r="C14344" t="str">
            <v>Opção Limitada</v>
          </cell>
          <cell r="D14344" t="str">
            <v>LQUIM 2015A</v>
          </cell>
        </row>
        <row r="14345">
          <cell r="A14345" t="str">
            <v>NHT4071-15</v>
          </cell>
          <cell r="C14345" t="str">
            <v>Obrigatória</v>
          </cell>
          <cell r="D14345" t="str">
            <v>LQUIM 2015A</v>
          </cell>
        </row>
        <row r="14346">
          <cell r="A14346" t="str">
            <v>NHT4072-15</v>
          </cell>
          <cell r="C14346" t="str">
            <v>Obrigatória</v>
          </cell>
          <cell r="D14346" t="str">
            <v>LQUIM 2015A</v>
          </cell>
        </row>
        <row r="14347">
          <cell r="A14347" t="str">
            <v>NHT4073-15</v>
          </cell>
          <cell r="C14347" t="str">
            <v>Obrigatória</v>
          </cell>
          <cell r="D14347" t="str">
            <v>LQUIM 2015A</v>
          </cell>
        </row>
        <row r="14348">
          <cell r="A14348" t="str">
            <v>NHT4075-15</v>
          </cell>
          <cell r="C14348" t="str">
            <v>Opção Limitada</v>
          </cell>
          <cell r="D14348" t="str">
            <v>LQUIM 2015A</v>
          </cell>
        </row>
        <row r="14349">
          <cell r="A14349" t="str">
            <v>NHT5004-15</v>
          </cell>
          <cell r="C14349" t="str">
            <v>Obrigatória</v>
          </cell>
          <cell r="D14349" t="str">
            <v>LQUIM 2015A</v>
          </cell>
        </row>
        <row r="14350">
          <cell r="A14350" t="str">
            <v>NHT5006-13</v>
          </cell>
          <cell r="C14350" t="str">
            <v>Obrigatória</v>
          </cell>
          <cell r="D14350" t="str">
            <v>LQUIM 2015A</v>
          </cell>
        </row>
        <row r="14351">
          <cell r="A14351" t="str">
            <v>NHT5007-13</v>
          </cell>
          <cell r="C14351" t="str">
            <v>Obrigatória</v>
          </cell>
          <cell r="D14351" t="str">
            <v>LQUIM 2015A</v>
          </cell>
        </row>
        <row r="14352">
          <cell r="A14352" t="str">
            <v>NHT5012-15</v>
          </cell>
          <cell r="C14352" t="str">
            <v>Obrigatória</v>
          </cell>
          <cell r="D14352" t="str">
            <v>LQUIM 2015A</v>
          </cell>
        </row>
        <row r="14353">
          <cell r="A14353" t="str">
            <v>NHT5013-15</v>
          </cell>
          <cell r="C14353" t="str">
            <v>Obrigatória</v>
          </cell>
          <cell r="D14353" t="str">
            <v>LQUIM 2015A</v>
          </cell>
        </row>
        <row r="14354">
          <cell r="A14354" t="str">
            <v>NHZ3001-15</v>
          </cell>
          <cell r="C14354" t="str">
            <v>Opção Limitada</v>
          </cell>
          <cell r="D14354" t="str">
            <v>LQUIM 2015A</v>
          </cell>
        </row>
        <row r="14355">
          <cell r="A14355" t="str">
            <v>NHZ3060-09</v>
          </cell>
          <cell r="C14355" t="str">
            <v>Opção Limitada</v>
          </cell>
          <cell r="D14355" t="str">
            <v>LQUIM 2015A</v>
          </cell>
        </row>
        <row r="14356">
          <cell r="A14356" t="str">
            <v>NHZ4038-15</v>
          </cell>
          <cell r="C14356" t="str">
            <v>Opção Limitada</v>
          </cell>
          <cell r="D14356" t="str">
            <v>LQUIM 2015A</v>
          </cell>
        </row>
        <row r="14357">
          <cell r="A14357" t="str">
            <v>NHZ4042-09</v>
          </cell>
          <cell r="C14357" t="str">
            <v>Opção Limitada</v>
          </cell>
          <cell r="D14357" t="str">
            <v>LQUIM 2015A</v>
          </cell>
        </row>
        <row r="14358">
          <cell r="A14358" t="str">
            <v>NHZ4043-15</v>
          </cell>
          <cell r="C14358" t="str">
            <v>Opção Limitada</v>
          </cell>
          <cell r="D14358" t="str">
            <v>LQUIM 2015A</v>
          </cell>
        </row>
        <row r="14359">
          <cell r="A14359" t="str">
            <v>NHZ4066-15</v>
          </cell>
          <cell r="C14359" t="str">
            <v>Opção Limitada</v>
          </cell>
          <cell r="D14359" t="str">
            <v>LQUIM 2015A</v>
          </cell>
        </row>
        <row r="14360">
          <cell r="A14360" t="str">
            <v>NHZ4067-15</v>
          </cell>
          <cell r="C14360" t="str">
            <v>Opção Limitada</v>
          </cell>
          <cell r="D14360" t="str">
            <v>LQUIM 2015A</v>
          </cell>
        </row>
        <row r="14361">
          <cell r="A14361" t="str">
            <v>NHZ4074-15</v>
          </cell>
          <cell r="C14361" t="str">
            <v>Opção Limitada</v>
          </cell>
          <cell r="D14361" t="str">
            <v>LQUIM 2015A</v>
          </cell>
        </row>
        <row r="14362">
          <cell r="A14362" t="str">
            <v>NHZ5014-15</v>
          </cell>
          <cell r="C14362" t="str">
            <v>Opção Limitada</v>
          </cell>
          <cell r="D14362" t="str">
            <v>LQUIM 2015A</v>
          </cell>
        </row>
        <row r="14363">
          <cell r="A14363" t="str">
            <v>NHZ5016-15</v>
          </cell>
          <cell r="C14363" t="str">
            <v>Opção Limitada</v>
          </cell>
          <cell r="D14363" t="str">
            <v>LQUIM 2015A</v>
          </cell>
        </row>
        <row r="14364">
          <cell r="A14364" t="str">
            <v>NHZ5017-15</v>
          </cell>
          <cell r="C14364" t="str">
            <v>Opção Limitada</v>
          </cell>
          <cell r="D14364" t="str">
            <v>LQUIM 2015A</v>
          </cell>
        </row>
        <row r="14365">
          <cell r="A14365" t="str">
            <v>NHZ5019-15</v>
          </cell>
          <cell r="C14365" t="str">
            <v>Opção Limitada</v>
          </cell>
          <cell r="D14365" t="str">
            <v>LQUIM 2015A</v>
          </cell>
        </row>
        <row r="14366">
          <cell r="A14366" t="str">
            <v>NHZ5020-15</v>
          </cell>
          <cell r="C14366" t="str">
            <v>Opção Limitada</v>
          </cell>
          <cell r="D14366" t="str">
            <v>LQUIM 2015A</v>
          </cell>
        </row>
        <row r="14367">
          <cell r="A14367" t="str">
            <v>NHZ5021-15</v>
          </cell>
          <cell r="C14367" t="str">
            <v>Opção Limitada</v>
          </cell>
          <cell r="D14367" t="str">
            <v>LQUIM 2015A</v>
          </cell>
        </row>
        <row r="14368">
          <cell r="A14368" t="str">
            <v>BCJ0203-15</v>
          </cell>
          <cell r="C14368" t="str">
            <v>Obrigatória</v>
          </cell>
          <cell r="D14368" t="str">
            <v>LQUIM 2015N</v>
          </cell>
        </row>
        <row r="14369">
          <cell r="A14369" t="str">
            <v>BCJ0204-15</v>
          </cell>
          <cell r="C14369" t="str">
            <v>Obrigatória</v>
          </cell>
          <cell r="D14369" t="str">
            <v>LQUIM 2015N</v>
          </cell>
        </row>
        <row r="14370">
          <cell r="A14370" t="str">
            <v>BCJ0205-15</v>
          </cell>
          <cell r="C14370" t="str">
            <v>Obrigatória</v>
          </cell>
          <cell r="D14370" t="str">
            <v>LQUIM 2015N</v>
          </cell>
        </row>
        <row r="14371">
          <cell r="A14371" t="str">
            <v>BCK0103-15</v>
          </cell>
          <cell r="C14371" t="str">
            <v>Obrigatória</v>
          </cell>
          <cell r="D14371" t="str">
            <v>LQUIM 2015N</v>
          </cell>
        </row>
        <row r="14372">
          <cell r="A14372" t="str">
            <v>BCK0104-15</v>
          </cell>
          <cell r="C14372" t="str">
            <v>Obrigatória</v>
          </cell>
          <cell r="D14372" t="str">
            <v>LQUIM 2015N</v>
          </cell>
        </row>
        <row r="14373">
          <cell r="A14373" t="str">
            <v>BCL0306-15</v>
          </cell>
          <cell r="C14373" t="str">
            <v>Obrigatória</v>
          </cell>
          <cell r="D14373" t="str">
            <v>LQUIM 2015N</v>
          </cell>
        </row>
        <row r="14374">
          <cell r="A14374" t="str">
            <v>BCL0307-15</v>
          </cell>
          <cell r="C14374" t="str">
            <v>Obrigatória</v>
          </cell>
          <cell r="D14374" t="str">
            <v>LQUIM 2015N</v>
          </cell>
        </row>
        <row r="14375">
          <cell r="A14375" t="str">
            <v>BCL0308-15</v>
          </cell>
          <cell r="C14375" t="str">
            <v>Obrigatória</v>
          </cell>
          <cell r="D14375" t="str">
            <v>LQUIM 2015N</v>
          </cell>
        </row>
        <row r="14376">
          <cell r="A14376" t="str">
            <v>BCM0504-15</v>
          </cell>
          <cell r="C14376" t="str">
            <v>Obrigatória</v>
          </cell>
          <cell r="D14376" t="str">
            <v>LQUIM 2015N</v>
          </cell>
        </row>
        <row r="14377">
          <cell r="A14377" t="str">
            <v>BCM0505-15</v>
          </cell>
          <cell r="C14377" t="str">
            <v>Obrigatória</v>
          </cell>
          <cell r="D14377" t="str">
            <v>LQUIM 2015N</v>
          </cell>
        </row>
        <row r="14378">
          <cell r="A14378" t="str">
            <v>BCM0506-15</v>
          </cell>
          <cell r="C14378" t="str">
            <v>Obrigatória</v>
          </cell>
          <cell r="D14378" t="str">
            <v>LQUIM 2015N</v>
          </cell>
        </row>
        <row r="14379">
          <cell r="A14379" t="str">
            <v>BCN0402-15</v>
          </cell>
          <cell r="C14379" t="str">
            <v>Obrigatória</v>
          </cell>
          <cell r="D14379" t="str">
            <v>LQUIM 2015N</v>
          </cell>
        </row>
        <row r="14380">
          <cell r="A14380" t="str">
            <v>BCN0404-15</v>
          </cell>
          <cell r="C14380" t="str">
            <v>Obrigatória</v>
          </cell>
          <cell r="D14380" t="str">
            <v>LQUIM 2015N</v>
          </cell>
        </row>
        <row r="14381">
          <cell r="A14381" t="str">
            <v>BCN0405-15</v>
          </cell>
          <cell r="C14381" t="str">
            <v>Obrigatória</v>
          </cell>
          <cell r="D14381" t="str">
            <v>LQUIM 2015N</v>
          </cell>
        </row>
        <row r="14382">
          <cell r="A14382" t="str">
            <v>BCN0407-15</v>
          </cell>
          <cell r="C14382" t="str">
            <v>Obrigatória</v>
          </cell>
          <cell r="D14382" t="str">
            <v>LQUIM 2015N</v>
          </cell>
        </row>
        <row r="14383">
          <cell r="A14383" t="str">
            <v>BCS0001-15</v>
          </cell>
          <cell r="C14383" t="str">
            <v>Obrigatória</v>
          </cell>
          <cell r="D14383" t="str">
            <v>LQUIM 2015N</v>
          </cell>
        </row>
        <row r="14384">
          <cell r="A14384" t="str">
            <v>BCS0002-15</v>
          </cell>
          <cell r="C14384" t="str">
            <v>Obrigatória</v>
          </cell>
          <cell r="D14384" t="str">
            <v>LQUIM 2015N</v>
          </cell>
        </row>
        <row r="14385">
          <cell r="A14385" t="str">
            <v>BIJ0207-15</v>
          </cell>
          <cell r="C14385" t="str">
            <v>Obrigatória</v>
          </cell>
          <cell r="D14385" t="str">
            <v>LQUIM 2015N</v>
          </cell>
        </row>
        <row r="14386">
          <cell r="A14386" t="str">
            <v>BIK0102-15</v>
          </cell>
          <cell r="C14386" t="str">
            <v>Obrigatória</v>
          </cell>
          <cell r="D14386" t="str">
            <v>LQUIM 2015N</v>
          </cell>
        </row>
        <row r="14387">
          <cell r="A14387" t="str">
            <v>BIL0304-15</v>
          </cell>
          <cell r="C14387" t="str">
            <v>Obrigatória</v>
          </cell>
          <cell r="D14387" t="str">
            <v>LQUIM 2015N</v>
          </cell>
        </row>
        <row r="14388">
          <cell r="A14388" t="str">
            <v>BIN0406-15</v>
          </cell>
          <cell r="C14388" t="str">
            <v>Obrigatória</v>
          </cell>
          <cell r="D14388" t="str">
            <v>LQUIM 2015N</v>
          </cell>
        </row>
        <row r="14389">
          <cell r="A14389" t="str">
            <v>BIQ0602-15</v>
          </cell>
          <cell r="C14389" t="str">
            <v>Obrigatória</v>
          </cell>
          <cell r="D14389" t="str">
            <v>LQUIM 2015N</v>
          </cell>
        </row>
        <row r="14390">
          <cell r="A14390" t="str">
            <v>BIR0004-15</v>
          </cell>
          <cell r="C14390" t="str">
            <v>Obrigatória</v>
          </cell>
          <cell r="D14390" t="str">
            <v>LQUIM 2015N</v>
          </cell>
        </row>
        <row r="14391">
          <cell r="A14391" t="str">
            <v>BIR0603-15</v>
          </cell>
          <cell r="C14391" t="str">
            <v>Obrigatória</v>
          </cell>
          <cell r="D14391" t="str">
            <v>LQUIM 2015N</v>
          </cell>
        </row>
        <row r="14392">
          <cell r="A14392" t="str">
            <v>BIS0003-15</v>
          </cell>
          <cell r="C14392" t="str">
            <v>Obrigatória</v>
          </cell>
          <cell r="D14392" t="str">
            <v>LQUIM 2015N</v>
          </cell>
        </row>
        <row r="14393">
          <cell r="A14393" t="str">
            <v>BIS0005-15</v>
          </cell>
          <cell r="C14393" t="str">
            <v>Obrigatória</v>
          </cell>
          <cell r="D14393" t="str">
            <v>LQUIM 2015N</v>
          </cell>
        </row>
        <row r="14394">
          <cell r="A14394" t="str">
            <v>ESZU025-13</v>
          </cell>
          <cell r="C14394" t="str">
            <v>Opção Limitada</v>
          </cell>
          <cell r="D14394" t="str">
            <v>LQUIM 2015N</v>
          </cell>
        </row>
        <row r="14395">
          <cell r="A14395" t="str">
            <v>NHH2016-13</v>
          </cell>
          <cell r="C14395" t="str">
            <v>Opção Limitada</v>
          </cell>
          <cell r="D14395" t="str">
            <v>LQUIM 2015N</v>
          </cell>
        </row>
        <row r="14396">
          <cell r="A14396" t="str">
            <v>NHH2017-13</v>
          </cell>
          <cell r="C14396" t="str">
            <v>Opção Limitada</v>
          </cell>
          <cell r="D14396" t="str">
            <v>LQUIM 2015N</v>
          </cell>
        </row>
        <row r="14397">
          <cell r="A14397" t="str">
            <v>NHH2072-13</v>
          </cell>
          <cell r="C14397" t="str">
            <v>Opção Limitada</v>
          </cell>
          <cell r="D14397" t="str">
            <v>LQUIM 2015N</v>
          </cell>
        </row>
        <row r="14398">
          <cell r="A14398" t="str">
            <v>NHI5001-15</v>
          </cell>
          <cell r="C14398" t="str">
            <v>Obrigatória</v>
          </cell>
          <cell r="D14398" t="str">
            <v>LQUIM 2015N</v>
          </cell>
        </row>
        <row r="14399">
          <cell r="A14399" t="str">
            <v>NHI5002-15</v>
          </cell>
          <cell r="C14399" t="str">
            <v>Obrigatória</v>
          </cell>
          <cell r="D14399" t="str">
            <v>LQUIM 2015N</v>
          </cell>
        </row>
        <row r="14400">
          <cell r="A14400" t="str">
            <v>NHI5011-13</v>
          </cell>
          <cell r="C14400" t="str">
            <v>Obrigatória</v>
          </cell>
          <cell r="D14400" t="str">
            <v>LQUIM 2015N</v>
          </cell>
        </row>
        <row r="14401">
          <cell r="A14401" t="str">
            <v>NHI5015-15</v>
          </cell>
          <cell r="C14401" t="str">
            <v>Obrigatória</v>
          </cell>
          <cell r="D14401" t="str">
            <v>LQUIM 2015N</v>
          </cell>
        </row>
        <row r="14402">
          <cell r="A14402" t="str">
            <v>NHT3049-15</v>
          </cell>
          <cell r="C14402" t="str">
            <v>Obrigatória</v>
          </cell>
          <cell r="D14402" t="str">
            <v>LQUIM 2015N</v>
          </cell>
        </row>
        <row r="14403">
          <cell r="A14403" t="str">
            <v>NHT4001-15</v>
          </cell>
          <cell r="C14403" t="str">
            <v>Opção Limitada</v>
          </cell>
          <cell r="D14403" t="str">
            <v>LQUIM 2015N</v>
          </cell>
        </row>
        <row r="14404">
          <cell r="A14404" t="str">
            <v>NHT4002-13</v>
          </cell>
          <cell r="C14404" t="str">
            <v>Opção Limitada</v>
          </cell>
          <cell r="D14404" t="str">
            <v>LQUIM 2015N</v>
          </cell>
        </row>
        <row r="14405">
          <cell r="A14405" t="str">
            <v>NHT4005-15</v>
          </cell>
          <cell r="C14405" t="str">
            <v>Opção Limitada</v>
          </cell>
          <cell r="D14405" t="str">
            <v>LQUIM 2015N</v>
          </cell>
        </row>
        <row r="14406">
          <cell r="A14406" t="str">
            <v>NHT4006-15</v>
          </cell>
          <cell r="C14406" t="str">
            <v>Opção Limitada</v>
          </cell>
          <cell r="D14406" t="str">
            <v>LQUIM 2015N</v>
          </cell>
        </row>
        <row r="14407">
          <cell r="A14407" t="str">
            <v>NHT4007-15</v>
          </cell>
          <cell r="C14407" t="str">
            <v>Opção Limitada</v>
          </cell>
          <cell r="D14407" t="str">
            <v>LQUIM 2015N</v>
          </cell>
        </row>
        <row r="14408">
          <cell r="A14408" t="str">
            <v>NHT4008-13</v>
          </cell>
          <cell r="C14408" t="str">
            <v>Obrigatória</v>
          </cell>
          <cell r="D14408" t="str">
            <v>LQUIM 2015N</v>
          </cell>
        </row>
        <row r="14409">
          <cell r="A14409" t="str">
            <v>NHT4009-13</v>
          </cell>
          <cell r="C14409" t="str">
            <v>Obrigatória</v>
          </cell>
          <cell r="D14409" t="str">
            <v>LQUIM 2015N</v>
          </cell>
        </row>
        <row r="14410">
          <cell r="A14410" t="str">
            <v>NHT4010-13</v>
          </cell>
          <cell r="C14410" t="str">
            <v>Obrigatória</v>
          </cell>
          <cell r="D14410" t="str">
            <v>LQUIM 2015N</v>
          </cell>
        </row>
        <row r="14411">
          <cell r="A14411" t="str">
            <v>NHT4015-15</v>
          </cell>
          <cell r="C14411" t="str">
            <v>Obrigatória</v>
          </cell>
          <cell r="D14411" t="str">
            <v>LQUIM 2015N</v>
          </cell>
        </row>
        <row r="14412">
          <cell r="A14412" t="str">
            <v>NHT4017-15</v>
          </cell>
          <cell r="C14412" t="str">
            <v>Obrigatória</v>
          </cell>
          <cell r="D14412" t="str">
            <v>LQUIM 2015N</v>
          </cell>
        </row>
        <row r="14413">
          <cell r="A14413" t="str">
            <v>NHT4023-15</v>
          </cell>
          <cell r="C14413" t="str">
            <v>Opção Limitada</v>
          </cell>
          <cell r="D14413" t="str">
            <v>LQUIM 2015N</v>
          </cell>
        </row>
        <row r="14414">
          <cell r="A14414" t="str">
            <v>NHT4024-15</v>
          </cell>
          <cell r="C14414" t="str">
            <v>Obrigatória</v>
          </cell>
          <cell r="D14414" t="str">
            <v>LQUIM 2015N</v>
          </cell>
        </row>
        <row r="14415">
          <cell r="A14415" t="str">
            <v>NHT4025-15</v>
          </cell>
          <cell r="C14415" t="str">
            <v>Opção Limitada</v>
          </cell>
          <cell r="D14415" t="str">
            <v>LQUIM 2015N</v>
          </cell>
        </row>
        <row r="14416">
          <cell r="A14416" t="str">
            <v>NHT4030-15</v>
          </cell>
          <cell r="C14416" t="str">
            <v>Obrigatória</v>
          </cell>
          <cell r="D14416" t="str">
            <v>LQUIM 2015N</v>
          </cell>
        </row>
        <row r="14417">
          <cell r="A14417" t="str">
            <v>NHT4032-15</v>
          </cell>
          <cell r="C14417" t="str">
            <v>Obrigatória</v>
          </cell>
          <cell r="D14417" t="str">
            <v>LQUIM 2015N</v>
          </cell>
        </row>
        <row r="14418">
          <cell r="A14418" t="str">
            <v>NHT4033-15</v>
          </cell>
          <cell r="C14418" t="str">
            <v>Opção Limitada</v>
          </cell>
          <cell r="D14418" t="str">
            <v>LQUIM 2015N</v>
          </cell>
        </row>
        <row r="14419">
          <cell r="A14419" t="str">
            <v>NHT4040-15</v>
          </cell>
          <cell r="C14419" t="str">
            <v>Opção Limitada</v>
          </cell>
          <cell r="D14419" t="str">
            <v>LQUIM 2015N</v>
          </cell>
        </row>
        <row r="14420">
          <cell r="A14420" t="str">
            <v>NHT4041-15</v>
          </cell>
          <cell r="C14420" t="str">
            <v>Obrigatória</v>
          </cell>
          <cell r="D14420" t="str">
            <v>LQUIM 2015N</v>
          </cell>
        </row>
        <row r="14421">
          <cell r="A14421" t="str">
            <v>NHT4046-15</v>
          </cell>
          <cell r="C14421" t="str">
            <v>Opção Limitada</v>
          </cell>
          <cell r="D14421" t="str">
            <v>LQUIM 2015N</v>
          </cell>
        </row>
        <row r="14422">
          <cell r="A14422" t="str">
            <v>NHT4049-15</v>
          </cell>
          <cell r="C14422" t="str">
            <v>Opção Limitada</v>
          </cell>
          <cell r="D14422" t="str">
            <v>LQUIM 2015N</v>
          </cell>
        </row>
        <row r="14423">
          <cell r="A14423" t="str">
            <v>NHT4050-15</v>
          </cell>
          <cell r="C14423" t="str">
            <v>Obrigatória</v>
          </cell>
          <cell r="D14423" t="str">
            <v>LQUIM 2015N</v>
          </cell>
        </row>
        <row r="14424">
          <cell r="A14424" t="str">
            <v>NHT4051-15</v>
          </cell>
          <cell r="C14424" t="str">
            <v>Obrigatória</v>
          </cell>
          <cell r="D14424" t="str">
            <v>LQUIM 2015N</v>
          </cell>
        </row>
        <row r="14425">
          <cell r="A14425" t="str">
            <v>NHT4052-15</v>
          </cell>
          <cell r="C14425" t="str">
            <v>Opção Limitada</v>
          </cell>
          <cell r="D14425" t="str">
            <v>LQUIM 2015N</v>
          </cell>
        </row>
        <row r="14426">
          <cell r="A14426" t="str">
            <v>NHT4053-15</v>
          </cell>
          <cell r="C14426" t="str">
            <v>Obrigatória</v>
          </cell>
          <cell r="D14426" t="str">
            <v>LQUIM 2015N</v>
          </cell>
        </row>
        <row r="14427">
          <cell r="A14427" t="str">
            <v>NHT4055-15</v>
          </cell>
          <cell r="C14427" t="str">
            <v>Opção Limitada</v>
          </cell>
          <cell r="D14427" t="str">
            <v>LQUIM 2015N</v>
          </cell>
        </row>
        <row r="14428">
          <cell r="A14428" t="str">
            <v>NHT4056-15</v>
          </cell>
          <cell r="C14428" t="str">
            <v>Opção Limitada</v>
          </cell>
          <cell r="D14428" t="str">
            <v>LQUIM 2015N</v>
          </cell>
        </row>
        <row r="14429">
          <cell r="A14429" t="str">
            <v>NHT4057-15</v>
          </cell>
          <cell r="C14429" t="str">
            <v>Opção Limitada</v>
          </cell>
          <cell r="D14429" t="str">
            <v>LQUIM 2015N</v>
          </cell>
        </row>
        <row r="14430">
          <cell r="A14430" t="str">
            <v>NHT4058-15</v>
          </cell>
          <cell r="C14430" t="str">
            <v>Opção Limitada</v>
          </cell>
          <cell r="D14430" t="str">
            <v>LQUIM 2015N</v>
          </cell>
        </row>
        <row r="14431">
          <cell r="A14431" t="str">
            <v>NHT4071-15</v>
          </cell>
          <cell r="C14431" t="str">
            <v>Obrigatória</v>
          </cell>
          <cell r="D14431" t="str">
            <v>LQUIM 2015N</v>
          </cell>
        </row>
        <row r="14432">
          <cell r="A14432" t="str">
            <v>NHT4072-15</v>
          </cell>
          <cell r="C14432" t="str">
            <v>Obrigatória</v>
          </cell>
          <cell r="D14432" t="str">
            <v>LQUIM 2015N</v>
          </cell>
        </row>
        <row r="14433">
          <cell r="A14433" t="str">
            <v>NHT4073-15</v>
          </cell>
          <cell r="C14433" t="str">
            <v>Obrigatória</v>
          </cell>
          <cell r="D14433" t="str">
            <v>LQUIM 2015N</v>
          </cell>
        </row>
        <row r="14434">
          <cell r="A14434" t="str">
            <v>NHT4075-15</v>
          </cell>
          <cell r="C14434" t="str">
            <v>Opção Limitada</v>
          </cell>
          <cell r="D14434" t="str">
            <v>LQUIM 2015N</v>
          </cell>
        </row>
        <row r="14435">
          <cell r="A14435" t="str">
            <v>NHT5004-15</v>
          </cell>
          <cell r="C14435" t="str">
            <v>Obrigatória</v>
          </cell>
          <cell r="D14435" t="str">
            <v>LQUIM 2015N</v>
          </cell>
        </row>
        <row r="14436">
          <cell r="A14436" t="str">
            <v>NHT5006-13</v>
          </cell>
          <cell r="C14436" t="str">
            <v>Obrigatória</v>
          </cell>
          <cell r="D14436" t="str">
            <v>LQUIM 2015N</v>
          </cell>
        </row>
        <row r="14437">
          <cell r="A14437" t="str">
            <v>NHT5007-13</v>
          </cell>
          <cell r="C14437" t="str">
            <v>Obrigatória</v>
          </cell>
          <cell r="D14437" t="str">
            <v>LQUIM 2015N</v>
          </cell>
        </row>
        <row r="14438">
          <cell r="A14438" t="str">
            <v>NHT5012-15</v>
          </cell>
          <cell r="C14438" t="str">
            <v>Obrigatória</v>
          </cell>
          <cell r="D14438" t="str">
            <v>LQUIM 2015N</v>
          </cell>
        </row>
        <row r="14439">
          <cell r="A14439" t="str">
            <v>NHT5013-15</v>
          </cell>
          <cell r="C14439" t="str">
            <v>Obrigatória</v>
          </cell>
          <cell r="D14439" t="str">
            <v>LQUIM 2015N</v>
          </cell>
        </row>
        <row r="14440">
          <cell r="A14440" t="str">
            <v>NHZ3001-15</v>
          </cell>
          <cell r="C14440" t="str">
            <v>Opção Limitada</v>
          </cell>
          <cell r="D14440" t="str">
            <v>LQUIM 2015N</v>
          </cell>
        </row>
        <row r="14441">
          <cell r="A14441" t="str">
            <v>NHZ3060-09</v>
          </cell>
          <cell r="C14441" t="str">
            <v>Opção Limitada</v>
          </cell>
          <cell r="D14441" t="str">
            <v>LQUIM 2015N</v>
          </cell>
        </row>
        <row r="14442">
          <cell r="A14442" t="str">
            <v>NHZ4038-15</v>
          </cell>
          <cell r="C14442" t="str">
            <v>Opção Limitada</v>
          </cell>
          <cell r="D14442" t="str">
            <v>LQUIM 2015N</v>
          </cell>
        </row>
        <row r="14443">
          <cell r="A14443" t="str">
            <v>NHZ4042-09</v>
          </cell>
          <cell r="C14443" t="str">
            <v>Opção Limitada</v>
          </cell>
          <cell r="D14443" t="str">
            <v>LQUIM 2015N</v>
          </cell>
        </row>
        <row r="14444">
          <cell r="A14444" t="str">
            <v>NHZ4043-15</v>
          </cell>
          <cell r="C14444" t="str">
            <v>Opção Limitada</v>
          </cell>
          <cell r="D14444" t="str">
            <v>LQUIM 2015N</v>
          </cell>
        </row>
        <row r="14445">
          <cell r="A14445" t="str">
            <v>NHZ4066-15</v>
          </cell>
          <cell r="C14445" t="str">
            <v>Opção Limitada</v>
          </cell>
          <cell r="D14445" t="str">
            <v>LQUIM 2015N</v>
          </cell>
        </row>
        <row r="14446">
          <cell r="A14446" t="str">
            <v>NHZ4067-15</v>
          </cell>
          <cell r="C14446" t="str">
            <v>Opção Limitada</v>
          </cell>
          <cell r="D14446" t="str">
            <v>LQUIM 2015N</v>
          </cell>
        </row>
        <row r="14447">
          <cell r="A14447" t="str">
            <v>NHZ4074-15</v>
          </cell>
          <cell r="C14447" t="str">
            <v>Opção Limitada</v>
          </cell>
          <cell r="D14447" t="str">
            <v>LQUIM 2015N</v>
          </cell>
        </row>
        <row r="14448">
          <cell r="A14448" t="str">
            <v>NHZ5014-15</v>
          </cell>
          <cell r="C14448" t="str">
            <v>Opção Limitada</v>
          </cell>
          <cell r="D14448" t="str">
            <v>LQUIM 2015N</v>
          </cell>
        </row>
        <row r="14449">
          <cell r="A14449" t="str">
            <v>NHZ5016-15</v>
          </cell>
          <cell r="C14449" t="str">
            <v>Opção Limitada</v>
          </cell>
          <cell r="D14449" t="str">
            <v>LQUIM 2015N</v>
          </cell>
        </row>
        <row r="14450">
          <cell r="A14450" t="str">
            <v>NHZ5017-15</v>
          </cell>
          <cell r="C14450" t="str">
            <v>Opção Limitada</v>
          </cell>
          <cell r="D14450" t="str">
            <v>LQUIM 2015N</v>
          </cell>
        </row>
        <row r="14451">
          <cell r="A14451" t="str">
            <v>NHZ5019-15</v>
          </cell>
          <cell r="C14451" t="str">
            <v>Opção Limitada</v>
          </cell>
          <cell r="D14451" t="str">
            <v>LQUIM 2015N</v>
          </cell>
        </row>
        <row r="14452">
          <cell r="A14452" t="str">
            <v>NHZ5020-15</v>
          </cell>
          <cell r="C14452" t="str">
            <v>Opção Limitada</v>
          </cell>
          <cell r="D14452" t="str">
            <v>LQUIM 2015N</v>
          </cell>
        </row>
        <row r="14453">
          <cell r="A14453" t="str">
            <v>NHZ5021-15</v>
          </cell>
          <cell r="C14453" t="str">
            <v>Opção Limitada</v>
          </cell>
          <cell r="D14453" t="str">
            <v>LQUIM 2015N</v>
          </cell>
        </row>
      </sheetData>
      <sheetData sheetId="27"/>
      <sheetData sheetId="28">
        <row r="1">
          <cell r="A1" t="str">
            <v>Código da disciplina</v>
          </cell>
          <cell r="B1" t="str">
            <v>Nome da disciplina</v>
          </cell>
          <cell r="C1" t="str">
            <v>Carga Horária Total</v>
          </cell>
          <cell r="D1" t="str">
            <v>Créditos</v>
          </cell>
        </row>
        <row r="2">
          <cell r="A2" t="str">
            <v>UArk-us ARTS1313</v>
          </cell>
          <cell r="B2" t="str">
            <v>2D Design - University of Arkansas</v>
          </cell>
          <cell r="C2">
            <v>80</v>
          </cell>
          <cell r="D2">
            <v>6</v>
          </cell>
        </row>
        <row r="3">
          <cell r="A3" t="str">
            <v>UTS-au 31241</v>
          </cell>
          <cell r="B3" t="str">
            <v>3D Computer Animation - University of Technology, Sydney</v>
          </cell>
          <cell r="C3">
            <v>60</v>
          </cell>
          <cell r="D3">
            <v>5</v>
          </cell>
        </row>
        <row r="4">
          <cell r="A4" t="str">
            <v>UArk-us ARTS1323</v>
          </cell>
          <cell r="B4" t="str">
            <v>3D Design - University of Arkansas</v>
          </cell>
          <cell r="C4">
            <v>80</v>
          </cell>
          <cell r="D4">
            <v>6</v>
          </cell>
        </row>
        <row r="5">
          <cell r="A5" t="str">
            <v>PLU-us ARTD355</v>
          </cell>
          <cell r="B5" t="str">
            <v>3D Digital Modeling AR - Pacific Lutheran University</v>
          </cell>
          <cell r="C5">
            <v>90</v>
          </cell>
          <cell r="D5">
            <v>7</v>
          </cell>
        </row>
        <row r="6">
          <cell r="A6" t="str">
            <v>UCR-us CSX491.03</v>
          </cell>
          <cell r="B6" t="str">
            <v>3D Modeling for Games - University of California, Riverside</v>
          </cell>
          <cell r="C6">
            <v>30</v>
          </cell>
          <cell r="D6">
            <v>2</v>
          </cell>
        </row>
        <row r="7">
          <cell r="A7" t="str">
            <v>Leuph-de 51701000</v>
          </cell>
          <cell r="B7" t="str">
            <v>3D Printing - Leuphana Universität Lüneburg</v>
          </cell>
          <cell r="C7">
            <v>45</v>
          </cell>
          <cell r="D7">
            <v>3</v>
          </cell>
        </row>
        <row r="8">
          <cell r="A8" t="str">
            <v>ACH3666</v>
          </cell>
          <cell r="B8" t="str">
            <v>A Cidade Constitucional e a Capital da República - USP</v>
          </cell>
          <cell r="C8">
            <v>60</v>
          </cell>
          <cell r="D8">
            <v>5</v>
          </cell>
        </row>
        <row r="9">
          <cell r="A9" t="str">
            <v>USP - ACH3666</v>
          </cell>
          <cell r="B9" t="str">
            <v>A Cidade Constitucional e a Capital da República - USP</v>
          </cell>
          <cell r="C9">
            <v>60</v>
          </cell>
          <cell r="D9">
            <v>5</v>
          </cell>
        </row>
        <row r="10">
          <cell r="A10" t="str">
            <v>PSA5856</v>
          </cell>
          <cell r="B10" t="str">
            <v>A Construção Cognitiva, Moral e Cultural do Si Mesmo - USP</v>
          </cell>
          <cell r="C10">
            <v>0</v>
          </cell>
          <cell r="D10">
            <v>9</v>
          </cell>
        </row>
        <row r="11">
          <cell r="A11" t="str">
            <v>USP - FLH0123</v>
          </cell>
          <cell r="B11" t="str">
            <v>A ESCOLA NO MUNDO CONTEMPORÂNEO - USP</v>
          </cell>
          <cell r="C11">
            <v>96</v>
          </cell>
          <cell r="D11">
            <v>8</v>
          </cell>
        </row>
        <row r="12">
          <cell r="A12" t="str">
            <v>SENAC - IF</v>
          </cell>
          <cell r="B12" t="str">
            <v>A INVENÇÃO DA FOTOGRAFIA - SENAC</v>
          </cell>
          <cell r="C12">
            <v>36</v>
          </cell>
          <cell r="D12">
            <v>3</v>
          </cell>
        </row>
        <row r="13">
          <cell r="A13" t="str">
            <v>AUP5914</v>
          </cell>
          <cell r="B13" t="str">
            <v>A Produção do Espaço Urbano e Conflitos Socias -USP</v>
          </cell>
          <cell r="C13">
            <v>0</v>
          </cell>
          <cell r="D13">
            <v>9</v>
          </cell>
        </row>
        <row r="14">
          <cell r="A14" t="str">
            <v>H0805</v>
          </cell>
          <cell r="B14" t="str">
            <v>A Questão Social na Era da Globalização - Unicamp (2004)</v>
          </cell>
          <cell r="C14">
            <v>0</v>
          </cell>
          <cell r="D14">
            <v>9</v>
          </cell>
        </row>
        <row r="15">
          <cell r="A15" t="str">
            <v>EFHCT01</v>
          </cell>
          <cell r="B15" t="str">
            <v>A Responsabilidade Social de Cientistas e Tecnólogos</v>
          </cell>
          <cell r="C15">
            <v>0</v>
          </cell>
          <cell r="D15">
            <v>0</v>
          </cell>
        </row>
        <row r="16">
          <cell r="A16" t="str">
            <v>USP - AGA0316</v>
          </cell>
          <cell r="B16" t="str">
            <v>A Vida no Contexto Cósmico - USP</v>
          </cell>
          <cell r="C16">
            <v>60</v>
          </cell>
          <cell r="D16">
            <v>5</v>
          </cell>
        </row>
        <row r="17">
          <cell r="A17" t="str">
            <v>FLS5799</v>
          </cell>
          <cell r="B17" t="str">
            <v>A dimensão cultural das práticas urbanas - FFLCH-USP</v>
          </cell>
          <cell r="C17">
            <v>0</v>
          </cell>
          <cell r="D17">
            <v>9</v>
          </cell>
        </row>
        <row r="18">
          <cell r="A18" t="str">
            <v>CalPoly-us EE417</v>
          </cell>
          <cell r="B18" t="str">
            <v>AC Machines - California Polytechnic State University</v>
          </cell>
          <cell r="C18">
            <v>48</v>
          </cell>
          <cell r="D18">
            <v>4</v>
          </cell>
        </row>
        <row r="19">
          <cell r="A19" t="str">
            <v>USP - FNC0339</v>
          </cell>
          <cell r="B19" t="str">
            <v>ACÚSTICA - USP</v>
          </cell>
          <cell r="C19">
            <v>60</v>
          </cell>
          <cell r="D19">
            <v>5</v>
          </cell>
        </row>
        <row r="20">
          <cell r="A20" t="str">
            <v>IIES - 507J</v>
          </cell>
          <cell r="B20" t="str">
            <v>ADM Relacionamento com o cliente - IIES</v>
          </cell>
          <cell r="C20">
            <v>60</v>
          </cell>
          <cell r="D20">
            <v>5</v>
          </cell>
        </row>
        <row r="21">
          <cell r="A21" t="str">
            <v>SENAI - ADM8</v>
          </cell>
          <cell r="B21" t="str">
            <v>ADMINISTRAÇÃO DA PRODUÇÃO - SENAI</v>
          </cell>
          <cell r="C21">
            <v>72</v>
          </cell>
          <cell r="D21">
            <v>6</v>
          </cell>
        </row>
        <row r="22">
          <cell r="A22" t="str">
            <v>UNICSUL - 0021</v>
          </cell>
          <cell r="B22" t="str">
            <v>ADMINISTRAÇÃO DE RECURSOS HUMANOS - UNICSUL</v>
          </cell>
          <cell r="C22">
            <v>72</v>
          </cell>
          <cell r="D22">
            <v>6</v>
          </cell>
        </row>
        <row r="23">
          <cell r="A23" t="str">
            <v>FATEC-SBC - 4140</v>
          </cell>
          <cell r="B23" t="str">
            <v>ADMINISTRAÇÃO E GERENCIAMENTO DE BANCO DE DADOS - FATEC-SBC</v>
          </cell>
          <cell r="C23">
            <v>72</v>
          </cell>
          <cell r="D23">
            <v>6</v>
          </cell>
        </row>
        <row r="24">
          <cell r="A24" t="str">
            <v>FATEC-SP - 0105</v>
          </cell>
          <cell r="B24" t="str">
            <v>ADMINISTRAÇÃO EM PROCESSAMENTO DE DADOS - FATEC-SP</v>
          </cell>
          <cell r="C24">
            <v>72</v>
          </cell>
          <cell r="D24">
            <v>6</v>
          </cell>
        </row>
        <row r="25">
          <cell r="A25" t="str">
            <v>USP - CRP0354</v>
          </cell>
          <cell r="B25" t="str">
            <v>ADMINISTRAÇÃO EM PUBLICIDADE - USP</v>
          </cell>
          <cell r="C25">
            <v>60</v>
          </cell>
          <cell r="D25">
            <v>5</v>
          </cell>
        </row>
        <row r="26">
          <cell r="A26" t="str">
            <v>FATEC-SBC - 4148</v>
          </cell>
          <cell r="B26" t="str">
            <v>ADMINISTRAÇÃO FINANCEIRA E ORÇAMENTÁRIA - FATEC-SBC</v>
          </cell>
          <cell r="C26">
            <v>72</v>
          </cell>
          <cell r="D26">
            <v>6</v>
          </cell>
        </row>
        <row r="27">
          <cell r="A27" t="str">
            <v>FATEC-SP - 0103</v>
          </cell>
          <cell r="B27" t="str">
            <v>ADMINISTRAÇÃO III - FATEC-SP</v>
          </cell>
          <cell r="C27">
            <v>60</v>
          </cell>
          <cell r="D27">
            <v>5</v>
          </cell>
        </row>
        <row r="28">
          <cell r="A28" t="str">
            <v>SENAI - ADM7</v>
          </cell>
          <cell r="B28" t="str">
            <v>ADMINISTRAÇÃO INDUSTRIAL - SENAI</v>
          </cell>
          <cell r="C28">
            <v>36</v>
          </cell>
          <cell r="D28">
            <v>3</v>
          </cell>
        </row>
        <row r="29">
          <cell r="A29" t="str">
            <v>FGV - AM</v>
          </cell>
          <cell r="B29" t="str">
            <v>ADMINISTRAÇÃO MERCADOLÓGICA - Fundação Getulio Vargas</v>
          </cell>
          <cell r="C29">
            <v>72</v>
          </cell>
          <cell r="D29">
            <v>6</v>
          </cell>
        </row>
        <row r="30">
          <cell r="A30" t="str">
            <v>IFSP - CAME3</v>
          </cell>
          <cell r="B30" t="str">
            <v>ADMINISTRAÇÃO MERCADOLÓGICA - Instituto Federal de Educação, Ciência e Tecnologia de São Paulo</v>
          </cell>
          <cell r="C30">
            <v>36</v>
          </cell>
          <cell r="D30">
            <v>3</v>
          </cell>
        </row>
        <row r="31">
          <cell r="A31" t="str">
            <v>UI-us ALCP014</v>
          </cell>
          <cell r="B31" t="str">
            <v>ALCP Reading/Composition Lvl 4 - University of Idaho</v>
          </cell>
          <cell r="C31">
            <v>24</v>
          </cell>
          <cell r="D31">
            <v>2</v>
          </cell>
        </row>
        <row r="32">
          <cell r="A32" t="str">
            <v>SPEI - Alg</v>
          </cell>
          <cell r="B32" t="str">
            <v>ALGORITMO - Sociedade Paranaense de Ensino e Informática</v>
          </cell>
          <cell r="C32">
            <v>72</v>
          </cell>
          <cell r="D32">
            <v>6</v>
          </cell>
        </row>
        <row r="33">
          <cell r="A33" t="str">
            <v>FATEC-SP - 6944</v>
          </cell>
          <cell r="B33" t="str">
            <v>ALGORITMOS E LÓGICA DE PROGRAMAÇÃO - FATEC-SP</v>
          </cell>
          <cell r="C33">
            <v>72</v>
          </cell>
          <cell r="D33">
            <v>6</v>
          </cell>
        </row>
        <row r="34">
          <cell r="A34" t="str">
            <v>AHR - AP</v>
          </cell>
          <cell r="B34" t="str">
            <v>ALGORITMOS E PROGRAMAÇÃO - Anhanguera</v>
          </cell>
          <cell r="C34">
            <v>60</v>
          </cell>
          <cell r="D34">
            <v>5</v>
          </cell>
        </row>
        <row r="35">
          <cell r="A35" t="str">
            <v>UNISANTOS - Alg1</v>
          </cell>
          <cell r="B35" t="str">
            <v>ALGORITMOS I - UNISANTOS</v>
          </cell>
          <cell r="C35">
            <v>60</v>
          </cell>
          <cell r="D35">
            <v>5</v>
          </cell>
        </row>
        <row r="36">
          <cell r="A36" t="str">
            <v>UNINOVE - 3EX1634</v>
          </cell>
          <cell r="B36" t="str">
            <v>ALGORÍTMOS APLICADOS À ENGENHARIA - UNINOVE</v>
          </cell>
          <cell r="C36">
            <v>36</v>
          </cell>
          <cell r="D36">
            <v>3</v>
          </cell>
        </row>
        <row r="37">
          <cell r="A37" t="str">
            <v>MAUA - EFB403</v>
          </cell>
          <cell r="B37" t="str">
            <v>ALGORÍTMOS E PROGRAMAÇÃO - Instituto Mauá de Tecnologia</v>
          </cell>
          <cell r="C37">
            <v>60</v>
          </cell>
          <cell r="D37">
            <v>5</v>
          </cell>
        </row>
        <row r="38">
          <cell r="A38" t="str">
            <v>USJT - ALGPROG</v>
          </cell>
          <cell r="B38" t="str">
            <v>ALGORÍTMOS E PROGRAMAÇÃO - Universidade São Judas Tadeu</v>
          </cell>
          <cell r="C38">
            <v>72</v>
          </cell>
          <cell r="D38">
            <v>6</v>
          </cell>
        </row>
        <row r="39">
          <cell r="A39" t="str">
            <v>IFMT - ENC009</v>
          </cell>
          <cell r="B39" t="str">
            <v>ALGORÍTMOS II - Instituto Federal de Mato Grosso</v>
          </cell>
          <cell r="C39">
            <v>84</v>
          </cell>
          <cell r="D39">
            <v>7</v>
          </cell>
        </row>
        <row r="40">
          <cell r="A40" t="str">
            <v>FATEC-SP - AEB</v>
          </cell>
          <cell r="B40" t="str">
            <v>ALIMENTOS E BEBIDAS - FATEC-SP</v>
          </cell>
          <cell r="C40">
            <v>72</v>
          </cell>
          <cell r="D40">
            <v>6</v>
          </cell>
        </row>
        <row r="41">
          <cell r="A41" t="str">
            <v>USP - ACH4068</v>
          </cell>
          <cell r="B41" t="str">
            <v>ALIMENTOS, METABOLISMO E SAÚDE - USP</v>
          </cell>
          <cell r="C41">
            <v>24</v>
          </cell>
          <cell r="D41">
            <v>2</v>
          </cell>
        </row>
        <row r="42">
          <cell r="A42" t="str">
            <v>FATEC-SP - AEF</v>
          </cell>
          <cell r="B42" t="str">
            <v>AMBIENTAÇÃO DE ESPAÇOS FÍSICOS - FATEC-SP</v>
          </cell>
          <cell r="C42">
            <v>72</v>
          </cell>
          <cell r="D42">
            <v>6</v>
          </cell>
        </row>
        <row r="43">
          <cell r="A43" t="str">
            <v>USP - 2656</v>
          </cell>
          <cell r="B43" t="str">
            <v>ANATOMIA - USP</v>
          </cell>
          <cell r="C43">
            <v>96</v>
          </cell>
          <cell r="D43">
            <v>8</v>
          </cell>
        </row>
        <row r="44">
          <cell r="A44" t="str">
            <v>UNESP - 000021A</v>
          </cell>
          <cell r="B44" t="str">
            <v>ANATOMIA DA MADEIRA - UNESP</v>
          </cell>
          <cell r="C44">
            <v>60</v>
          </cell>
          <cell r="D44">
            <v>5</v>
          </cell>
        </row>
        <row r="45">
          <cell r="A45" t="str">
            <v>USP - VCI0114</v>
          </cell>
          <cell r="B45" t="str">
            <v>ANATOMIA DESCRITIVA DOS ANIMAIS DOMÉSTICOS I - USP</v>
          </cell>
          <cell r="C45">
            <v>120</v>
          </cell>
          <cell r="D45">
            <v>10</v>
          </cell>
        </row>
        <row r="46">
          <cell r="A46" t="str">
            <v>UFPR - BA021</v>
          </cell>
          <cell r="B46" t="str">
            <v>ANATOMIA DOS ANIMAIS DOMÉSTICOS I - UFPR</v>
          </cell>
          <cell r="C46">
            <v>36</v>
          </cell>
          <cell r="D46">
            <v>3</v>
          </cell>
        </row>
        <row r="47">
          <cell r="A47" t="str">
            <v>UNIABC - AnatH</v>
          </cell>
          <cell r="B47" t="str">
            <v>ANATOMIA HUMANA - UNIABC</v>
          </cell>
          <cell r="C47">
            <v>96</v>
          </cell>
          <cell r="D47">
            <v>8</v>
          </cell>
        </row>
        <row r="48">
          <cell r="A48" t="str">
            <v>UFMS - 1301000063-3</v>
          </cell>
          <cell r="B48" t="str">
            <v>ANATOMIA VEGETAL - Universidade Federal de Mato Grosso do Sul</v>
          </cell>
          <cell r="C48">
            <v>60</v>
          </cell>
          <cell r="D48">
            <v>5</v>
          </cell>
        </row>
        <row r="49">
          <cell r="A49" t="str">
            <v>Melies - ANIC</v>
          </cell>
          <cell r="B49" t="str">
            <v>ANIMAÇÃO CLÁSSICA - Faculdade Melies</v>
          </cell>
          <cell r="C49">
            <v>36</v>
          </cell>
          <cell r="D49">
            <v>3</v>
          </cell>
        </row>
        <row r="50">
          <cell r="A50" t="str">
            <v>Melies - ANID</v>
          </cell>
          <cell r="B50" t="str">
            <v>ANIMAÇÃO DIGITAL - Faculdade Melies</v>
          </cell>
          <cell r="C50">
            <v>72</v>
          </cell>
          <cell r="D50">
            <v>6</v>
          </cell>
        </row>
        <row r="51">
          <cell r="A51" t="str">
            <v>MACK - ENEX00545</v>
          </cell>
          <cell r="B51" t="str">
            <v>ANTROPOLOGIA JURÍDICA - Mackenzie</v>
          </cell>
          <cell r="C51">
            <v>24</v>
          </cell>
          <cell r="D51">
            <v>2</v>
          </cell>
        </row>
        <row r="52">
          <cell r="A52" t="str">
            <v>SENAC - AnRI</v>
          </cell>
          <cell r="B52" t="str">
            <v>ANTROPOLOGIA NAS RELAÇÕES INTERNACIONAIS - SENAC</v>
          </cell>
          <cell r="C52">
            <v>36</v>
          </cell>
          <cell r="D52">
            <v>3</v>
          </cell>
        </row>
        <row r="53">
          <cell r="A53" t="str">
            <v>PUC - 28380</v>
          </cell>
          <cell r="B53" t="str">
            <v>ANTROPOLOGIA TEOLÓGICA A - Pontifícia Universidade Católica</v>
          </cell>
          <cell r="C53">
            <v>24</v>
          </cell>
          <cell r="D53">
            <v>2</v>
          </cell>
        </row>
        <row r="54">
          <cell r="A54" t="str">
            <v>MACK - 25028200</v>
          </cell>
          <cell r="B54" t="str">
            <v>ANÁLISE DA REALIDADE CONTEMPORÂNEA - Mackenzie</v>
          </cell>
          <cell r="C54">
            <v>60</v>
          </cell>
          <cell r="D54">
            <v>5</v>
          </cell>
        </row>
        <row r="55">
          <cell r="A55" t="str">
            <v>UFV - TAL461</v>
          </cell>
          <cell r="B55" t="str">
            <v>ANÁLISE DE ALIMENTOS - Universidade Federal de Viçosa</v>
          </cell>
          <cell r="C55">
            <v>60</v>
          </cell>
          <cell r="D55">
            <v>5</v>
          </cell>
        </row>
        <row r="56">
          <cell r="A56" t="str">
            <v>UNIFESP - 5598</v>
          </cell>
          <cell r="B56" t="str">
            <v>ANÁLISE DE RISCO POLÍTICO - UNIFESP</v>
          </cell>
          <cell r="C56">
            <v>60</v>
          </cell>
          <cell r="D56">
            <v>5</v>
          </cell>
        </row>
        <row r="57">
          <cell r="A57" t="str">
            <v>FATEC-SP - 0202</v>
          </cell>
          <cell r="B57" t="str">
            <v>ANÁLISE E PROJ DE SIST EM PROC DE DADOS  2 - FATEC-SP</v>
          </cell>
          <cell r="C57">
            <v>120</v>
          </cell>
          <cell r="D57">
            <v>10</v>
          </cell>
        </row>
        <row r="58">
          <cell r="A58" t="str">
            <v>USP - IPN0022</v>
          </cell>
          <cell r="B58" t="str">
            <v>APLICAÇÕES DA RADIAÇÃO IONIZANTE  E DE RADIOISÓTOPOS - USP</v>
          </cell>
          <cell r="C58">
            <v>120</v>
          </cell>
          <cell r="D58">
            <v>10</v>
          </cell>
        </row>
        <row r="59">
          <cell r="A59" t="str">
            <v>UFABC-PÓS - EEL101</v>
          </cell>
          <cell r="B59" t="str">
            <v>APLICAÇÕES DE CONVERSORES ESTÁTICOS DE POTÊNCIA - UFABC-PÓS</v>
          </cell>
          <cell r="C59">
            <v>48</v>
          </cell>
          <cell r="D59">
            <v>4</v>
          </cell>
        </row>
        <row r="60">
          <cell r="A60" t="str">
            <v>FATEC-SP - 9725</v>
          </cell>
          <cell r="B60" t="str">
            <v>APLICAÇÕES DE ROBÔS INDUSTRIAIS - FATEC-SP</v>
          </cell>
          <cell r="C60">
            <v>36</v>
          </cell>
          <cell r="D60">
            <v>3</v>
          </cell>
        </row>
        <row r="61">
          <cell r="A61" t="str">
            <v>UVic-ca ELEC365</v>
          </cell>
          <cell r="B61" t="str">
            <v>APPL Electronics + Machines - University of Victoria</v>
          </cell>
          <cell r="C61">
            <v>66</v>
          </cell>
          <cell r="D61">
            <v>5</v>
          </cell>
        </row>
        <row r="62">
          <cell r="A62" t="str">
            <v>UNICAMP - EF661</v>
          </cell>
          <cell r="B62" t="str">
            <v>APROFUNDAMENTO EM ATLETISMO - UNICAMP</v>
          </cell>
          <cell r="C62">
            <v>36</v>
          </cell>
          <cell r="D62">
            <v>3</v>
          </cell>
        </row>
        <row r="63">
          <cell r="A63" t="str">
            <v>UNICAMP - EF641</v>
          </cell>
          <cell r="B63" t="str">
            <v>APROFUNDAMENTO EM BASQUETEBOL - UNICAMP</v>
          </cell>
          <cell r="C63">
            <v>36</v>
          </cell>
          <cell r="D63">
            <v>3</v>
          </cell>
        </row>
        <row r="64">
          <cell r="A64" t="str">
            <v>UNICAMP - EF645</v>
          </cell>
          <cell r="B64" t="str">
            <v>APROFUNDAMENTO EM GINÁSTICA ARTÍSTICA - UNICAMP</v>
          </cell>
          <cell r="C64">
            <v>36</v>
          </cell>
          <cell r="D64">
            <v>3</v>
          </cell>
        </row>
        <row r="65">
          <cell r="A65" t="str">
            <v>UNICAMP - EF648</v>
          </cell>
          <cell r="B65" t="str">
            <v>APROFUNDAMENTO EM NATAÇÃO - UNICAMP</v>
          </cell>
          <cell r="C65">
            <v>36</v>
          </cell>
          <cell r="D65">
            <v>3</v>
          </cell>
        </row>
        <row r="66">
          <cell r="A66" t="str">
            <v>APR</v>
          </cell>
          <cell r="B66" t="str">
            <v>APROVEITAMENTO</v>
          </cell>
          <cell r="C66">
            <v>0</v>
          </cell>
          <cell r="D66">
            <v>0</v>
          </cell>
        </row>
        <row r="67">
          <cell r="A67" t="str">
            <v>FATEC-SP - AOC</v>
          </cell>
          <cell r="B67" t="str">
            <v>ARQUITETURA E ORGANIZAÇÃO DE COMPUTADORES - FATEC-SP</v>
          </cell>
          <cell r="C67">
            <v>72</v>
          </cell>
          <cell r="D67">
            <v>6</v>
          </cell>
        </row>
        <row r="68">
          <cell r="A68" t="str">
            <v>ANHEMBI - AC</v>
          </cell>
          <cell r="B68" t="str">
            <v>ARTE E CULTURA - Universidade Anhembi Morumbi</v>
          </cell>
          <cell r="C68">
            <v>60</v>
          </cell>
          <cell r="D68">
            <v>5</v>
          </cell>
        </row>
        <row r="69">
          <cell r="A69" t="str">
            <v>HFU-de FH26354</v>
          </cell>
          <cell r="B69" t="str">
            <v>ASP.NET - Hochschule Furtwangen University</v>
          </cell>
          <cell r="C69">
            <v>20</v>
          </cell>
          <cell r="D69">
            <v>1</v>
          </cell>
        </row>
        <row r="70">
          <cell r="A70" t="str">
            <v>FATEC-SP - AAT</v>
          </cell>
          <cell r="B70" t="str">
            <v>ASPECTOS AMBIENTAIS DOS TRANSPORTES - FATEC-SP</v>
          </cell>
          <cell r="C70">
            <v>36</v>
          </cell>
          <cell r="D70">
            <v>3</v>
          </cell>
        </row>
        <row r="71">
          <cell r="A71" t="str">
            <v>Estácio - CEL 0001</v>
          </cell>
          <cell r="B71" t="str">
            <v>ASPECTOS ANTROPOLÓGICOS E SOCIOLÓGICOS DA EDUCAÇÃO - Universidade Estácio de Sá</v>
          </cell>
          <cell r="C71">
            <v>36</v>
          </cell>
          <cell r="D71">
            <v>3</v>
          </cell>
        </row>
        <row r="72">
          <cell r="A72" t="str">
            <v>METODISTA - 8917</v>
          </cell>
          <cell r="B72" t="str">
            <v>ASSESSORIA DE COMUNICAÇÃO - METODISTA</v>
          </cell>
          <cell r="C72">
            <v>156</v>
          </cell>
          <cell r="D72">
            <v>13</v>
          </cell>
        </row>
        <row r="73">
          <cell r="A73" t="str">
            <v>USP - ACH4116</v>
          </cell>
          <cell r="B73" t="str">
            <v>ASTRONOMIA PARA ENSINO DE CIÊNCIAS - USP</v>
          </cell>
          <cell r="C73">
            <v>24</v>
          </cell>
          <cell r="D73">
            <v>2</v>
          </cell>
        </row>
        <row r="74">
          <cell r="A74" t="str">
            <v>FURG - 23003</v>
          </cell>
          <cell r="B74" t="str">
            <v>ATIVIDADE DE INTEGRAÇÃO CURRICULAR I - Universidade Federal do Rio Grande</v>
          </cell>
          <cell r="C74">
            <v>60</v>
          </cell>
          <cell r="D74">
            <v>5</v>
          </cell>
        </row>
        <row r="75">
          <cell r="A75" t="str">
            <v>UNICAMP - EF732</v>
          </cell>
          <cell r="B75" t="str">
            <v>ATIVIDADE FÍSICA PARA GRUPOS DIFERENCIADOS - UNICAMP</v>
          </cell>
          <cell r="C75">
            <v>24</v>
          </cell>
          <cell r="D75">
            <v>2</v>
          </cell>
        </row>
        <row r="76">
          <cell r="A76" t="str">
            <v>UNICAMP - EF209</v>
          </cell>
          <cell r="B76" t="str">
            <v>ATLETISMO - UNICAMP</v>
          </cell>
          <cell r="C76">
            <v>60</v>
          </cell>
          <cell r="D76">
            <v>5</v>
          </cell>
        </row>
        <row r="77">
          <cell r="A77" t="str">
            <v>FATEC-SBC - 4150</v>
          </cell>
          <cell r="B77" t="str">
            <v>AUDITORIA DE SISTEMAS COMPUTACIONAIS - FATEC-SBC</v>
          </cell>
          <cell r="C77">
            <v>72</v>
          </cell>
          <cell r="D77">
            <v>6</v>
          </cell>
        </row>
        <row r="78">
          <cell r="A78" t="str">
            <v>MACK - ENEX01117</v>
          </cell>
          <cell r="B78" t="str">
            <v>AUDIÊNCIA, SENTENÇA E RECURSOS CIVEIS - Mackenzie</v>
          </cell>
          <cell r="C78">
            <v>60</v>
          </cell>
          <cell r="D78">
            <v>5</v>
          </cell>
        </row>
        <row r="79">
          <cell r="A79" t="str">
            <v>UFPR - HP241</v>
          </cell>
          <cell r="B79" t="str">
            <v>AVALIAÇÃO PSCOLÓGICA I - UFPR</v>
          </cell>
          <cell r="C79">
            <v>60</v>
          </cell>
          <cell r="D79">
            <v>5</v>
          </cell>
        </row>
        <row r="80">
          <cell r="A80" t="str">
            <v>UFPR - HP242</v>
          </cell>
          <cell r="B80" t="str">
            <v>AVALIAÇÃO PSCOLÓGICA II - UFPR</v>
          </cell>
          <cell r="C80">
            <v>60</v>
          </cell>
          <cell r="D80">
            <v>5</v>
          </cell>
        </row>
        <row r="81">
          <cell r="A81" t="str">
            <v>TUDresden-de AR</v>
          </cell>
          <cell r="B81" t="str">
            <v>Abfall- und Ressourcenwirtschaft - Technische Universität Dresden</v>
          </cell>
          <cell r="C81">
            <v>50</v>
          </cell>
          <cell r="D81">
            <v>4</v>
          </cell>
        </row>
        <row r="82">
          <cell r="A82" t="str">
            <v>Alleg-us PSYCH170</v>
          </cell>
          <cell r="B82" t="str">
            <v>Abnormal Behavior - Allegheny College</v>
          </cell>
          <cell r="C82">
            <v>60</v>
          </cell>
          <cell r="D82">
            <v>5</v>
          </cell>
        </row>
        <row r="83">
          <cell r="A83" t="str">
            <v>SIU-us PSYC331</v>
          </cell>
          <cell r="B83" t="str">
            <v>Abnormal Psychology - Southern Illinois University</v>
          </cell>
          <cell r="C83">
            <v>36</v>
          </cell>
          <cell r="D83">
            <v>3</v>
          </cell>
        </row>
        <row r="84">
          <cell r="A84" t="str">
            <v>UMKC-us PSYCH433</v>
          </cell>
          <cell r="B84" t="str">
            <v>Abnormal Psychology - University of Missouri - Kansas City</v>
          </cell>
          <cell r="C84">
            <v>36</v>
          </cell>
          <cell r="D84">
            <v>3</v>
          </cell>
        </row>
        <row r="85">
          <cell r="A85" t="str">
            <v>USP - ACH1523</v>
          </cell>
          <cell r="B85" t="str">
            <v>Abordagem Geográfica do Lazer e Turismo - USP</v>
          </cell>
          <cell r="C85">
            <v>60</v>
          </cell>
          <cell r="D85">
            <v>5</v>
          </cell>
        </row>
        <row r="86">
          <cell r="A86" t="str">
            <v>ESHR022-14</v>
          </cell>
          <cell r="B86" t="str">
            <v>Abordagens Tradicionais das Relações Internacionais</v>
          </cell>
          <cell r="C86">
            <v>48</v>
          </cell>
          <cell r="D86">
            <v>4</v>
          </cell>
        </row>
        <row r="87">
          <cell r="A87" t="str">
            <v>Xavier-us MATH340</v>
          </cell>
          <cell r="B87" t="str">
            <v>Abstract Algebra I - Xavier University</v>
          </cell>
          <cell r="C87">
            <v>51</v>
          </cell>
          <cell r="D87">
            <v>4</v>
          </cell>
        </row>
        <row r="88">
          <cell r="A88" t="str">
            <v>UTK-us ENGL121</v>
          </cell>
          <cell r="B88" t="str">
            <v>Acad Engl / Non Native Speakers - The University of Tennessee, Knoxville</v>
          </cell>
          <cell r="C88">
            <v>60</v>
          </cell>
          <cell r="D88">
            <v>5</v>
          </cell>
        </row>
        <row r="89">
          <cell r="A89" t="str">
            <v>UWP-us ESL151</v>
          </cell>
          <cell r="B89" t="str">
            <v>Acad Listening &amp; Note-Taking - University of Wisconsin - Platteville</v>
          </cell>
          <cell r="C89">
            <v>18</v>
          </cell>
          <cell r="D89">
            <v>1</v>
          </cell>
        </row>
        <row r="90">
          <cell r="A90" t="str">
            <v>Wayne-us ELI0500</v>
          </cell>
          <cell r="B90" t="str">
            <v>Acad Prep 2: Oral Integrtd - Wayne State University</v>
          </cell>
          <cell r="C90">
            <v>168</v>
          </cell>
          <cell r="D90">
            <v>14</v>
          </cell>
        </row>
        <row r="91">
          <cell r="A91" t="str">
            <v>Wayne-us ELI0515</v>
          </cell>
          <cell r="B91" t="str">
            <v>Acad Prep 2: Rdg &amp; Vocab - Wayne State University</v>
          </cell>
          <cell r="C91">
            <v>84</v>
          </cell>
          <cell r="D91">
            <v>7</v>
          </cell>
        </row>
        <row r="92">
          <cell r="A92" t="str">
            <v>Wayne-us ELI0510</v>
          </cell>
          <cell r="B92" t="str">
            <v>Acad Prep 2: Written Integrtd - Wayne State University</v>
          </cell>
          <cell r="C92">
            <v>84</v>
          </cell>
          <cell r="D92">
            <v>7</v>
          </cell>
        </row>
        <row r="93">
          <cell r="A93" t="str">
            <v>Platt-us IWT204</v>
          </cell>
          <cell r="B93" t="str">
            <v>Academic Communication I - Plattsburgh State University of New York</v>
          </cell>
          <cell r="C93">
            <v>13</v>
          </cell>
          <cell r="D93">
            <v>1</v>
          </cell>
        </row>
        <row r="94">
          <cell r="A94" t="str">
            <v>UofT-ca 150</v>
          </cell>
          <cell r="B94" t="str">
            <v>Academic English - University of Toronto</v>
          </cell>
          <cell r="C94">
            <v>240</v>
          </cell>
          <cell r="D94">
            <v>20</v>
          </cell>
        </row>
        <row r="95">
          <cell r="A95" t="str">
            <v>UWA-au CELT1112</v>
          </cell>
          <cell r="B95" t="str">
            <v>Academic English Bridging Course: Part 2 - The University of Western Australia</v>
          </cell>
          <cell r="C95">
            <v>250</v>
          </cell>
          <cell r="D95">
            <v>20</v>
          </cell>
        </row>
        <row r="96">
          <cell r="A96" t="str">
            <v>ESLG1410</v>
          </cell>
          <cell r="B96" t="str">
            <v>Academic English Skills - University of Colorado Boulder / UCB</v>
          </cell>
          <cell r="C96">
            <v>37</v>
          </cell>
          <cell r="D96">
            <v>3</v>
          </cell>
        </row>
        <row r="97">
          <cell r="A97" t="str">
            <v>UCB-us ELSG1410</v>
          </cell>
          <cell r="B97" t="str">
            <v>Academic English Skills - University of Colorado at Boulder</v>
          </cell>
          <cell r="C97">
            <v>48</v>
          </cell>
          <cell r="D97">
            <v>4</v>
          </cell>
        </row>
        <row r="98">
          <cell r="A98" t="str">
            <v>UCB-us ESLG1410</v>
          </cell>
          <cell r="B98" t="str">
            <v>Academic English Skills - University of Colorado at Boulder</v>
          </cell>
          <cell r="C98">
            <v>45</v>
          </cell>
          <cell r="D98">
            <v>3</v>
          </cell>
        </row>
        <row r="99">
          <cell r="A99" t="str">
            <v>UArk-us ELAC2053</v>
          </cell>
          <cell r="B99" t="str">
            <v>Academic Presentations - University of Arkansas</v>
          </cell>
          <cell r="C99">
            <v>36</v>
          </cell>
          <cell r="D99">
            <v>3</v>
          </cell>
        </row>
        <row r="100">
          <cell r="A100" t="str">
            <v>UWP-us ESL153</v>
          </cell>
          <cell r="B100" t="str">
            <v>Academic Reading &amp; Writing - University of Wisconsin - Platteville</v>
          </cell>
          <cell r="C100">
            <v>18</v>
          </cell>
          <cell r="D100">
            <v>1</v>
          </cell>
        </row>
        <row r="101">
          <cell r="A101" t="str">
            <v>PSU-us LING144</v>
          </cell>
          <cell r="B101" t="str">
            <v>Academic Reading Nonnative Spkr - Portland State University</v>
          </cell>
          <cell r="C101">
            <v>36</v>
          </cell>
          <cell r="D101">
            <v>3</v>
          </cell>
        </row>
        <row r="102">
          <cell r="A102" t="str">
            <v>RU-us ARW</v>
          </cell>
          <cell r="B102" t="str">
            <v>Academic Reading and Writing - The State University of New Jersey - Rutgers</v>
          </cell>
          <cell r="C102">
            <v>35</v>
          </cell>
          <cell r="D102">
            <v>2</v>
          </cell>
        </row>
        <row r="103">
          <cell r="A103" t="str">
            <v>Massey-nz 192020</v>
          </cell>
          <cell r="B103" t="str">
            <v>Academic Reading and Writing 1 - Massey University</v>
          </cell>
          <cell r="C103">
            <v>100</v>
          </cell>
          <cell r="D103">
            <v>8</v>
          </cell>
        </row>
        <row r="104">
          <cell r="A104" t="str">
            <v>Massey-nz 192022</v>
          </cell>
          <cell r="B104" t="str">
            <v>Academic Reading and Writing II - Massey University</v>
          </cell>
          <cell r="C104">
            <v>100</v>
          </cell>
          <cell r="D104">
            <v>8</v>
          </cell>
        </row>
        <row r="105">
          <cell r="A105" t="str">
            <v>CSUN-us XIEP981</v>
          </cell>
          <cell r="B105" t="str">
            <v>Academic Skills 5 - Proj MGT I - California State University, Northridge</v>
          </cell>
          <cell r="C105">
            <v>60</v>
          </cell>
          <cell r="D105">
            <v>5</v>
          </cell>
        </row>
        <row r="106">
          <cell r="A106" t="str">
            <v>CSUN-us XIEP982</v>
          </cell>
          <cell r="B106" t="str">
            <v>Academic Skills 5 - Proj MGT II - California State University, Northridge</v>
          </cell>
          <cell r="C106">
            <v>60</v>
          </cell>
          <cell r="D106">
            <v>5</v>
          </cell>
        </row>
        <row r="107">
          <cell r="A107" t="str">
            <v>TUE-nl 9ST14</v>
          </cell>
          <cell r="B107" t="str">
            <v>Academic Skills in English I - Technische Universiteit Eindhoven</v>
          </cell>
          <cell r="C107">
            <v>112</v>
          </cell>
          <cell r="D107">
            <v>9</v>
          </cell>
        </row>
        <row r="108">
          <cell r="A108" t="str">
            <v>CSUN-us XIEP965</v>
          </cell>
          <cell r="B108" t="str">
            <v>Academic Skills, Conversation - California State University, Northridge</v>
          </cell>
          <cell r="C108">
            <v>40</v>
          </cell>
          <cell r="D108">
            <v>3</v>
          </cell>
        </row>
        <row r="109">
          <cell r="A109" t="str">
            <v>CSUN-us XIEP961</v>
          </cell>
          <cell r="B109" t="str">
            <v>Academic Skills, Listening and Speaking - California State University, Northridge</v>
          </cell>
          <cell r="C109">
            <v>60</v>
          </cell>
          <cell r="D109">
            <v>5</v>
          </cell>
        </row>
        <row r="110">
          <cell r="A110" t="str">
            <v>UWP-us ESL152</v>
          </cell>
          <cell r="B110" t="str">
            <v>Academic Speaking - University of Wisconsin - Platteville</v>
          </cell>
          <cell r="C110">
            <v>18</v>
          </cell>
          <cell r="D110">
            <v>1</v>
          </cell>
        </row>
        <row r="111">
          <cell r="A111" t="str">
            <v>UAB-us ELC203</v>
          </cell>
          <cell r="B111" t="str">
            <v>Academic Speaking/Listening NNES I - University of Alabama at Birmingham</v>
          </cell>
          <cell r="C111">
            <v>57</v>
          </cell>
          <cell r="D111">
            <v>4</v>
          </cell>
        </row>
        <row r="112">
          <cell r="A112" t="str">
            <v>GC-us CORE110</v>
          </cell>
          <cell r="B112" t="str">
            <v>Academic Voice - Goshen College</v>
          </cell>
          <cell r="C112">
            <v>45</v>
          </cell>
          <cell r="D112">
            <v>3</v>
          </cell>
        </row>
        <row r="113">
          <cell r="A113" t="str">
            <v>Monash-au ATS1297</v>
          </cell>
          <cell r="B113" t="str">
            <v>Academic Writing - Monash University</v>
          </cell>
          <cell r="C113">
            <v>72</v>
          </cell>
          <cell r="D113">
            <v>6</v>
          </cell>
        </row>
        <row r="114">
          <cell r="A114" t="str">
            <v>RU-us AW</v>
          </cell>
          <cell r="B114" t="str">
            <v>Academic Writing - The State University of New Jersey - Rutgers</v>
          </cell>
          <cell r="C114">
            <v>28</v>
          </cell>
          <cell r="D114">
            <v>2</v>
          </cell>
        </row>
        <row r="115">
          <cell r="A115" t="str">
            <v>UI-us ALCP013</v>
          </cell>
          <cell r="B115" t="str">
            <v>Academic Writing 5C - University of Idaho</v>
          </cell>
          <cell r="C115">
            <v>24</v>
          </cell>
          <cell r="D115">
            <v>2</v>
          </cell>
        </row>
        <row r="116">
          <cell r="A116" t="str">
            <v>UIC-us ENGL160</v>
          </cell>
          <cell r="B116" t="str">
            <v>Academic Writing I - University of Illinois at Chicago</v>
          </cell>
          <cell r="C116">
            <v>48</v>
          </cell>
          <cell r="D116">
            <v>4</v>
          </cell>
        </row>
        <row r="117">
          <cell r="A117" t="str">
            <v>Ulster-uk PPD055</v>
          </cell>
          <cell r="B117" t="str">
            <v>Academic Writing Skills - Ulster University</v>
          </cell>
          <cell r="C117">
            <v>26</v>
          </cell>
          <cell r="D117">
            <v>2</v>
          </cell>
        </row>
        <row r="118">
          <cell r="A118" t="str">
            <v>UofC-ca EAPP190</v>
          </cell>
          <cell r="B118" t="str">
            <v>Academic Writing and Grammar - University of Calgary</v>
          </cell>
          <cell r="C118">
            <v>130</v>
          </cell>
          <cell r="D118">
            <v>11</v>
          </cell>
        </row>
        <row r="119">
          <cell r="A119" t="str">
            <v>UAB-us ELC101</v>
          </cell>
          <cell r="B119" t="str">
            <v>Academic Writing for NNES I - University of Alabama at Birmingham</v>
          </cell>
          <cell r="C119">
            <v>57</v>
          </cell>
          <cell r="D119">
            <v>4</v>
          </cell>
        </row>
        <row r="120">
          <cell r="A120" t="str">
            <v>UGA-us SPAN1110</v>
          </cell>
          <cell r="B120" t="str">
            <v>Accelerated Elementary Spanish - University of Georgia</v>
          </cell>
          <cell r="C120">
            <v>60</v>
          </cell>
          <cell r="D120">
            <v>5</v>
          </cell>
        </row>
        <row r="121">
          <cell r="A121" t="str">
            <v>IIT-us CS201</v>
          </cell>
          <cell r="B121" t="str">
            <v>Accelerated Introduction to Computer Science - Illinois Institute of Technology</v>
          </cell>
          <cell r="C121">
            <v>75</v>
          </cell>
          <cell r="D121">
            <v>6</v>
          </cell>
        </row>
        <row r="122">
          <cell r="A122" t="str">
            <v>SPAN210</v>
          </cell>
          <cell r="B122" t="str">
            <v>Accelerated Second-year Spanish - University of Nebraska-Lincoln</v>
          </cell>
          <cell r="C122">
            <v>96</v>
          </cell>
          <cell r="D122">
            <v>8</v>
          </cell>
        </row>
        <row r="123">
          <cell r="A123" t="str">
            <v>UCB-us ESLG1130</v>
          </cell>
          <cell r="B123" t="str">
            <v>Accent Reduction - University of Colorado at Boulder / UC</v>
          </cell>
          <cell r="C123">
            <v>30</v>
          </cell>
          <cell r="D123">
            <v>3</v>
          </cell>
        </row>
        <row r="124">
          <cell r="A124" t="str">
            <v>BME-hu GT35A002</v>
          </cell>
          <cell r="B124" t="str">
            <v>Accounting - Budapest University of Technology and Economics</v>
          </cell>
          <cell r="C124">
            <v>42</v>
          </cell>
          <cell r="D124">
            <v>3</v>
          </cell>
        </row>
        <row r="125">
          <cell r="A125" t="str">
            <v>ITTral-ie ACCT81001</v>
          </cell>
          <cell r="B125" t="str">
            <v>Accounting and Finance - Institute of Technology of Tralee</v>
          </cell>
          <cell r="C125">
            <v>36</v>
          </cell>
          <cell r="D125">
            <v>3</v>
          </cell>
        </row>
        <row r="126">
          <cell r="A126" t="str">
            <v>LU-uk 15BSB530</v>
          </cell>
          <cell r="B126" t="str">
            <v>Accounting for Business - Loughborough University</v>
          </cell>
          <cell r="C126">
            <v>50</v>
          </cell>
          <cell r="D126">
            <v>4</v>
          </cell>
        </row>
        <row r="127">
          <cell r="A127" t="str">
            <v>UQ-au AACT1101</v>
          </cell>
          <cell r="B127" t="str">
            <v>Accounting for Decision Making - The University of Queensland</v>
          </cell>
          <cell r="C127">
            <v>68</v>
          </cell>
          <cell r="D127">
            <v>6</v>
          </cell>
        </row>
        <row r="128">
          <cell r="A128" t="str">
            <v>FIU-us ACG2021</v>
          </cell>
          <cell r="B128" t="str">
            <v>Accounting for Decisions - Florida International University</v>
          </cell>
          <cell r="C128">
            <v>48</v>
          </cell>
          <cell r="D128">
            <v>4</v>
          </cell>
        </row>
        <row r="129">
          <cell r="A129" t="str">
            <v>Ulster-uk ACF302</v>
          </cell>
          <cell r="B129" t="str">
            <v>Accounting for Engineers - Ulster University</v>
          </cell>
          <cell r="C129">
            <v>36</v>
          </cell>
          <cell r="D129">
            <v>3</v>
          </cell>
        </row>
        <row r="130">
          <cell r="A130" t="str">
            <v>SMU-us MEM603</v>
          </cell>
          <cell r="B130" t="str">
            <v>Accounting for Managerial Decision Making - Saint Martin's University</v>
          </cell>
          <cell r="C130">
            <v>45</v>
          </cell>
          <cell r="D130">
            <v>3</v>
          </cell>
        </row>
        <row r="131">
          <cell r="A131" t="str">
            <v>LU-uk BSA526</v>
          </cell>
          <cell r="B131" t="str">
            <v>Accounting for Managers - Loughborough University</v>
          </cell>
          <cell r="C131">
            <v>50</v>
          </cell>
          <cell r="D131">
            <v>4</v>
          </cell>
        </row>
        <row r="132">
          <cell r="A132" t="str">
            <v>RH-uk BUS020C434Y</v>
          </cell>
          <cell r="B132" t="str">
            <v>Accounting for Organisations - Roehampton University</v>
          </cell>
          <cell r="C132">
            <v>48</v>
          </cell>
          <cell r="D132">
            <v>4</v>
          </cell>
        </row>
        <row r="133">
          <cell r="A133" t="str">
            <v>RMIT-au ACCT1046</v>
          </cell>
          <cell r="B133" t="str">
            <v>Accounting in Organizations and Society - Royal Melbourne Institute of Technology</v>
          </cell>
          <cell r="C133">
            <v>36</v>
          </cell>
          <cell r="D133">
            <v>3</v>
          </cell>
        </row>
        <row r="134">
          <cell r="A134" t="str">
            <v>UTS-au 22107</v>
          </cell>
          <cell r="B134" t="str">
            <v>Accouting for Business Dicisions A - University of Technology, Sydney</v>
          </cell>
          <cell r="C134">
            <v>48</v>
          </cell>
          <cell r="D134">
            <v>4</v>
          </cell>
        </row>
        <row r="135">
          <cell r="A135" t="str">
            <v>LU-uk 15BSA526</v>
          </cell>
          <cell r="B135" t="str">
            <v>Accouting for Managers - Loughborough University</v>
          </cell>
          <cell r="C135">
            <v>50</v>
          </cell>
          <cell r="D135">
            <v>4</v>
          </cell>
        </row>
        <row r="136">
          <cell r="A136" t="str">
            <v>ESTA012-13</v>
          </cell>
          <cell r="B136" t="str">
            <v>Acionamentos Elétricos</v>
          </cell>
          <cell r="C136">
            <v>60</v>
          </cell>
          <cell r="D136">
            <v>5</v>
          </cell>
        </row>
        <row r="137">
          <cell r="A137" t="str">
            <v>IFSP - ACI</v>
          </cell>
          <cell r="B137" t="str">
            <v>Acionamentos industriais - Instituto Federal de Educação, Ciência e Tecnologia de São Paulo</v>
          </cell>
          <cell r="C137">
            <v>36</v>
          </cell>
          <cell r="D137">
            <v>3</v>
          </cell>
        </row>
        <row r="138">
          <cell r="A138" t="str">
            <v>PEF-001</v>
          </cell>
          <cell r="B138" t="str">
            <v>Acompanhamento da Implementação do Produto Educacional</v>
          </cell>
          <cell r="C138">
            <v>36</v>
          </cell>
          <cell r="D138">
            <v>3</v>
          </cell>
        </row>
        <row r="139">
          <cell r="A139" t="str">
            <v>UL-ie EE4313</v>
          </cell>
          <cell r="B139" t="str">
            <v>Active Circuits Design 1 - University of Limerick</v>
          </cell>
          <cell r="C139">
            <v>144</v>
          </cell>
          <cell r="D139">
            <v>12</v>
          </cell>
        </row>
        <row r="140">
          <cell r="A140" t="str">
            <v>UW-ca MTE320</v>
          </cell>
          <cell r="B140" t="str">
            <v>Actuators and Power Electronics - University of Waterloo</v>
          </cell>
          <cell r="C140">
            <v>65</v>
          </cell>
          <cell r="D140">
            <v>5</v>
          </cell>
        </row>
        <row r="141">
          <cell r="A141" t="str">
            <v>ESTX042-13</v>
          </cell>
          <cell r="B141" t="str">
            <v>Acumuladores de Energia</v>
          </cell>
          <cell r="C141">
            <v>36</v>
          </cell>
          <cell r="D141">
            <v>3</v>
          </cell>
        </row>
        <row r="142">
          <cell r="A142" t="str">
            <v>ESZE002-13</v>
          </cell>
          <cell r="B142" t="str">
            <v>Acumuladores de Energia</v>
          </cell>
          <cell r="C142">
            <v>24</v>
          </cell>
          <cell r="D142">
            <v>2</v>
          </cell>
        </row>
        <row r="143">
          <cell r="A143" t="str">
            <v>Nott-uk C81ADD</v>
          </cell>
          <cell r="B143" t="str">
            <v>Addiction and the Brain - University of Nottingham</v>
          </cell>
          <cell r="C143">
            <v>20</v>
          </cell>
          <cell r="D143">
            <v>1</v>
          </cell>
        </row>
        <row r="144">
          <cell r="A144" t="str">
            <v>UTA-us MAE4301010</v>
          </cell>
          <cell r="B144" t="str">
            <v>Additive Manufacturing - The University of Texas at Arlington</v>
          </cell>
          <cell r="C144">
            <v>48</v>
          </cell>
          <cell r="D144">
            <v>4</v>
          </cell>
        </row>
        <row r="145">
          <cell r="A145" t="str">
            <v>NMA-223</v>
          </cell>
          <cell r="B145" t="str">
            <v>Adesão: Fundamentos e Aplicações</v>
          </cell>
          <cell r="C145">
            <v>144</v>
          </cell>
          <cell r="D145">
            <v>12</v>
          </cell>
        </row>
        <row r="146">
          <cell r="A146" t="str">
            <v>UFABC-PÓS - NMA223</v>
          </cell>
          <cell r="B146" t="str">
            <v>Adesão: Fundamentos e Aplicações - UFABC-PÓS</v>
          </cell>
          <cell r="C146">
            <v>144</v>
          </cell>
          <cell r="D146">
            <v>12</v>
          </cell>
        </row>
        <row r="147">
          <cell r="A147" t="str">
            <v>ESZM035-17</v>
          </cell>
          <cell r="B147" t="str">
            <v>Aditivação de Polímeros</v>
          </cell>
          <cell r="C147">
            <v>48</v>
          </cell>
          <cell r="D147">
            <v>4</v>
          </cell>
        </row>
        <row r="148">
          <cell r="A148" t="str">
            <v>730211501</v>
          </cell>
          <cell r="B148" t="str">
            <v>Administración de Empresas - Universidad da Coruña / UDC</v>
          </cell>
          <cell r="C148">
            <v>40</v>
          </cell>
          <cell r="D148">
            <v>3</v>
          </cell>
        </row>
        <row r="149">
          <cell r="A149" t="str">
            <v>ITTral-ie ADMN61001</v>
          </cell>
          <cell r="B149" t="str">
            <v>Administration - Institute of Technology of Tralee</v>
          </cell>
          <cell r="C149">
            <v>48</v>
          </cell>
          <cell r="D149">
            <v>4</v>
          </cell>
        </row>
        <row r="150">
          <cell r="A150" t="str">
            <v>AHR - Adm</v>
          </cell>
          <cell r="B150" t="str">
            <v>Administração - Anhanguera</v>
          </cell>
          <cell r="C150">
            <v>60</v>
          </cell>
          <cell r="D150">
            <v>5</v>
          </cell>
        </row>
        <row r="151">
          <cell r="A151" t="str">
            <v>MACK - 18054056</v>
          </cell>
          <cell r="B151" t="str">
            <v>Administração - Mackenzie</v>
          </cell>
          <cell r="C151">
            <v>24</v>
          </cell>
          <cell r="D151">
            <v>2</v>
          </cell>
        </row>
        <row r="152">
          <cell r="A152" t="str">
            <v>UNICSUL - 0002</v>
          </cell>
          <cell r="B152" t="str">
            <v>Administração - UNICSUL</v>
          </cell>
          <cell r="C152">
            <v>36</v>
          </cell>
          <cell r="D152">
            <v>3</v>
          </cell>
        </row>
        <row r="153">
          <cell r="A153" t="str">
            <v>UNESP - AO401</v>
          </cell>
          <cell r="B153" t="str">
            <v>Administração Financeira I - UNESP</v>
          </cell>
          <cell r="C153">
            <v>60</v>
          </cell>
          <cell r="D153">
            <v>5</v>
          </cell>
        </row>
        <row r="154">
          <cell r="A154" t="str">
            <v>FATEC-SP - 0205</v>
          </cell>
          <cell r="B154" t="str">
            <v>Administração Geral - FATEC-SP</v>
          </cell>
          <cell r="C154">
            <v>72</v>
          </cell>
          <cell r="D154">
            <v>6</v>
          </cell>
        </row>
        <row r="155">
          <cell r="A155" t="str">
            <v>FSA - AdmG</v>
          </cell>
          <cell r="B155" t="str">
            <v>Administração Geral - Fundação Santo André</v>
          </cell>
          <cell r="C155">
            <v>60</v>
          </cell>
          <cell r="D155">
            <v>5</v>
          </cell>
        </row>
        <row r="156">
          <cell r="A156" t="str">
            <v>FATEC-SP - 6610</v>
          </cell>
          <cell r="B156" t="str">
            <v>Administração I - FATEC-SP</v>
          </cell>
          <cell r="C156">
            <v>72</v>
          </cell>
          <cell r="D156">
            <v>6</v>
          </cell>
        </row>
        <row r="157">
          <cell r="A157" t="str">
            <v>FATEC-SP - 6335</v>
          </cell>
          <cell r="B157" t="str">
            <v>Administração II - FATEC-SP</v>
          </cell>
          <cell r="C157">
            <v>72</v>
          </cell>
          <cell r="D157">
            <v>6</v>
          </cell>
        </row>
        <row r="158">
          <cell r="A158" t="str">
            <v>FATEC-SP - 6343</v>
          </cell>
          <cell r="B158" t="str">
            <v>Administração III - FATEC-SP</v>
          </cell>
          <cell r="C158">
            <v>72</v>
          </cell>
          <cell r="D158">
            <v>6</v>
          </cell>
        </row>
        <row r="159">
          <cell r="A159" t="str">
            <v>UNESP - AO402</v>
          </cell>
          <cell r="B159" t="str">
            <v>Administração Mercadológica I - UNESP</v>
          </cell>
          <cell r="C159">
            <v>60</v>
          </cell>
          <cell r="D159">
            <v>5</v>
          </cell>
        </row>
        <row r="160">
          <cell r="A160" t="str">
            <v>ESHP001-13</v>
          </cell>
          <cell r="B160" t="str">
            <v>Administração Municipal e Desenvolvimento Local</v>
          </cell>
          <cell r="C160">
            <v>48</v>
          </cell>
          <cell r="D160">
            <v>4</v>
          </cell>
        </row>
        <row r="161">
          <cell r="A161" t="str">
            <v>EGP06</v>
          </cell>
          <cell r="B161" t="str">
            <v>Administração Pública</v>
          </cell>
          <cell r="C161">
            <v>24</v>
          </cell>
          <cell r="D161">
            <v>0</v>
          </cell>
        </row>
        <row r="162">
          <cell r="A162" t="str">
            <v>EGPM06</v>
          </cell>
          <cell r="B162" t="str">
            <v>Administração Pública</v>
          </cell>
          <cell r="C162">
            <v>0</v>
          </cell>
          <cell r="D162">
            <v>0</v>
          </cell>
        </row>
        <row r="163">
          <cell r="A163" t="str">
            <v>PPU-104</v>
          </cell>
          <cell r="B163" t="str">
            <v>Administração Pública e Políticas Públicas</v>
          </cell>
          <cell r="C163">
            <v>108</v>
          </cell>
          <cell r="D163">
            <v>9</v>
          </cell>
        </row>
        <row r="164">
          <cell r="A164" t="str">
            <v>ESHP002-13</v>
          </cell>
          <cell r="B164" t="str">
            <v>Administração Pública e Reforma do Estado em Perspectiva Comparada</v>
          </cell>
          <cell r="C164">
            <v>48</v>
          </cell>
          <cell r="D164">
            <v>4</v>
          </cell>
        </row>
        <row r="165">
          <cell r="A165" t="str">
            <v>ESZP041-14</v>
          </cell>
          <cell r="B165" t="str">
            <v>Administração Pública e Reforma do Estado em Perspectiva Comparada</v>
          </cell>
          <cell r="C165">
            <v>48</v>
          </cell>
          <cell r="D165">
            <v>4</v>
          </cell>
        </row>
        <row r="166">
          <cell r="A166" t="str">
            <v>UFABC-PÓS - CHS-101</v>
          </cell>
          <cell r="B166" t="str">
            <v>Administração Pública, Reforma Do Estado - UFABC-PÓS</v>
          </cell>
          <cell r="C166">
            <v>108</v>
          </cell>
          <cell r="D166">
            <v>9</v>
          </cell>
        </row>
        <row r="167">
          <cell r="A167" t="str">
            <v>CHS-101</v>
          </cell>
          <cell r="B167" t="str">
            <v>Administração Pública, Reforma do Estado e Regulação</v>
          </cell>
          <cell r="C167">
            <v>108</v>
          </cell>
          <cell r="D167">
            <v>9</v>
          </cell>
        </row>
        <row r="168">
          <cell r="A168" t="str">
            <v>FECAP - ASI</v>
          </cell>
          <cell r="B168" t="str">
            <v>Administração Sistemas de Informaçóes - Fundação Escola de Comércio Álvares Penteado</v>
          </cell>
          <cell r="C168">
            <v>72</v>
          </cell>
          <cell r="D168">
            <v>6</v>
          </cell>
        </row>
        <row r="169">
          <cell r="A169" t="str">
            <v>USP - AP</v>
          </cell>
          <cell r="B169" t="str">
            <v>Administração da Produtividade - USP</v>
          </cell>
          <cell r="C169">
            <v>36</v>
          </cell>
          <cell r="D169">
            <v>3</v>
          </cell>
        </row>
        <row r="170">
          <cell r="A170" t="str">
            <v>UNESP - AO501</v>
          </cell>
          <cell r="B170" t="str">
            <v>Administração da Produção - UNESP</v>
          </cell>
          <cell r="C170">
            <v>60</v>
          </cell>
          <cell r="D170">
            <v>5</v>
          </cell>
        </row>
        <row r="171">
          <cell r="A171" t="str">
            <v>UNICSUL - 8481</v>
          </cell>
          <cell r="B171" t="str">
            <v>Administração da Produção - UNICSUL</v>
          </cell>
          <cell r="C171">
            <v>72</v>
          </cell>
          <cell r="D171">
            <v>6</v>
          </cell>
        </row>
        <row r="172">
          <cell r="A172" t="str">
            <v>-8481</v>
          </cell>
          <cell r="B172" t="str">
            <v>Administração da Produção - UNICSUL</v>
          </cell>
          <cell r="C172">
            <v>72</v>
          </cell>
          <cell r="D172">
            <v>6</v>
          </cell>
        </row>
        <row r="173">
          <cell r="A173" t="str">
            <v>UNESP - AO601</v>
          </cell>
          <cell r="B173" t="str">
            <v>Administração da Produção II - UNESP</v>
          </cell>
          <cell r="C173">
            <v>60</v>
          </cell>
          <cell r="D173">
            <v>5</v>
          </cell>
        </row>
        <row r="174">
          <cell r="A174" t="str">
            <v>FSBA - 126001</v>
          </cell>
          <cell r="B174" t="str">
            <v>Administração da produção I - Faculdade Social da Bahia</v>
          </cell>
          <cell r="C174">
            <v>72</v>
          </cell>
          <cell r="D174">
            <v>6</v>
          </cell>
        </row>
        <row r="175">
          <cell r="A175" t="str">
            <v>FSBA - 131001</v>
          </cell>
          <cell r="B175" t="str">
            <v>Administração da produção II - Faculdade Social da Bahia</v>
          </cell>
          <cell r="C175">
            <v>72</v>
          </cell>
          <cell r="D175">
            <v>6</v>
          </cell>
        </row>
        <row r="176">
          <cell r="A176" t="str">
            <v>FECAP - AdmMkt</v>
          </cell>
          <cell r="B176" t="str">
            <v>Administração de Marketing - Fundação Escola de Comércio Álvares Penteado</v>
          </cell>
          <cell r="C176">
            <v>72</v>
          </cell>
          <cell r="D176">
            <v>6</v>
          </cell>
        </row>
        <row r="177">
          <cell r="A177" t="str">
            <v>UNESP - AO502</v>
          </cell>
          <cell r="B177" t="str">
            <v>Administração de Materiais e Patrimonios I - UNESP</v>
          </cell>
          <cell r="C177">
            <v>60</v>
          </cell>
          <cell r="D177">
            <v>5</v>
          </cell>
        </row>
        <row r="178">
          <cell r="A178" t="str">
            <v>EGP12</v>
          </cell>
          <cell r="B178" t="str">
            <v>Administração de Recursos Humanos</v>
          </cell>
          <cell r="C178">
            <v>48</v>
          </cell>
          <cell r="D178">
            <v>0</v>
          </cell>
        </row>
        <row r="179">
          <cell r="A179" t="str">
            <v>EGPM13</v>
          </cell>
          <cell r="B179" t="str">
            <v>Administração de Recursos Humanos</v>
          </cell>
          <cell r="C179">
            <v>0</v>
          </cell>
          <cell r="D179">
            <v>0</v>
          </cell>
        </row>
        <row r="180">
          <cell r="A180" t="str">
            <v>UNICSUL - 0682</v>
          </cell>
          <cell r="B180" t="str">
            <v>Administração de recursos humanos - UNICSUL</v>
          </cell>
          <cell r="C180">
            <v>72</v>
          </cell>
          <cell r="D180">
            <v>6</v>
          </cell>
        </row>
        <row r="181">
          <cell r="A181" t="str">
            <v>FSBA - 127001</v>
          </cell>
          <cell r="B181" t="str">
            <v>Administração de sistemas da informação I - Faculdade Social da Bahia</v>
          </cell>
          <cell r="C181">
            <v>72</v>
          </cell>
          <cell r="D181">
            <v>6</v>
          </cell>
        </row>
        <row r="182">
          <cell r="A182" t="str">
            <v>FSBA - 132001</v>
          </cell>
          <cell r="B182" t="str">
            <v>Administração de sistemas da informação II - Faculdade Social da Bahia</v>
          </cell>
          <cell r="C182">
            <v>72</v>
          </cell>
          <cell r="D182">
            <v>6</v>
          </cell>
        </row>
        <row r="183">
          <cell r="A183" t="str">
            <v>UNIFESP - 5130</v>
          </cell>
          <cell r="B183" t="str">
            <v>Administração e Economia Industrial - UNIFESP</v>
          </cell>
          <cell r="C183">
            <v>72</v>
          </cell>
          <cell r="D183">
            <v>6</v>
          </cell>
        </row>
        <row r="184">
          <cell r="A184" t="str">
            <v>UNICID - 73</v>
          </cell>
          <cell r="B184" t="str">
            <v>Administração e estratégias de produção - UNICID</v>
          </cell>
          <cell r="C184">
            <v>156</v>
          </cell>
          <cell r="D184">
            <v>13</v>
          </cell>
        </row>
        <row r="185">
          <cell r="A185" t="str">
            <v>FATEC-SP - 6351</v>
          </cell>
          <cell r="B185" t="str">
            <v>Administração em informática - FATEC-SP</v>
          </cell>
          <cell r="C185">
            <v>48</v>
          </cell>
          <cell r="D185">
            <v>4</v>
          </cell>
        </row>
        <row r="186">
          <cell r="A186" t="str">
            <v>MAUA - GAB111</v>
          </cell>
          <cell r="B186" t="str">
            <v>Administração empresarial e sustentabilidade I - Instituto Mauá de Tecnologia</v>
          </cell>
          <cell r="C186">
            <v>72</v>
          </cell>
          <cell r="D186">
            <v>6</v>
          </cell>
        </row>
        <row r="187">
          <cell r="A187" t="str">
            <v>MAUA - GAB212</v>
          </cell>
          <cell r="B187" t="str">
            <v>Administração empresarial e sustentabilidade II - Instituto Mauá de Tecnologia</v>
          </cell>
          <cell r="C187">
            <v>36</v>
          </cell>
          <cell r="D187">
            <v>3</v>
          </cell>
        </row>
        <row r="188">
          <cell r="A188" t="str">
            <v>IFSP - ADI</v>
          </cell>
          <cell r="B188" t="str">
            <v>Administração industrial - Instituto Federal de Educação, Ciência e Tecnologia de São Paulo</v>
          </cell>
          <cell r="C188">
            <v>36</v>
          </cell>
          <cell r="D188">
            <v>3</v>
          </cell>
        </row>
        <row r="189">
          <cell r="A189" t="str">
            <v>FATEC-SP - 4142</v>
          </cell>
          <cell r="B189" t="str">
            <v>Administração mercadológica - FATEC-SP</v>
          </cell>
          <cell r="C189">
            <v>36</v>
          </cell>
          <cell r="D189">
            <v>3</v>
          </cell>
        </row>
        <row r="190">
          <cell r="A190" t="str">
            <v>UFMT - 20500335</v>
          </cell>
          <cell r="B190" t="str">
            <v>Administração para Engenharia - Universidade Federal de Mato Grosso</v>
          </cell>
          <cell r="C190">
            <v>60</v>
          </cell>
          <cell r="D190">
            <v>5</v>
          </cell>
        </row>
        <row r="191">
          <cell r="A191" t="str">
            <v>UFSCAR - 200069C</v>
          </cell>
          <cell r="B191" t="str">
            <v>Adolescência e Problemas Psicossociais - Universidade Federal de São Carlos</v>
          </cell>
          <cell r="C191">
            <v>60</v>
          </cell>
          <cell r="D191">
            <v>5</v>
          </cell>
        </row>
        <row r="192">
          <cell r="A192" t="str">
            <v>LTU-us EEE3223</v>
          </cell>
          <cell r="B192" t="str">
            <v>Adv Digital Elec Lab - Lawrence Technological University</v>
          </cell>
          <cell r="C192">
            <v>15</v>
          </cell>
          <cell r="D192">
            <v>1</v>
          </cell>
        </row>
        <row r="193">
          <cell r="A193" t="str">
            <v>LTU-us EEE3221</v>
          </cell>
          <cell r="B193" t="str">
            <v>Adv Digital Electronic - Lawrence Technological University</v>
          </cell>
          <cell r="C193">
            <v>45</v>
          </cell>
          <cell r="D193">
            <v>3</v>
          </cell>
        </row>
        <row r="194">
          <cell r="A194" t="str">
            <v>Gold-uk IS53027C</v>
          </cell>
          <cell r="B194" t="str">
            <v>Advanced AV Processing - Goldsmiths, University of London</v>
          </cell>
          <cell r="C194">
            <v>24</v>
          </cell>
          <cell r="D194">
            <v>2</v>
          </cell>
        </row>
        <row r="195">
          <cell r="A195" t="str">
            <v>SFU-us ESL097C</v>
          </cell>
          <cell r="B195" t="str">
            <v>Advanced Academic Lecture Readiness - Saint Francis University</v>
          </cell>
          <cell r="C195">
            <v>36</v>
          </cell>
          <cell r="D195">
            <v>3</v>
          </cell>
        </row>
        <row r="196">
          <cell r="A196" t="str">
            <v>SFU-us ESL097A</v>
          </cell>
          <cell r="B196" t="str">
            <v>Advanced Academic Reading Skills - Saint Francis University</v>
          </cell>
          <cell r="C196">
            <v>36</v>
          </cell>
          <cell r="D196">
            <v>3</v>
          </cell>
        </row>
        <row r="197">
          <cell r="A197" t="str">
            <v>SFU-us ESL097B</v>
          </cell>
          <cell r="B197" t="str">
            <v>Advanced Academic Research Skills - Saint Francis University</v>
          </cell>
          <cell r="C197">
            <v>36</v>
          </cell>
          <cell r="D197">
            <v>3</v>
          </cell>
        </row>
        <row r="198">
          <cell r="A198" t="str">
            <v>PSU-us LING154</v>
          </cell>
          <cell r="B198" t="str">
            <v>Advanced Academic Writing - Portland State University</v>
          </cell>
          <cell r="C198">
            <v>36</v>
          </cell>
          <cell r="D198">
            <v>3</v>
          </cell>
        </row>
        <row r="199">
          <cell r="A199" t="str">
            <v>QUB-uk AAW</v>
          </cell>
          <cell r="B199" t="str">
            <v>Advanced Academic Writing - Queen's University Belfast</v>
          </cell>
          <cell r="C199">
            <v>28</v>
          </cell>
          <cell r="D199">
            <v>2</v>
          </cell>
        </row>
        <row r="200">
          <cell r="A200" t="str">
            <v>IIT-us MMAE472</v>
          </cell>
          <cell r="B200" t="str">
            <v>Advanced Aerospace Materials - Illinois Institute of Technology</v>
          </cell>
          <cell r="C200">
            <v>40</v>
          </cell>
          <cell r="D200">
            <v>3</v>
          </cell>
        </row>
        <row r="201">
          <cell r="A201" t="str">
            <v>SU-uk EGM69</v>
          </cell>
          <cell r="B201" t="str">
            <v>Advanced Airframe Structures - Swansea University</v>
          </cell>
          <cell r="C201">
            <v>50</v>
          </cell>
          <cell r="D201">
            <v>4</v>
          </cell>
        </row>
        <row r="202">
          <cell r="A202" t="str">
            <v>CalPoly-us EE519</v>
          </cell>
          <cell r="B202" t="str">
            <v>Advanced Analysis of Power Systems - California Polytechnic State University</v>
          </cell>
          <cell r="C202">
            <v>48</v>
          </cell>
          <cell r="D202">
            <v>4</v>
          </cell>
        </row>
        <row r="203">
          <cell r="A203" t="str">
            <v>Murray-us ESL301</v>
          </cell>
          <cell r="B203" t="str">
            <v>Advanced Applied Grammar I - Murray State University</v>
          </cell>
          <cell r="C203">
            <v>23</v>
          </cell>
          <cell r="D203">
            <v>1</v>
          </cell>
        </row>
        <row r="204">
          <cell r="A204" t="str">
            <v>Murray-us ESL302</v>
          </cell>
          <cell r="B204" t="str">
            <v>Advanced Applied Grammar II - Murray State University</v>
          </cell>
          <cell r="C204">
            <v>57</v>
          </cell>
          <cell r="D204">
            <v>4</v>
          </cell>
        </row>
        <row r="205">
          <cell r="A205" t="str">
            <v>UNSW-au MTRN4010</v>
          </cell>
          <cell r="B205" t="str">
            <v>Advanced Autonomous Systems - University of New South Wales</v>
          </cell>
          <cell r="C205">
            <v>80</v>
          </cell>
          <cell r="D205">
            <v>6</v>
          </cell>
        </row>
        <row r="206">
          <cell r="A206" t="str">
            <v>UArk-us BMEG4243</v>
          </cell>
          <cell r="B206" t="str">
            <v>Advanced Biomaterials - University of Arkansas</v>
          </cell>
          <cell r="C206">
            <v>54</v>
          </cell>
          <cell r="D206">
            <v>4</v>
          </cell>
        </row>
        <row r="207">
          <cell r="A207" t="str">
            <v>UConn-us MSE4701</v>
          </cell>
          <cell r="B207" t="str">
            <v>Advanced Biomaterials - University of Connecticut</v>
          </cell>
          <cell r="C207">
            <v>38</v>
          </cell>
          <cell r="D207">
            <v>3</v>
          </cell>
        </row>
        <row r="208">
          <cell r="A208" t="str">
            <v>SIT-jp AdvB</v>
          </cell>
          <cell r="B208" t="str">
            <v>Advanced Bioscience - Shibaura Institute of Technology</v>
          </cell>
          <cell r="C208">
            <v>22</v>
          </cell>
          <cell r="D208">
            <v>1</v>
          </cell>
        </row>
        <row r="209">
          <cell r="A209" t="str">
            <v>UI-us ME421</v>
          </cell>
          <cell r="B209" t="str">
            <v>Advanced CAD - University of Idaho</v>
          </cell>
          <cell r="C209">
            <v>38</v>
          </cell>
          <cell r="D209">
            <v>3</v>
          </cell>
        </row>
        <row r="210">
          <cell r="A210" t="str">
            <v>Rider-us MTH308</v>
          </cell>
          <cell r="B210" t="str">
            <v>Advanced Calculus - Rider University</v>
          </cell>
          <cell r="C210">
            <v>45</v>
          </cell>
          <cell r="D210">
            <v>3</v>
          </cell>
        </row>
        <row r="211">
          <cell r="A211" t="str">
            <v>UTS-au 35232</v>
          </cell>
          <cell r="B211" t="str">
            <v>Advanced Calculus - University of Technology, Sydney</v>
          </cell>
          <cell r="C211">
            <v>52</v>
          </cell>
          <cell r="D211">
            <v>4</v>
          </cell>
        </row>
        <row r="212">
          <cell r="A212" t="str">
            <v>RMIT-au PROC2094</v>
          </cell>
          <cell r="B212" t="str">
            <v>Advanced Chemical Engineering Specialisation 2 - Royal Melbourne Institute of Technology</v>
          </cell>
          <cell r="C212">
            <v>48</v>
          </cell>
          <cell r="D212">
            <v>4</v>
          </cell>
        </row>
        <row r="213">
          <cell r="A213" t="str">
            <v>UEC-jp ACEI2</v>
          </cell>
          <cell r="B213" t="str">
            <v>Advanced Communication Engineering and Informatics II - The University of Electro-Communications</v>
          </cell>
          <cell r="C213">
            <v>30</v>
          </cell>
          <cell r="D213">
            <v>2</v>
          </cell>
        </row>
        <row r="214">
          <cell r="A214" t="str">
            <v>UEC-jp ACEI4</v>
          </cell>
          <cell r="B214" t="str">
            <v>Advanced Communication Engineering and Informatics IV - The University of Electro-Communications</v>
          </cell>
          <cell r="C214">
            <v>30</v>
          </cell>
          <cell r="D214">
            <v>2</v>
          </cell>
        </row>
        <row r="215">
          <cell r="A215" t="str">
            <v>ITech-us IME3060</v>
          </cell>
          <cell r="B215" t="str">
            <v>Advanced Computer Integrated Manufacturing - Indiana Institute of Technology</v>
          </cell>
          <cell r="C215">
            <v>45</v>
          </cell>
          <cell r="D215">
            <v>4</v>
          </cell>
        </row>
        <row r="216">
          <cell r="A216" t="str">
            <v>RMIT-au EEET2100</v>
          </cell>
          <cell r="B216" t="str">
            <v>Advanced Control Systems - Royal Melbourne Institute Of Technology</v>
          </cell>
          <cell r="C216">
            <v>52</v>
          </cell>
          <cell r="D216">
            <v>4</v>
          </cell>
        </row>
        <row r="217">
          <cell r="A217" t="str">
            <v>Saxion-nl TLED10389</v>
          </cell>
          <cell r="B217" t="str">
            <v>Advanced Control Systems - Saxion University of Applied Sciences</v>
          </cell>
          <cell r="C217">
            <v>30</v>
          </cell>
          <cell r="D217">
            <v>2</v>
          </cell>
        </row>
        <row r="218">
          <cell r="A218" t="str">
            <v>SIT-jp ACME</v>
          </cell>
          <cell r="B218" t="str">
            <v>Advanced Course on Mechanical Engineering - Shibaura Institute of Technology</v>
          </cell>
          <cell r="C218">
            <v>60</v>
          </cell>
          <cell r="D218">
            <v>5</v>
          </cell>
        </row>
        <row r="219">
          <cell r="A219" t="str">
            <v>Port-uk U20688</v>
          </cell>
          <cell r="B219" t="str">
            <v>Advanced Decision Modelling - University of Portsmouth</v>
          </cell>
          <cell r="C219">
            <v>52</v>
          </cell>
          <cell r="D219">
            <v>4</v>
          </cell>
        </row>
        <row r="220">
          <cell r="A220" t="str">
            <v>Wayne-us ET3100</v>
          </cell>
          <cell r="B220" t="str">
            <v>Advanced Digital Design - Wayne State University</v>
          </cell>
          <cell r="C220">
            <v>45</v>
          </cell>
          <cell r="D220">
            <v>3</v>
          </cell>
        </row>
        <row r="221">
          <cell r="A221" t="str">
            <v>USU-us ECE6140</v>
          </cell>
          <cell r="B221" t="str">
            <v>Advanced Electrical Energy Engineering - Utah State University</v>
          </cell>
          <cell r="C221">
            <v>48</v>
          </cell>
          <cell r="D221">
            <v>4</v>
          </cell>
        </row>
        <row r="222">
          <cell r="A222" t="str">
            <v>IIT-us EG305</v>
          </cell>
          <cell r="B222" t="str">
            <v>Advanced Engineering A Graphic &amp; Design - Illinois Institute of Technology</v>
          </cell>
          <cell r="C222">
            <v>48</v>
          </cell>
          <cell r="D222">
            <v>4</v>
          </cell>
        </row>
        <row r="223">
          <cell r="A223" t="str">
            <v>UTDallas-us ENGR3300</v>
          </cell>
          <cell r="B223" t="str">
            <v>Advanced Engineering Mathematics - The University of Texas at Dallas</v>
          </cell>
          <cell r="C223">
            <v>48</v>
          </cell>
          <cell r="D223">
            <v>4</v>
          </cell>
        </row>
        <row r="224">
          <cell r="A224" t="str">
            <v>UWin-ca 06-85-230</v>
          </cell>
          <cell r="B224" t="str">
            <v>Advanced Engineering and Design - University of Windsor</v>
          </cell>
          <cell r="C224">
            <v>48</v>
          </cell>
          <cell r="D224">
            <v>8</v>
          </cell>
        </row>
        <row r="225">
          <cell r="A225" t="str">
            <v>UWin-ca GE230</v>
          </cell>
          <cell r="B225" t="str">
            <v>Advanced Engineering and Design - University of Windsor</v>
          </cell>
          <cell r="C225">
            <v>48</v>
          </cell>
          <cell r="D225">
            <v>4</v>
          </cell>
        </row>
        <row r="226">
          <cell r="A226" t="str">
            <v>PSU-us LING142</v>
          </cell>
          <cell r="B226" t="str">
            <v>Advanced English Grammar - Portland State University</v>
          </cell>
          <cell r="C226">
            <v>36</v>
          </cell>
          <cell r="D226">
            <v>3</v>
          </cell>
        </row>
        <row r="227">
          <cell r="A227" t="str">
            <v>UArk-us EASL0021</v>
          </cell>
          <cell r="B227" t="str">
            <v>Advanced English Grammar - University of Arkansas</v>
          </cell>
          <cell r="C227">
            <v>37</v>
          </cell>
          <cell r="D227">
            <v>3</v>
          </cell>
        </row>
        <row r="228">
          <cell r="A228" t="str">
            <v>Murray-us ESL312</v>
          </cell>
          <cell r="B228" t="str">
            <v>Advanced Error Analyss - Murray State University</v>
          </cell>
          <cell r="C228">
            <v>28</v>
          </cell>
          <cell r="D228">
            <v>2</v>
          </cell>
        </row>
        <row r="229">
          <cell r="A229" t="str">
            <v>SFU-us MIS409</v>
          </cell>
          <cell r="B229" t="str">
            <v>Advanced Excel with Business Applications - Saint Francis University</v>
          </cell>
          <cell r="C229">
            <v>48</v>
          </cell>
          <cell r="D229">
            <v>4</v>
          </cell>
        </row>
        <row r="230">
          <cell r="A230" t="str">
            <v>SIT-jp AECIS2b</v>
          </cell>
          <cell r="B230" t="str">
            <v>Advanced Excercise on Computer and Information Science 2B - Shibaura Institute of Technology</v>
          </cell>
          <cell r="C230">
            <v>60</v>
          </cell>
          <cell r="D230">
            <v>5</v>
          </cell>
        </row>
        <row r="231">
          <cell r="A231" t="str">
            <v>MNSU-us BIOL409</v>
          </cell>
          <cell r="B231" t="str">
            <v>Advanced Field Ecology - Minnesota State University</v>
          </cell>
          <cell r="C231">
            <v>60</v>
          </cell>
          <cell r="D231">
            <v>5</v>
          </cell>
        </row>
        <row r="232">
          <cell r="A232" t="str">
            <v>SLU-us MENG4930</v>
          </cell>
          <cell r="B232" t="str">
            <v>Advanced Fluid Dynamics - Saint Louis university</v>
          </cell>
          <cell r="C232">
            <v>45</v>
          </cell>
          <cell r="D232">
            <v>3</v>
          </cell>
        </row>
        <row r="233">
          <cell r="A233" t="str">
            <v>Strath-uk CS410</v>
          </cell>
          <cell r="B233" t="str">
            <v>Advanced Functional Programming - University of Strathclyde</v>
          </cell>
          <cell r="C233">
            <v>48</v>
          </cell>
          <cell r="D233">
            <v>4</v>
          </cell>
        </row>
        <row r="234">
          <cell r="A234" t="str">
            <v>UWP-us GEO4330</v>
          </cell>
          <cell r="B234" t="str">
            <v>Advanced GIS &amp; GPS - University of Wisconsin - Platteville</v>
          </cell>
          <cell r="C234">
            <v>64</v>
          </cell>
          <cell r="D234">
            <v>5</v>
          </cell>
        </row>
        <row r="235">
          <cell r="A235" t="str">
            <v>UI-us SPAN301</v>
          </cell>
          <cell r="B235" t="str">
            <v>Advanced Grammar - University of Idaho</v>
          </cell>
          <cell r="C235">
            <v>42</v>
          </cell>
          <cell r="D235">
            <v>3</v>
          </cell>
        </row>
        <row r="236">
          <cell r="A236" t="str">
            <v>OleMiss-us IE034</v>
          </cell>
          <cell r="B236" t="str">
            <v>Advanced Grammar - University of Mississippi</v>
          </cell>
          <cell r="C236">
            <v>48</v>
          </cell>
          <cell r="D236">
            <v>4</v>
          </cell>
        </row>
        <row r="237">
          <cell r="A237" t="str">
            <v>WMU-us ESL0420</v>
          </cell>
          <cell r="B237" t="str">
            <v>Advanced Grammar/Communication - Western Michigan University</v>
          </cell>
          <cell r="C237">
            <v>35</v>
          </cell>
          <cell r="D237">
            <v>2</v>
          </cell>
        </row>
        <row r="238">
          <cell r="A238" t="str">
            <v>Albi-fr 718M2MJNR12</v>
          </cell>
          <cell r="B238" t="str">
            <v>Advanced Heat Transfer - École des Mines d'Albi-Carmaux</v>
          </cell>
          <cell r="C238">
            <v>13</v>
          </cell>
          <cell r="D238">
            <v>1</v>
          </cell>
        </row>
        <row r="239">
          <cell r="A239" t="str">
            <v>KanSU-us IMSE605</v>
          </cell>
          <cell r="B239" t="str">
            <v>Advanced Industrial Management - Kansas State University</v>
          </cell>
          <cell r="C239">
            <v>51</v>
          </cell>
          <cell r="D239">
            <v>4</v>
          </cell>
        </row>
        <row r="240">
          <cell r="A240" t="str">
            <v>SHU-uk 557976005</v>
          </cell>
          <cell r="B240" t="str">
            <v>Advanced Investigatory Techniques for Materials Engineer - Sheffield Hallam University</v>
          </cell>
          <cell r="C240">
            <v>36</v>
          </cell>
          <cell r="D240">
            <v>3</v>
          </cell>
        </row>
        <row r="241">
          <cell r="A241" t="str">
            <v>QUB-uk ALD</v>
          </cell>
          <cell r="B241" t="str">
            <v>Advanced Language Development - Queen's University Belfast</v>
          </cell>
          <cell r="C241">
            <v>28</v>
          </cell>
          <cell r="D241">
            <v>2</v>
          </cell>
        </row>
        <row r="242">
          <cell r="A242" t="str">
            <v>Murray-us ESL307</v>
          </cell>
          <cell r="B242" t="str">
            <v>Advanced Listening Comprehension I - Murray State University</v>
          </cell>
          <cell r="C242">
            <v>23</v>
          </cell>
          <cell r="D242">
            <v>1</v>
          </cell>
        </row>
        <row r="243">
          <cell r="A243" t="str">
            <v>Murray-us ESL308</v>
          </cell>
          <cell r="B243" t="str">
            <v>Advanced Listening Comprehension II - Murray State University</v>
          </cell>
          <cell r="C243">
            <v>28</v>
          </cell>
          <cell r="D243">
            <v>2</v>
          </cell>
        </row>
        <row r="244">
          <cell r="A244" t="str">
            <v>RRC-ca MANU2002</v>
          </cell>
          <cell r="B244" t="str">
            <v>Advanced Machining Theory and practical - Red River College</v>
          </cell>
          <cell r="C244">
            <v>68</v>
          </cell>
          <cell r="D244">
            <v>5</v>
          </cell>
        </row>
        <row r="245">
          <cell r="A245" t="str">
            <v>LU-uk 14MMC600</v>
          </cell>
          <cell r="B245" t="str">
            <v>Advanced Manufacturing Processes and Technology 1 - Loughborough University</v>
          </cell>
          <cell r="C245">
            <v>30</v>
          </cell>
          <cell r="D245">
            <v>2</v>
          </cell>
        </row>
        <row r="246">
          <cell r="A246" t="str">
            <v>LU-uk MMC600</v>
          </cell>
          <cell r="B246" t="str">
            <v>Advanced Manufacturing Processes and Technology 1 - Loughborough University</v>
          </cell>
          <cell r="C246">
            <v>32</v>
          </cell>
          <cell r="D246">
            <v>2</v>
          </cell>
        </row>
        <row r="247">
          <cell r="A247" t="str">
            <v>SHU-uk 167111</v>
          </cell>
          <cell r="B247" t="str">
            <v>Advanced Manufacturing Technology - Sheffield Hallam University</v>
          </cell>
          <cell r="C247">
            <v>36</v>
          </cell>
          <cell r="D247">
            <v>3</v>
          </cell>
        </row>
        <row r="248">
          <cell r="A248" t="str">
            <v>Derby-uk 6ME502</v>
          </cell>
          <cell r="B248" t="str">
            <v>Advanced Manufacturing Technology and Systems - University of Derby</v>
          </cell>
          <cell r="C248">
            <v>48</v>
          </cell>
          <cell r="D248">
            <v>4</v>
          </cell>
        </row>
        <row r="249">
          <cell r="A249" t="str">
            <v>DUF-hu DFANMUA910</v>
          </cell>
          <cell r="B249" t="str">
            <v>Advanced Material Science - College of Dunaújváros</v>
          </cell>
          <cell r="C249">
            <v>40</v>
          </cell>
          <cell r="D249">
            <v>3</v>
          </cell>
        </row>
        <row r="250">
          <cell r="A250" t="str">
            <v>UT-nl 2012001971</v>
          </cell>
          <cell r="B250" t="str">
            <v>Advanced Materials &amp; Special Lectures - University of Twente</v>
          </cell>
          <cell r="C250">
            <v>60</v>
          </cell>
          <cell r="D250">
            <v>5</v>
          </cell>
        </row>
        <row r="251">
          <cell r="A251" t="str">
            <v>UofT-ca CHM434H1</v>
          </cell>
          <cell r="B251" t="str">
            <v>Advanced Materials Chemistry - University of Toronto</v>
          </cell>
          <cell r="C251">
            <v>24</v>
          </cell>
          <cell r="D251">
            <v>2</v>
          </cell>
        </row>
        <row r="252">
          <cell r="A252" t="str">
            <v>UOIT-ca MECE4250U</v>
          </cell>
          <cell r="B252" t="str">
            <v>Advanced Materials Engineering - University of Ontario Institute of Technology</v>
          </cell>
          <cell r="C252">
            <v>48</v>
          </cell>
          <cell r="D252">
            <v>4</v>
          </cell>
        </row>
        <row r="253">
          <cell r="A253" t="str">
            <v>DU-us MATE280</v>
          </cell>
          <cell r="B253" t="str">
            <v>Advanced Materials Laboratory - Drexel University</v>
          </cell>
          <cell r="C253">
            <v>48</v>
          </cell>
          <cell r="D253">
            <v>4</v>
          </cell>
        </row>
        <row r="254">
          <cell r="A254" t="str">
            <v>UWEC-us MSCI382</v>
          </cell>
          <cell r="B254" t="str">
            <v>Advanced Materials Science - University of Wisconsin - Eau Claire</v>
          </cell>
          <cell r="C254">
            <v>48</v>
          </cell>
          <cell r="D254">
            <v>4</v>
          </cell>
        </row>
        <row r="255">
          <cell r="A255" t="str">
            <v>UNH-uk ENG2045</v>
          </cell>
          <cell r="B255" t="str">
            <v>Advanced Mathematics for Engineers - The University of Northampton</v>
          </cell>
          <cell r="C255">
            <v>120</v>
          </cell>
          <cell r="D255">
            <v>10</v>
          </cell>
        </row>
        <row r="256">
          <cell r="A256" t="str">
            <v>UTA-us MSE5312</v>
          </cell>
          <cell r="B256" t="str">
            <v>Advanced Mechanical Behavior of Materials - The University of Texas at Arlington</v>
          </cell>
          <cell r="C256">
            <v>40</v>
          </cell>
          <cell r="D256">
            <v>3</v>
          </cell>
        </row>
        <row r="257">
          <cell r="A257" t="str">
            <v>NU-uk EN0300</v>
          </cell>
          <cell r="B257" t="str">
            <v>Advanced Mechanics - Northumbria University</v>
          </cell>
          <cell r="C257">
            <v>100</v>
          </cell>
          <cell r="D257">
            <v>8</v>
          </cell>
        </row>
        <row r="258">
          <cell r="A258" t="str">
            <v>Ulster-uk BME502</v>
          </cell>
          <cell r="B258" t="str">
            <v>Advanced Medical Sensors - Ulster University</v>
          </cell>
          <cell r="C258">
            <v>84</v>
          </cell>
          <cell r="D258">
            <v>7</v>
          </cell>
        </row>
        <row r="259">
          <cell r="A259" t="str">
            <v>QUB-uk MEE3061</v>
          </cell>
          <cell r="B259" t="str">
            <v>Advanced Metal Based Materials 3 - Queen's University Belfast</v>
          </cell>
          <cell r="C259">
            <v>36</v>
          </cell>
          <cell r="D259">
            <v>3</v>
          </cell>
        </row>
        <row r="260">
          <cell r="A260" t="str">
            <v>SHU-uk 167113005</v>
          </cell>
          <cell r="B260" t="str">
            <v>Advanced Metallic Materials - Sheffield Hallam University</v>
          </cell>
          <cell r="C260">
            <v>36</v>
          </cell>
          <cell r="D260">
            <v>3</v>
          </cell>
        </row>
        <row r="261">
          <cell r="A261" t="str">
            <v>Strath-uk EE579</v>
          </cell>
          <cell r="B261" t="str">
            <v>Advanced Microcontroller Applications - University of Strathclyde</v>
          </cell>
          <cell r="C261">
            <v>180</v>
          </cell>
          <cell r="D261">
            <v>15</v>
          </cell>
        </row>
        <row r="262">
          <cell r="A262" t="str">
            <v>UNSW-au BENV2409</v>
          </cell>
          <cell r="B262" t="str">
            <v>Advanced Multimedia - University of New South Wales</v>
          </cell>
          <cell r="C262">
            <v>39</v>
          </cell>
          <cell r="D262">
            <v>3</v>
          </cell>
        </row>
        <row r="263">
          <cell r="A263" t="str">
            <v>KanSU-us ECET430</v>
          </cell>
          <cell r="B263" t="str">
            <v>Advanced Network Analysis - Kansas State University</v>
          </cell>
          <cell r="C263">
            <v>48</v>
          </cell>
          <cell r="D263">
            <v>4</v>
          </cell>
        </row>
        <row r="264">
          <cell r="A264" t="str">
            <v>ULG-be MQGE00023</v>
          </cell>
          <cell r="B264" t="str">
            <v>Advanced Operations Research - Université de Liège</v>
          </cell>
          <cell r="C264">
            <v>30</v>
          </cell>
          <cell r="D264">
            <v>2</v>
          </cell>
        </row>
        <row r="265">
          <cell r="A265" t="str">
            <v>FSC-us SPE331</v>
          </cell>
          <cell r="B265" t="str">
            <v>Advanced Oral Communications - Farmingdale State College</v>
          </cell>
          <cell r="C265">
            <v>40</v>
          </cell>
          <cell r="D265">
            <v>3</v>
          </cell>
        </row>
        <row r="266">
          <cell r="A266" t="str">
            <v>Murray-us ESL309</v>
          </cell>
          <cell r="B266" t="str">
            <v>Advanced Oral Skills I - Murray State University</v>
          </cell>
          <cell r="C266">
            <v>23</v>
          </cell>
          <cell r="D266">
            <v>1</v>
          </cell>
        </row>
        <row r="267">
          <cell r="A267" t="str">
            <v>Murray-us ESL310</v>
          </cell>
          <cell r="B267" t="str">
            <v>Advanced Oral Skills II - Murray State University</v>
          </cell>
          <cell r="C267">
            <v>57</v>
          </cell>
          <cell r="D267">
            <v>4</v>
          </cell>
        </row>
        <row r="268">
          <cell r="A268" t="str">
            <v>USC-us ALI254</v>
          </cell>
          <cell r="B268" t="str">
            <v>Advanced Oral Skills II - University of Southern California</v>
          </cell>
          <cell r="C268">
            <v>40</v>
          </cell>
          <cell r="D268">
            <v>3</v>
          </cell>
        </row>
        <row r="269">
          <cell r="A269" t="str">
            <v>CSM-us PHGN315</v>
          </cell>
          <cell r="B269" t="str">
            <v>Advanced Physics Lab 1 - Colorado School of Mines</v>
          </cell>
          <cell r="C269">
            <v>32</v>
          </cell>
          <cell r="D269">
            <v>3</v>
          </cell>
        </row>
        <row r="270">
          <cell r="A270" t="str">
            <v>CSM-us PHGN326</v>
          </cell>
          <cell r="B270" t="str">
            <v>Advanced Physics Lab 2 - Colorado School of Mines</v>
          </cell>
          <cell r="C270">
            <v>32</v>
          </cell>
          <cell r="D270">
            <v>3</v>
          </cell>
        </row>
        <row r="271">
          <cell r="A271" t="str">
            <v>LiU-se TPPE54</v>
          </cell>
          <cell r="B271" t="str">
            <v>Advanced Planning and Scheduling - Linköping University</v>
          </cell>
          <cell r="C271">
            <v>56</v>
          </cell>
          <cell r="D271">
            <v>5</v>
          </cell>
        </row>
        <row r="272">
          <cell r="A272" t="str">
            <v>Saxion-nl TLED15591</v>
          </cell>
          <cell r="B272" t="str">
            <v>Advanced Power Electronics - Saxion University of Applied Sciences</v>
          </cell>
          <cell r="C272">
            <v>30</v>
          </cell>
          <cell r="D272">
            <v>2</v>
          </cell>
        </row>
        <row r="273">
          <cell r="A273" t="str">
            <v>LU-uk MPC111</v>
          </cell>
          <cell r="B273" t="str">
            <v>Advanced Principles of Materials - Loughborough University</v>
          </cell>
          <cell r="C273">
            <v>50</v>
          </cell>
          <cell r="D273">
            <v>4</v>
          </cell>
        </row>
        <row r="274">
          <cell r="A274" t="str">
            <v>Sault-ca GIS428</v>
          </cell>
          <cell r="B274" t="str">
            <v>Advanced Programming GIS - Sault College</v>
          </cell>
          <cell r="C274">
            <v>30</v>
          </cell>
          <cell r="D274">
            <v>2</v>
          </cell>
        </row>
        <row r="275">
          <cell r="A275" t="str">
            <v>Strath-uk MS969</v>
          </cell>
          <cell r="B275" t="str">
            <v>Advanced Project Management - University of Strathclyde</v>
          </cell>
          <cell r="C275">
            <v>46</v>
          </cell>
          <cell r="D275">
            <v>3</v>
          </cell>
        </row>
        <row r="276">
          <cell r="A276" t="str">
            <v>UWEC-us ESL315</v>
          </cell>
          <cell r="B276" t="str">
            <v>Advanced Pronunciation - University of Wisconsin - Eau Claire</v>
          </cell>
          <cell r="C276">
            <v>48</v>
          </cell>
          <cell r="D276">
            <v>4</v>
          </cell>
        </row>
        <row r="277">
          <cell r="A277" t="str">
            <v>WMU-us ESL0440</v>
          </cell>
          <cell r="B277" t="str">
            <v>Advanced Reading /Writing II - Western Michigan University</v>
          </cell>
          <cell r="C277">
            <v>35</v>
          </cell>
          <cell r="D277">
            <v>2</v>
          </cell>
        </row>
        <row r="278">
          <cell r="A278" t="str">
            <v>Murray-us ESL303</v>
          </cell>
          <cell r="B278" t="str">
            <v>Advanced Reading I - Murray State University</v>
          </cell>
          <cell r="C278">
            <v>23</v>
          </cell>
          <cell r="D278">
            <v>1</v>
          </cell>
        </row>
        <row r="279">
          <cell r="A279" t="str">
            <v>Murray-us ESL304</v>
          </cell>
          <cell r="B279" t="str">
            <v>Advanced Reading II - Murray State University</v>
          </cell>
          <cell r="C279">
            <v>28</v>
          </cell>
          <cell r="D279">
            <v>2</v>
          </cell>
        </row>
        <row r="280">
          <cell r="A280" t="str">
            <v>IndSt-us ECT381</v>
          </cell>
          <cell r="B280" t="str">
            <v>Advanced Robotics and Automotion - Indiana State University</v>
          </cell>
          <cell r="C280">
            <v>56</v>
          </cell>
          <cell r="D280">
            <v>4</v>
          </cell>
        </row>
        <row r="281">
          <cell r="A281" t="str">
            <v>WMU-us ESL0410</v>
          </cell>
          <cell r="B281" t="str">
            <v>Advanced Speaking /Listening - Western Michigan University</v>
          </cell>
          <cell r="C281">
            <v>35</v>
          </cell>
          <cell r="D281">
            <v>2</v>
          </cell>
        </row>
        <row r="282">
          <cell r="A282" t="str">
            <v>OleMiss-us IE031</v>
          </cell>
          <cell r="B282" t="str">
            <v>Advanced Speaking and Listening - University of Mississippi</v>
          </cell>
          <cell r="C282">
            <v>48</v>
          </cell>
          <cell r="D282">
            <v>4</v>
          </cell>
        </row>
        <row r="283">
          <cell r="A283" t="str">
            <v>QMUL-uk MAT706</v>
          </cell>
          <cell r="B283" t="str">
            <v>Advanced Structure-Property Relationship in Materials - Queen Mary University of London</v>
          </cell>
          <cell r="C283">
            <v>36</v>
          </cell>
          <cell r="D283">
            <v>3</v>
          </cell>
        </row>
        <row r="284">
          <cell r="A284" t="str">
            <v>QUT-au ENB355</v>
          </cell>
          <cell r="B284" t="str">
            <v>Advanced Systems Design - Queensland University of Technology</v>
          </cell>
          <cell r="C284">
            <v>51</v>
          </cell>
          <cell r="D284">
            <v>4</v>
          </cell>
        </row>
        <row r="285">
          <cell r="A285" t="str">
            <v>SNU-kr M27940057</v>
          </cell>
          <cell r="B285" t="str">
            <v>Advanced Topics in Dynamics, Control and Robotics - Seoul National University</v>
          </cell>
          <cell r="C285">
            <v>48</v>
          </cell>
          <cell r="D285">
            <v>4</v>
          </cell>
        </row>
        <row r="286">
          <cell r="A286" t="str">
            <v>SIT-jp ATEIS</v>
          </cell>
          <cell r="B286" t="str">
            <v>Advanced Topics on Electronic Information Systems - Shibaura Institute of Technology</v>
          </cell>
          <cell r="C286">
            <v>30</v>
          </cell>
          <cell r="D286">
            <v>2</v>
          </cell>
        </row>
        <row r="287">
          <cell r="A287" t="str">
            <v>ISU-us AERE481</v>
          </cell>
          <cell r="B287" t="str">
            <v>Advanced Wind Energy - Iowa State University</v>
          </cell>
          <cell r="C287">
            <v>48</v>
          </cell>
          <cell r="D287">
            <v>4</v>
          </cell>
        </row>
        <row r="288">
          <cell r="A288" t="str">
            <v>Murray-us ESL305</v>
          </cell>
          <cell r="B288" t="str">
            <v>Advanced Writing I - Murray State University</v>
          </cell>
          <cell r="C288">
            <v>23</v>
          </cell>
          <cell r="D288">
            <v>1</v>
          </cell>
        </row>
        <row r="289">
          <cell r="A289" t="str">
            <v>Murray-us ESL306</v>
          </cell>
          <cell r="B289" t="str">
            <v>Advanced Writing II - Murray State University</v>
          </cell>
          <cell r="C289">
            <v>57</v>
          </cell>
          <cell r="D289">
            <v>4</v>
          </cell>
        </row>
        <row r="290">
          <cell r="A290" t="str">
            <v>NMA-221</v>
          </cell>
          <cell r="B290" t="str">
            <v>Advanced materials for fuel cells applications</v>
          </cell>
          <cell r="C290">
            <v>24</v>
          </cell>
          <cell r="D290">
            <v>2</v>
          </cell>
        </row>
        <row r="291">
          <cell r="A291" t="str">
            <v>Derby-uk 6ME504</v>
          </cell>
          <cell r="B291" t="str">
            <v>Advanced operations Management - University of Derby</v>
          </cell>
          <cell r="C291">
            <v>48</v>
          </cell>
          <cell r="D291">
            <v>4</v>
          </cell>
        </row>
        <row r="292">
          <cell r="A292" t="str">
            <v>Strath-uk 16259</v>
          </cell>
          <cell r="B292" t="str">
            <v>Aero - Design 1 - University of Strathclyde</v>
          </cell>
          <cell r="C292">
            <v>48</v>
          </cell>
          <cell r="D292">
            <v>4</v>
          </cell>
        </row>
        <row r="293">
          <cell r="A293" t="str">
            <v>Strath-uk ME201</v>
          </cell>
          <cell r="B293" t="str">
            <v>Aero Design and Flight Test - University of Strathclyde</v>
          </cell>
          <cell r="C293">
            <v>54</v>
          </cell>
          <cell r="D293">
            <v>4</v>
          </cell>
        </row>
        <row r="294">
          <cell r="A294" t="str">
            <v>ESZS020-13</v>
          </cell>
          <cell r="B294" t="str">
            <v>Aeroacústica</v>
          </cell>
          <cell r="C294">
            <v>36</v>
          </cell>
          <cell r="D294">
            <v>3</v>
          </cell>
        </row>
        <row r="295">
          <cell r="A295" t="str">
            <v>CPP-us KIN114A</v>
          </cell>
          <cell r="B295" t="str">
            <v>Aerobic Exercise - California State Polytechnic University, Pomona</v>
          </cell>
          <cell r="C295">
            <v>24</v>
          </cell>
          <cell r="D295">
            <v>2</v>
          </cell>
        </row>
        <row r="296">
          <cell r="A296" t="str">
            <v>FITN100N</v>
          </cell>
          <cell r="B296" t="str">
            <v>Aerobic Swimming - University of Nebraska-Lincoln</v>
          </cell>
          <cell r="C296">
            <v>16</v>
          </cell>
          <cell r="D296">
            <v>1</v>
          </cell>
        </row>
        <row r="297">
          <cell r="A297" t="str">
            <v>ESTS016-13</v>
          </cell>
          <cell r="B297" t="str">
            <v>Aerodinâmica I</v>
          </cell>
          <cell r="C297">
            <v>48</v>
          </cell>
          <cell r="D297">
            <v>4</v>
          </cell>
        </row>
        <row r="298">
          <cell r="A298" t="str">
            <v>ESTS016-17</v>
          </cell>
          <cell r="B298" t="str">
            <v>Aerodinâmica I</v>
          </cell>
          <cell r="C298">
            <v>48</v>
          </cell>
          <cell r="D298">
            <v>4</v>
          </cell>
        </row>
        <row r="299">
          <cell r="A299" t="str">
            <v>ESZS019-13</v>
          </cell>
          <cell r="B299" t="str">
            <v>Aerodinâmica II</v>
          </cell>
          <cell r="C299">
            <v>48</v>
          </cell>
          <cell r="D299">
            <v>4</v>
          </cell>
        </row>
        <row r="300">
          <cell r="A300" t="str">
            <v>ESZS019-17</v>
          </cell>
          <cell r="B300" t="str">
            <v>Aerodinâmica II</v>
          </cell>
          <cell r="C300">
            <v>48</v>
          </cell>
          <cell r="D300">
            <v>4</v>
          </cell>
        </row>
        <row r="301">
          <cell r="A301" t="str">
            <v>ISU-us AERE243</v>
          </cell>
          <cell r="B301" t="str">
            <v>Aerodymanics I - Iowa State University</v>
          </cell>
          <cell r="C301">
            <v>48</v>
          </cell>
          <cell r="D301">
            <v>4</v>
          </cell>
        </row>
        <row r="302">
          <cell r="A302" t="str">
            <v>Strath-uk ME410</v>
          </cell>
          <cell r="B302" t="str">
            <v>Aerodynamic Performance - University of Strathclyde</v>
          </cell>
          <cell r="C302">
            <v>36</v>
          </cell>
          <cell r="D302">
            <v>3</v>
          </cell>
        </row>
        <row r="303">
          <cell r="A303" t="str">
            <v>USC-us AME460</v>
          </cell>
          <cell r="B303" t="str">
            <v>Aerodynamic Theory - University of Southern California</v>
          </cell>
          <cell r="C303">
            <v>40</v>
          </cell>
          <cell r="D303">
            <v>3</v>
          </cell>
        </row>
        <row r="304">
          <cell r="A304" t="str">
            <v>ASU-us AEE360</v>
          </cell>
          <cell r="B304" t="str">
            <v>Aerodynamics - Arizona State University</v>
          </cell>
          <cell r="C304">
            <v>64</v>
          </cell>
          <cell r="D304">
            <v>5</v>
          </cell>
        </row>
        <row r="305">
          <cell r="A305" t="str">
            <v>LiU-se TMMV01</v>
          </cell>
          <cell r="B305" t="str">
            <v>Aerodynamics - Linköping University</v>
          </cell>
          <cell r="C305">
            <v>44</v>
          </cell>
          <cell r="D305">
            <v>3</v>
          </cell>
        </row>
        <row r="306">
          <cell r="A306" t="str">
            <v>SU-uk EG293</v>
          </cell>
          <cell r="B306" t="str">
            <v>Aerodynamics - Swansea University</v>
          </cell>
          <cell r="C306">
            <v>50</v>
          </cell>
          <cell r="D306">
            <v>4</v>
          </cell>
        </row>
        <row r="307">
          <cell r="A307" t="str">
            <v>GWU-us MAE3155</v>
          </cell>
          <cell r="B307" t="str">
            <v>Aerodynamics - The George Washington University</v>
          </cell>
          <cell r="C307">
            <v>48</v>
          </cell>
          <cell r="D307">
            <v>4</v>
          </cell>
        </row>
        <row r="308">
          <cell r="A308" t="str">
            <v>UB-us MAE424</v>
          </cell>
          <cell r="B308" t="str">
            <v>Aerodynamics - University at Buffalo</v>
          </cell>
          <cell r="C308">
            <v>60</v>
          </cell>
          <cell r="D308">
            <v>5</v>
          </cell>
        </row>
        <row r="309">
          <cell r="A309" t="str">
            <v>UCB-us ASEN3111</v>
          </cell>
          <cell r="B309" t="str">
            <v>Aerodynamics - University of Colorado at Boulder</v>
          </cell>
          <cell r="C309">
            <v>64</v>
          </cell>
          <cell r="D309">
            <v>5</v>
          </cell>
        </row>
        <row r="310">
          <cell r="A310" t="str">
            <v>UCCS-us MAE4135</v>
          </cell>
          <cell r="B310" t="str">
            <v>Aerodynamics - University of Colorado at Colorado Springs</v>
          </cell>
          <cell r="C310">
            <v>48</v>
          </cell>
          <cell r="D310">
            <v>4</v>
          </cell>
        </row>
        <row r="311">
          <cell r="A311" t="str">
            <v>USW-uk NG25300</v>
          </cell>
          <cell r="B311" t="str">
            <v>Aerodynamics - University of South Wales</v>
          </cell>
          <cell r="C311">
            <v>48</v>
          </cell>
          <cell r="D311">
            <v>4</v>
          </cell>
        </row>
        <row r="312">
          <cell r="A312" t="str">
            <v>UL-ie ME4424</v>
          </cell>
          <cell r="B312" t="str">
            <v>Aerodynamics 1 - University of Limerick</v>
          </cell>
          <cell r="C312">
            <v>72</v>
          </cell>
          <cell r="D312">
            <v>6</v>
          </cell>
        </row>
        <row r="313">
          <cell r="A313" t="str">
            <v>QUB-uk AER3003</v>
          </cell>
          <cell r="B313" t="str">
            <v>Aerodynamics 3 - Queen's University Belfast</v>
          </cell>
          <cell r="C313">
            <v>36</v>
          </cell>
          <cell r="D313">
            <v>3</v>
          </cell>
        </row>
        <row r="314">
          <cell r="A314" t="str">
            <v>Salford-uk 32721</v>
          </cell>
          <cell r="B314" t="str">
            <v>Aerodynamics E2 - University of Salford</v>
          </cell>
          <cell r="C314">
            <v>78</v>
          </cell>
          <cell r="D314">
            <v>6</v>
          </cell>
        </row>
        <row r="315">
          <cell r="A315" t="str">
            <v>CSULB-us MAE334</v>
          </cell>
          <cell r="B315" t="str">
            <v>Aerodynamics I - California State University, Long Beach</v>
          </cell>
          <cell r="C315">
            <v>51</v>
          </cell>
          <cell r="D315">
            <v>4</v>
          </cell>
        </row>
        <row r="316">
          <cell r="A316" t="str">
            <v>ERAU-us AE301</v>
          </cell>
          <cell r="B316" t="str">
            <v>Aerodynamics I - Embry-Riddle Aeronautical University</v>
          </cell>
          <cell r="C316">
            <v>48</v>
          </cell>
          <cell r="D316">
            <v>4</v>
          </cell>
        </row>
        <row r="317">
          <cell r="A317" t="str">
            <v>Monash-au MAE2404</v>
          </cell>
          <cell r="B317" t="str">
            <v>Aerodynamics I - Monash University</v>
          </cell>
          <cell r="C317">
            <v>60</v>
          </cell>
          <cell r="D317">
            <v>5</v>
          </cell>
        </row>
        <row r="318">
          <cell r="A318" t="str">
            <v>NMSU-us AE339</v>
          </cell>
          <cell r="B318" t="str">
            <v>Aerodynamics I - New Mexico State University</v>
          </cell>
          <cell r="C318">
            <v>48</v>
          </cell>
          <cell r="D318">
            <v>4</v>
          </cell>
        </row>
        <row r="319">
          <cell r="A319" t="str">
            <v>SDSU-us AE301</v>
          </cell>
          <cell r="B319" t="str">
            <v>Aerodynamics I - San Diego State University</v>
          </cell>
          <cell r="C319">
            <v>45</v>
          </cell>
          <cell r="D319">
            <v>3</v>
          </cell>
        </row>
        <row r="320">
          <cell r="A320" t="str">
            <v>UAl-us AEM313</v>
          </cell>
          <cell r="B320" t="str">
            <v>Aerodynamics I - The University of Alabama</v>
          </cell>
          <cell r="C320">
            <v>36</v>
          </cell>
          <cell r="D320">
            <v>3</v>
          </cell>
        </row>
        <row r="321">
          <cell r="A321" t="str">
            <v>WMU-us AE3610</v>
          </cell>
          <cell r="B321" t="str">
            <v>Aerodynamics I - Western Michigan University</v>
          </cell>
          <cell r="C321">
            <v>68</v>
          </cell>
          <cell r="D321">
            <v>5</v>
          </cell>
        </row>
        <row r="322">
          <cell r="A322" t="str">
            <v>ERAU-us AE302</v>
          </cell>
          <cell r="B322" t="str">
            <v>Aerodynamics II - Embry-Riddle Aeronautical University</v>
          </cell>
          <cell r="C322">
            <v>48</v>
          </cell>
          <cell r="D322">
            <v>4</v>
          </cell>
        </row>
        <row r="323">
          <cell r="A323" t="str">
            <v>UAl-us AEM413</v>
          </cell>
          <cell r="B323" t="str">
            <v>Aerodynamics II - The University of Alabama</v>
          </cell>
          <cell r="C323">
            <v>36</v>
          </cell>
          <cell r="D323">
            <v>3</v>
          </cell>
        </row>
        <row r="324">
          <cell r="A324" t="str">
            <v>WMU-us AE3710</v>
          </cell>
          <cell r="B324" t="str">
            <v>Aerodynamics II - Western Michigan University</v>
          </cell>
          <cell r="C324">
            <v>51</v>
          </cell>
          <cell r="D324">
            <v>4</v>
          </cell>
        </row>
        <row r="325">
          <cell r="A325" t="str">
            <v>GWU-us MAE4157</v>
          </cell>
          <cell r="B325" t="str">
            <v>Aerodynamics Laboratory - The George Washington University</v>
          </cell>
          <cell r="C325">
            <v>16</v>
          </cell>
          <cell r="D325">
            <v>1</v>
          </cell>
        </row>
        <row r="326">
          <cell r="A326" t="str">
            <v>MAE3241</v>
          </cell>
          <cell r="B326" t="str">
            <v>Aerodynamics and Flight Mechanics - Florida Institute of Technology/FIT</v>
          </cell>
          <cell r="C326">
            <v>48</v>
          </cell>
          <cell r="D326">
            <v>4</v>
          </cell>
        </row>
        <row r="327">
          <cell r="A327" t="str">
            <v>GLA-uk ENG2053-2</v>
          </cell>
          <cell r="B327" t="str">
            <v>Aerodynamics and Fluid Mechanics - University of Glasgow</v>
          </cell>
          <cell r="C327">
            <v>67</v>
          </cell>
          <cell r="D327">
            <v>5</v>
          </cell>
        </row>
        <row r="328">
          <cell r="A328" t="str">
            <v>GLA-uk ENG3001</v>
          </cell>
          <cell r="B328" t="str">
            <v>Aerodynamics and Fluid Mechanics 3 - University of Glasgow</v>
          </cell>
          <cell r="C328">
            <v>44</v>
          </cell>
          <cell r="D328">
            <v>3</v>
          </cell>
        </row>
        <row r="329">
          <cell r="A329" t="str">
            <v>WMU-us AVS1210</v>
          </cell>
          <cell r="B329" t="str">
            <v>Aerodynamics and Performance - Western Michigan University</v>
          </cell>
          <cell r="C329">
            <v>48</v>
          </cell>
          <cell r="D329">
            <v>4</v>
          </cell>
        </row>
        <row r="330">
          <cell r="A330" t="str">
            <v>ISU-us AERE344</v>
          </cell>
          <cell r="B330" t="str">
            <v>Aerodynamics and Propulsion Laboratory - Iowa State University</v>
          </cell>
          <cell r="C330">
            <v>48</v>
          </cell>
          <cell r="D330">
            <v>4</v>
          </cell>
        </row>
        <row r="331">
          <cell r="A331" t="str">
            <v>IIT-us MMAE312</v>
          </cell>
          <cell r="B331" t="str">
            <v>Aerodynamics of Aerospace Vehicles - Illinois Institute of Technology</v>
          </cell>
          <cell r="C331">
            <v>48</v>
          </cell>
          <cell r="D331">
            <v>4</v>
          </cell>
        </row>
        <row r="332">
          <cell r="A332" t="str">
            <v>KUL-uk AE5020</v>
          </cell>
          <cell r="B332" t="str">
            <v>Aerodynamics, Propulsion and Analytical Methods - Kingston University</v>
          </cell>
          <cell r="C332">
            <v>124</v>
          </cell>
          <cell r="D332">
            <v>10</v>
          </cell>
        </row>
        <row r="333">
          <cell r="A333" t="str">
            <v>TUDresden-de AD1</v>
          </cell>
          <cell r="B333" t="str">
            <v>Aerodynamik 1 - Technische Universität Dresden</v>
          </cell>
          <cell r="C333">
            <v>64</v>
          </cell>
          <cell r="D333">
            <v>5</v>
          </cell>
        </row>
        <row r="334">
          <cell r="A334" t="str">
            <v>ESTS012-13</v>
          </cell>
          <cell r="B334" t="str">
            <v>Aeroelasticidade</v>
          </cell>
          <cell r="C334">
            <v>48</v>
          </cell>
          <cell r="D334">
            <v>4</v>
          </cell>
        </row>
        <row r="335">
          <cell r="A335" t="str">
            <v>ESTS012-17</v>
          </cell>
          <cell r="B335" t="str">
            <v>Aeroelasticidade</v>
          </cell>
          <cell r="C335">
            <v>48</v>
          </cell>
          <cell r="D335">
            <v>4</v>
          </cell>
        </row>
        <row r="336">
          <cell r="A336" t="str">
            <v>LivUni-uk AERO214</v>
          </cell>
          <cell r="B336" t="str">
            <v>Aeroengines 1 - University of Liverpool</v>
          </cell>
          <cell r="C336">
            <v>24</v>
          </cell>
          <cell r="D336">
            <v>2</v>
          </cell>
        </row>
        <row r="337">
          <cell r="A337" t="str">
            <v>ESTX013-13</v>
          </cell>
          <cell r="B337" t="str">
            <v>Aeronautica I-A</v>
          </cell>
          <cell r="C337">
            <v>48</v>
          </cell>
          <cell r="D337">
            <v>4</v>
          </cell>
        </row>
        <row r="338">
          <cell r="A338" t="str">
            <v>ESTX015-13</v>
          </cell>
          <cell r="B338" t="str">
            <v>Aeronáutica I-A</v>
          </cell>
          <cell r="C338">
            <v>48</v>
          </cell>
          <cell r="D338">
            <v>4</v>
          </cell>
        </row>
        <row r="339">
          <cell r="A339" t="str">
            <v>ESTS002-17</v>
          </cell>
          <cell r="B339" t="str">
            <v>Aeronáutica I-A</v>
          </cell>
          <cell r="C339">
            <v>48</v>
          </cell>
          <cell r="D339">
            <v>4</v>
          </cell>
        </row>
        <row r="340">
          <cell r="A340" t="str">
            <v>ESTS002-13</v>
          </cell>
          <cell r="B340" t="str">
            <v>Aeronáutica I-A</v>
          </cell>
          <cell r="C340">
            <v>48</v>
          </cell>
          <cell r="D340">
            <v>4</v>
          </cell>
        </row>
        <row r="341">
          <cell r="A341" t="str">
            <v>ESZX003-13</v>
          </cell>
          <cell r="B341" t="str">
            <v>Aeronáutica I-B</v>
          </cell>
          <cell r="C341">
            <v>48</v>
          </cell>
          <cell r="D341">
            <v>4</v>
          </cell>
        </row>
        <row r="342">
          <cell r="A342" t="str">
            <v>ESZS001-17</v>
          </cell>
          <cell r="B342" t="str">
            <v>Aeronáutica I-B</v>
          </cell>
          <cell r="C342">
            <v>48</v>
          </cell>
          <cell r="D342">
            <v>4</v>
          </cell>
        </row>
        <row r="343">
          <cell r="A343" t="str">
            <v>ESZS001-13</v>
          </cell>
          <cell r="B343" t="str">
            <v>Aeronáutica I-B</v>
          </cell>
          <cell r="C343">
            <v>48</v>
          </cell>
          <cell r="D343">
            <v>4</v>
          </cell>
        </row>
        <row r="344">
          <cell r="A344" t="str">
            <v>ESZS002-13</v>
          </cell>
          <cell r="B344" t="str">
            <v>Aeronáutica II</v>
          </cell>
          <cell r="C344">
            <v>72</v>
          </cell>
          <cell r="D344">
            <v>6</v>
          </cell>
        </row>
        <row r="345">
          <cell r="A345" t="str">
            <v>ESZS002-17</v>
          </cell>
          <cell r="B345" t="str">
            <v>Aeronáutica II</v>
          </cell>
          <cell r="C345">
            <v>48</v>
          </cell>
          <cell r="D345">
            <v>4</v>
          </cell>
        </row>
        <row r="346">
          <cell r="A346" t="str">
            <v>ESZX004-13</v>
          </cell>
          <cell r="B346" t="str">
            <v>Aeronáutica II</v>
          </cell>
          <cell r="C346">
            <v>48</v>
          </cell>
          <cell r="D346">
            <v>4</v>
          </cell>
        </row>
        <row r="347">
          <cell r="A347" t="str">
            <v>UPM-es 9060</v>
          </cell>
          <cell r="B347" t="str">
            <v>Aeronáutica y Defensa - Universidad Politécnica de Madrid</v>
          </cell>
          <cell r="C347">
            <v>40</v>
          </cell>
          <cell r="D347">
            <v>3</v>
          </cell>
        </row>
        <row r="348">
          <cell r="A348" t="str">
            <v>UAz-us AME313</v>
          </cell>
          <cell r="B348" t="str">
            <v>Aerospace / Mechanical Engineering Laboratory - The University of Arizona</v>
          </cell>
          <cell r="C348">
            <v>16</v>
          </cell>
          <cell r="D348">
            <v>1</v>
          </cell>
        </row>
        <row r="349">
          <cell r="A349" t="str">
            <v>Monash-au MAE2403</v>
          </cell>
          <cell r="B349" t="str">
            <v>Aerospace Computational Mechanics - Monash University</v>
          </cell>
          <cell r="C349">
            <v>60</v>
          </cell>
          <cell r="D349">
            <v>5</v>
          </cell>
        </row>
        <row r="350">
          <cell r="A350" t="str">
            <v>KU-us AE421</v>
          </cell>
          <cell r="B350" t="str">
            <v>Aerospace Computer Graphics - University of Kansas</v>
          </cell>
          <cell r="C350">
            <v>45</v>
          </cell>
          <cell r="D350">
            <v>3</v>
          </cell>
        </row>
        <row r="351">
          <cell r="A351" t="str">
            <v>UAz-us AME420A</v>
          </cell>
          <cell r="B351" t="str">
            <v>Aerospace Conceptual Design - The University of Arizona</v>
          </cell>
          <cell r="C351">
            <v>32</v>
          </cell>
          <cell r="D351">
            <v>2</v>
          </cell>
        </row>
        <row r="352">
          <cell r="A352" t="str">
            <v>Herts-uk 5ENT1032</v>
          </cell>
          <cell r="B352" t="str">
            <v>Aerospace Design - University of Hertfordshire</v>
          </cell>
          <cell r="C352">
            <v>30</v>
          </cell>
          <cell r="D352">
            <v>2</v>
          </cell>
        </row>
        <row r="353">
          <cell r="A353" t="str">
            <v>SDSU-us AE460A</v>
          </cell>
          <cell r="B353" t="str">
            <v>Aerospace Engineering Applications - San Diego State University</v>
          </cell>
          <cell r="C353">
            <v>45</v>
          </cell>
          <cell r="D353">
            <v>3</v>
          </cell>
        </row>
        <row r="354">
          <cell r="A354" t="str">
            <v>SDSU-us AE460B</v>
          </cell>
          <cell r="B354" t="str">
            <v>Aerospace Engineering Applications - San Diego State University</v>
          </cell>
          <cell r="C354">
            <v>30</v>
          </cell>
          <cell r="D354">
            <v>2</v>
          </cell>
        </row>
        <row r="355">
          <cell r="A355" t="str">
            <v>UAz-us AME422A</v>
          </cell>
          <cell r="B355" t="str">
            <v>Aerospace Engineering Design - The University of Arizona</v>
          </cell>
          <cell r="C355">
            <v>32</v>
          </cell>
          <cell r="D355">
            <v>2</v>
          </cell>
        </row>
        <row r="356">
          <cell r="A356" t="str">
            <v>KUL-uk AE5021</v>
          </cell>
          <cell r="B356" t="str">
            <v>Aerospace Engineering Design and Project Management - Kingston University</v>
          </cell>
          <cell r="C356">
            <v>80</v>
          </cell>
          <cell r="D356">
            <v>6</v>
          </cell>
        </row>
        <row r="357">
          <cell r="A357" t="str">
            <v>UWin-ca AUTOENG370</v>
          </cell>
          <cell r="B357" t="str">
            <v>Aerospace Engineering Fundamentals - University of Windsor</v>
          </cell>
          <cell r="C357">
            <v>58</v>
          </cell>
          <cell r="D357">
            <v>4</v>
          </cell>
        </row>
        <row r="358">
          <cell r="A358" t="str">
            <v>ISU-us AERE490E3</v>
          </cell>
          <cell r="B358" t="str">
            <v>Aerospace Engineering Independent Study: Make to Innovate - Iowa State University</v>
          </cell>
          <cell r="C358">
            <v>48</v>
          </cell>
          <cell r="D358">
            <v>4</v>
          </cell>
        </row>
        <row r="359">
          <cell r="A359" t="str">
            <v>ISU-us AERE490E</v>
          </cell>
          <cell r="B359" t="str">
            <v>Aerospace Engineering Independent Study: Propulsion - Iowa State University</v>
          </cell>
          <cell r="C359">
            <v>48</v>
          </cell>
          <cell r="D359">
            <v>4</v>
          </cell>
        </row>
        <row r="360">
          <cell r="A360" t="str">
            <v>ISU-us AERE490E1</v>
          </cell>
          <cell r="B360" t="str">
            <v>Aerospace Engineering Independent Study: Spacecraft Systems (1st Semester) - Iowa State University</v>
          </cell>
          <cell r="C360">
            <v>48</v>
          </cell>
          <cell r="D360">
            <v>4</v>
          </cell>
        </row>
        <row r="361">
          <cell r="A361" t="str">
            <v>ISU-us AERE490E2</v>
          </cell>
          <cell r="B361" t="str">
            <v>Aerospace Engineering Independent Study: Spacecraft Systems (2nd Semester) - Iowa State University</v>
          </cell>
          <cell r="C361">
            <v>48</v>
          </cell>
          <cell r="D361">
            <v>4</v>
          </cell>
        </row>
        <row r="362">
          <cell r="A362" t="str">
            <v>ISU-us AERE160</v>
          </cell>
          <cell r="B362" t="str">
            <v>Aerospace Engineering Problems with Computer Applications - Iowa State University</v>
          </cell>
          <cell r="C362">
            <v>48</v>
          </cell>
          <cell r="D362">
            <v>4</v>
          </cell>
        </row>
        <row r="363">
          <cell r="A363" t="str">
            <v>UMD-us ENAE100</v>
          </cell>
          <cell r="B363" t="str">
            <v>Aerospace Engineering Profession - University of Maryland, College Park</v>
          </cell>
          <cell r="C363">
            <v>18</v>
          </cell>
          <cell r="D363">
            <v>1</v>
          </cell>
        </row>
        <row r="364">
          <cell r="A364" t="str">
            <v>CSULB-us MAE390</v>
          </cell>
          <cell r="B364" t="str">
            <v>Aerospace Engineering Seminar - California State University, Long Beach</v>
          </cell>
          <cell r="C364">
            <v>18</v>
          </cell>
          <cell r="D364">
            <v>1</v>
          </cell>
        </row>
        <row r="365">
          <cell r="A365" t="str">
            <v>MAE4284</v>
          </cell>
          <cell r="B365" t="str">
            <v>Aerospace Engineering Structures Lab - Florida Institute of Technology/FIT</v>
          </cell>
          <cell r="C365">
            <v>16</v>
          </cell>
          <cell r="D365">
            <v>1</v>
          </cell>
        </row>
        <row r="366">
          <cell r="A366" t="str">
            <v>UIUC-us AE202</v>
          </cell>
          <cell r="B366" t="str">
            <v>Aerospace Flight Mechanics - University of Illinois at Urbana-Champaign</v>
          </cell>
          <cell r="C366">
            <v>48</v>
          </cell>
          <cell r="D366">
            <v>4</v>
          </cell>
        </row>
        <row r="367">
          <cell r="A367" t="str">
            <v>SLU-us AENG411</v>
          </cell>
          <cell r="B367" t="str">
            <v>Aerospace Lab - Saint Louis University</v>
          </cell>
          <cell r="C367">
            <v>16</v>
          </cell>
          <cell r="D367">
            <v>1</v>
          </cell>
        </row>
        <row r="368">
          <cell r="A368" t="str">
            <v>FHWN-at AMP</v>
          </cell>
          <cell r="B368" t="str">
            <v>Aerospace Material and Process - Fachhochschule Wiener Neustadt für Wirtschaft und Technik</v>
          </cell>
          <cell r="C368">
            <v>30</v>
          </cell>
          <cell r="D368">
            <v>2</v>
          </cell>
        </row>
        <row r="369">
          <cell r="A369" t="str">
            <v>Monash-au MAE3406</v>
          </cell>
          <cell r="B369" t="str">
            <v>Aerospace Materials - Monash University</v>
          </cell>
          <cell r="C369">
            <v>72</v>
          </cell>
          <cell r="D369">
            <v>6</v>
          </cell>
        </row>
        <row r="370">
          <cell r="A370" t="str">
            <v>UC-us AEEM5997</v>
          </cell>
          <cell r="B370" t="str">
            <v>Aerospace Materials - University of Cincinnati</v>
          </cell>
          <cell r="C370">
            <v>48</v>
          </cell>
          <cell r="D370">
            <v>4</v>
          </cell>
        </row>
        <row r="371">
          <cell r="A371" t="str">
            <v>IIT-us MMAE372</v>
          </cell>
          <cell r="B371" t="str">
            <v>Aerospace Materials Lab - Illinois Institute of Technology</v>
          </cell>
          <cell r="C371">
            <v>40</v>
          </cell>
          <cell r="D371">
            <v>3</v>
          </cell>
        </row>
        <row r="372">
          <cell r="A372" t="str">
            <v>UL-ie ME4057</v>
          </cell>
          <cell r="B372" t="str">
            <v>Aerospace Metallic Materials - University of Limerick</v>
          </cell>
          <cell r="C372">
            <v>48</v>
          </cell>
          <cell r="D372">
            <v>4</v>
          </cell>
        </row>
        <row r="373">
          <cell r="A373" t="str">
            <v>IIT-us MMAE452</v>
          </cell>
          <cell r="B373" t="str">
            <v>Aerospace Propulsion - Illinois Institute of Technology</v>
          </cell>
          <cell r="C373">
            <v>40</v>
          </cell>
          <cell r="D373">
            <v>3</v>
          </cell>
        </row>
        <row r="374">
          <cell r="A374" t="str">
            <v>UAz-us AME425</v>
          </cell>
          <cell r="B374" t="str">
            <v>Aerospace Propulsion - The University of Arizona</v>
          </cell>
          <cell r="C374">
            <v>48</v>
          </cell>
          <cell r="D374">
            <v>4</v>
          </cell>
        </row>
        <row r="375">
          <cell r="A375" t="str">
            <v>UAz-us  AME425</v>
          </cell>
          <cell r="B375" t="str">
            <v>Aerospace Propulsion - The University of Arizona</v>
          </cell>
          <cell r="C375">
            <v>48</v>
          </cell>
          <cell r="D375">
            <v>4</v>
          </cell>
        </row>
        <row r="376">
          <cell r="A376" t="str">
            <v>UofT-ca AER510H1</v>
          </cell>
          <cell r="B376" t="str">
            <v>Aerospace Propulsion - University of Toronto</v>
          </cell>
          <cell r="C376">
            <v>64</v>
          </cell>
          <cell r="D376">
            <v>5</v>
          </cell>
        </row>
        <row r="377">
          <cell r="A377" t="str">
            <v>UTK-us AE201</v>
          </cell>
          <cell r="B377" t="str">
            <v>Aerospace Seminar - The University of Tennessee, Knoxville</v>
          </cell>
          <cell r="C377">
            <v>17</v>
          </cell>
          <cell r="D377">
            <v>1</v>
          </cell>
        </row>
        <row r="378">
          <cell r="A378" t="str">
            <v>MAE4281</v>
          </cell>
          <cell r="B378" t="str">
            <v>Aerospace Structural Design - Florida Institute of Technology/FIT</v>
          </cell>
          <cell r="C378">
            <v>48</v>
          </cell>
          <cell r="D378">
            <v>4</v>
          </cell>
        </row>
        <row r="379">
          <cell r="A379" t="str">
            <v>CPP-us ARO327</v>
          </cell>
          <cell r="B379" t="str">
            <v>Aerospace Structural Mechanics II - California State Polytechnic University, Pomona</v>
          </cell>
          <cell r="C379">
            <v>48</v>
          </cell>
          <cell r="D379">
            <v>4</v>
          </cell>
        </row>
        <row r="380">
          <cell r="A380" t="str">
            <v>SU-uk EGA206</v>
          </cell>
          <cell r="B380" t="str">
            <v>Aerospace Structural Mechanics and Materials - Swansea University</v>
          </cell>
          <cell r="C380">
            <v>50</v>
          </cell>
          <cell r="D380">
            <v>4</v>
          </cell>
        </row>
        <row r="381">
          <cell r="A381" t="str">
            <v>NMSU-us AE363</v>
          </cell>
          <cell r="B381" t="str">
            <v>Aerospace Structures - New Mexico State University</v>
          </cell>
          <cell r="C381">
            <v>48</v>
          </cell>
          <cell r="D381">
            <v>4</v>
          </cell>
        </row>
        <row r="382">
          <cell r="A382" t="str">
            <v>UB-us MAE316</v>
          </cell>
          <cell r="B382" t="str">
            <v>Aerospace Structures - University at Buffalo, The State University of New York</v>
          </cell>
          <cell r="C382">
            <v>48</v>
          </cell>
          <cell r="D382">
            <v>4</v>
          </cell>
        </row>
        <row r="383">
          <cell r="A383" t="str">
            <v>UAH-us MAE371</v>
          </cell>
          <cell r="B383" t="str">
            <v>Aerospace Structures - University of Alabama in Huntsville</v>
          </cell>
          <cell r="C383">
            <v>48</v>
          </cell>
          <cell r="D383">
            <v>4</v>
          </cell>
        </row>
        <row r="384">
          <cell r="A384" t="str">
            <v>ERAU-us AE318</v>
          </cell>
          <cell r="B384" t="str">
            <v>Aerospace Structures I - Embry-Riddle Aeronautical University</v>
          </cell>
          <cell r="C384">
            <v>48</v>
          </cell>
          <cell r="D384">
            <v>4</v>
          </cell>
        </row>
        <row r="385">
          <cell r="A385" t="str">
            <v>CPP-us ARO357L</v>
          </cell>
          <cell r="B385" t="str">
            <v>Aerospace Structures Laboratory - California State Polytechnic University, Pomona</v>
          </cell>
          <cell r="C385">
            <v>36</v>
          </cell>
          <cell r="D385">
            <v>3</v>
          </cell>
        </row>
        <row r="386">
          <cell r="A386" t="str">
            <v>ASU-us AEE325</v>
          </cell>
          <cell r="B386" t="str">
            <v>Aerospace Structures and Materials - Arizona State University</v>
          </cell>
          <cell r="C386">
            <v>64</v>
          </cell>
          <cell r="D386">
            <v>5</v>
          </cell>
        </row>
        <row r="387">
          <cell r="A387" t="str">
            <v>KUL-uk AE5022</v>
          </cell>
          <cell r="B387" t="str">
            <v>Aerospace Structures, Materials and Dynamics - Kingston University</v>
          </cell>
          <cell r="C387">
            <v>110</v>
          </cell>
          <cell r="D387">
            <v>9</v>
          </cell>
        </row>
        <row r="388">
          <cell r="A388" t="str">
            <v>UTK-us AE429</v>
          </cell>
          <cell r="B388" t="str">
            <v>Aerospace System Design - The University of Tennessee, Knoxville</v>
          </cell>
          <cell r="C388">
            <v>48</v>
          </cell>
          <cell r="D388">
            <v>4</v>
          </cell>
        </row>
        <row r="389">
          <cell r="A389" t="str">
            <v>SU-uk EGA220</v>
          </cell>
          <cell r="B389" t="str">
            <v>Aerospace Systems - Swansea University</v>
          </cell>
          <cell r="C389">
            <v>50</v>
          </cell>
          <cell r="D389">
            <v>4</v>
          </cell>
        </row>
        <row r="390">
          <cell r="A390" t="str">
            <v>excluir XIII</v>
          </cell>
          <cell r="B390" t="str">
            <v>Aerospace Vehicle Propulsion - Iowa State University</v>
          </cell>
          <cell r="C390">
            <v>48</v>
          </cell>
          <cell r="D390">
            <v>4</v>
          </cell>
        </row>
        <row r="391">
          <cell r="A391" t="str">
            <v>ISU-us AERE411</v>
          </cell>
          <cell r="B391" t="str">
            <v>Aerospace Vehicle Propulsion I - Iowa State University</v>
          </cell>
          <cell r="C391">
            <v>48</v>
          </cell>
          <cell r="D391">
            <v>4</v>
          </cell>
        </row>
        <row r="392">
          <cell r="A392" t="str">
            <v>FHWN-at ATher</v>
          </cell>
          <cell r="B392" t="str">
            <v>Aerothermodynamics - Fachhochschule Wiener Neustadt für Wirtschaft und Technik</v>
          </cell>
          <cell r="C392">
            <v>30</v>
          </cell>
          <cell r="D392">
            <v>2</v>
          </cell>
        </row>
        <row r="393">
          <cell r="A393" t="str">
            <v>MSST-us ASE3333</v>
          </cell>
          <cell r="B393" t="str">
            <v>Aerothermodynamics - Mississippi State University</v>
          </cell>
          <cell r="C393">
            <v>36</v>
          </cell>
          <cell r="D393">
            <v>3</v>
          </cell>
        </row>
        <row r="394">
          <cell r="A394" t="str">
            <v>Herts-uk 5ENT1014</v>
          </cell>
          <cell r="B394" t="str">
            <v>Aerothermodynamics - University of Hertfordshire</v>
          </cell>
          <cell r="C394">
            <v>46</v>
          </cell>
          <cell r="D394">
            <v>3</v>
          </cell>
        </row>
        <row r="395">
          <cell r="A395" t="str">
            <v>CalPoly-us AERO302</v>
          </cell>
          <cell r="B395" t="str">
            <v>Aerothermodynamics II - California Polytechnic State University</v>
          </cell>
          <cell r="C395">
            <v>48</v>
          </cell>
          <cell r="D395">
            <v>4</v>
          </cell>
        </row>
        <row r="396">
          <cell r="A396" t="str">
            <v>CalPoly-us AERO303</v>
          </cell>
          <cell r="B396" t="str">
            <v>Aerothermodynamics III - California Polytechnic State University</v>
          </cell>
          <cell r="C396">
            <v>48</v>
          </cell>
          <cell r="D396">
            <v>4</v>
          </cell>
        </row>
        <row r="397">
          <cell r="A397" t="str">
            <v>GC-us POSC200</v>
          </cell>
          <cell r="B397" t="str">
            <v>African-American History - Goshen College</v>
          </cell>
          <cell r="C397">
            <v>45</v>
          </cell>
          <cell r="D397">
            <v>3</v>
          </cell>
        </row>
        <row r="398">
          <cell r="A398" t="str">
            <v>IFSP - AV1X3</v>
          </cell>
          <cell r="B398" t="str">
            <v>Agenciamento de viagens 1 - Instituto Federal de Educação, Ciência e Tecnologia de São Paulo</v>
          </cell>
          <cell r="C398">
            <v>48</v>
          </cell>
          <cell r="D398">
            <v>4</v>
          </cell>
        </row>
        <row r="399">
          <cell r="A399" t="str">
            <v>EQui03</v>
          </cell>
          <cell r="B399" t="str">
            <v>Agricultura</v>
          </cell>
          <cell r="C399">
            <v>30</v>
          </cell>
          <cell r="D399">
            <v>0</v>
          </cell>
        </row>
        <row r="400">
          <cell r="A400" t="str">
            <v>CalPoly-us BRAE240</v>
          </cell>
          <cell r="B400" t="str">
            <v>Agricultural Engineering Lab - California Polytechnic State University</v>
          </cell>
          <cell r="C400">
            <v>33</v>
          </cell>
          <cell r="D400">
            <v>2</v>
          </cell>
        </row>
        <row r="401">
          <cell r="A401" t="str">
            <v>UFC-fr ASE</v>
          </cell>
          <cell r="B401" t="str">
            <v>Agriculture, sylviculture et environment - Université de Franche-Comté</v>
          </cell>
          <cell r="C401">
            <v>60</v>
          </cell>
          <cell r="D401">
            <v>5</v>
          </cell>
        </row>
        <row r="402">
          <cell r="A402" t="str">
            <v>UNH-uk ENV2014</v>
          </cell>
          <cell r="B402" t="str">
            <v>Air &amp; Water - Processes - The University of Northampton</v>
          </cell>
          <cell r="C402">
            <v>60</v>
          </cell>
          <cell r="D402">
            <v>5</v>
          </cell>
        </row>
        <row r="403">
          <cell r="A403" t="str">
            <v>UWin-ca 06-92-543-01</v>
          </cell>
          <cell r="B403" t="str">
            <v>Air Conditioning - University of Windsor</v>
          </cell>
          <cell r="C403">
            <v>52</v>
          </cell>
          <cell r="D403">
            <v>4</v>
          </cell>
        </row>
        <row r="404">
          <cell r="A404" t="str">
            <v>USyd-au MECH4255</v>
          </cell>
          <cell r="B404" t="str">
            <v>Air Conditioning and Refrigeration - The University of Sydney</v>
          </cell>
          <cell r="C404">
            <v>0</v>
          </cell>
          <cell r="D404">
            <v>4</v>
          </cell>
        </row>
        <row r="405">
          <cell r="A405" t="str">
            <v>Monash-au ENE3606</v>
          </cell>
          <cell r="B405" t="str">
            <v>Air Environment - Monash University</v>
          </cell>
          <cell r="C405">
            <v>63</v>
          </cell>
          <cell r="D405">
            <v>5</v>
          </cell>
        </row>
        <row r="406">
          <cell r="A406" t="str">
            <v>Herts-uk 5ENT1053</v>
          </cell>
          <cell r="B406" t="str">
            <v>Air Law, Navigation and Meteorology - University of Hertfordshire</v>
          </cell>
          <cell r="C406">
            <v>36</v>
          </cell>
          <cell r="D406">
            <v>3</v>
          </cell>
        </row>
        <row r="407">
          <cell r="A407" t="str">
            <v>ISU-us CE424A</v>
          </cell>
          <cell r="B407" t="str">
            <v>Air Pollution Air Quality - Iowa State University</v>
          </cell>
          <cell r="C407">
            <v>15</v>
          </cell>
          <cell r="D407">
            <v>1</v>
          </cell>
        </row>
        <row r="408">
          <cell r="A408" t="str">
            <v>BME-hu GEATAG04</v>
          </cell>
          <cell r="B408" t="str">
            <v>Air Pollution Control, Wastewater and Solid Wastes Management - Budapest University of Technology an</v>
          </cell>
          <cell r="C408">
            <v>54</v>
          </cell>
          <cell r="D408">
            <v>4</v>
          </cell>
        </row>
        <row r="409">
          <cell r="A409" t="str">
            <v>Mercer-us EVE402</v>
          </cell>
          <cell r="B409" t="str">
            <v>Air Pollution Generation and Control - Mercer University</v>
          </cell>
          <cell r="C409">
            <v>51</v>
          </cell>
          <cell r="D409">
            <v>4</v>
          </cell>
        </row>
        <row r="410">
          <cell r="A410" t="str">
            <v>ISU-us CE424D</v>
          </cell>
          <cell r="B410" t="str">
            <v>Air Pollution Treatment - Iowa State University</v>
          </cell>
          <cell r="C410">
            <v>15</v>
          </cell>
          <cell r="D410">
            <v>1</v>
          </cell>
        </row>
        <row r="411">
          <cell r="A411" t="str">
            <v>ISU-us CE424B</v>
          </cell>
          <cell r="B411" t="str">
            <v>Air Pollution and Climate - Iowa State University</v>
          </cell>
          <cell r="C411">
            <v>15</v>
          </cell>
          <cell r="D411">
            <v>1</v>
          </cell>
        </row>
        <row r="412">
          <cell r="A412" t="str">
            <v>CU-ca ENVE4003</v>
          </cell>
          <cell r="B412" t="str">
            <v>Air Pollution and Emission Control - Carleton University</v>
          </cell>
          <cell r="C412">
            <v>66</v>
          </cell>
          <cell r="D412">
            <v>5</v>
          </cell>
        </row>
        <row r="413">
          <cell r="A413" t="str">
            <v>UofG-ca ENGG3180</v>
          </cell>
          <cell r="B413" t="str">
            <v>Air Quality - University of Guelph</v>
          </cell>
          <cell r="C413">
            <v>54</v>
          </cell>
          <cell r="D413">
            <v>4</v>
          </cell>
        </row>
        <row r="414">
          <cell r="A414" t="str">
            <v>Murray-us CET342</v>
          </cell>
          <cell r="B414" t="str">
            <v>Air Quality Technology - Murray State University</v>
          </cell>
          <cell r="C414">
            <v>45</v>
          </cell>
          <cell r="D414">
            <v>3</v>
          </cell>
        </row>
        <row r="415">
          <cell r="A415" t="str">
            <v>FHB-de AirRes</v>
          </cell>
          <cell r="B415" t="str">
            <v>Air Resources - Fachhochschule Bingen</v>
          </cell>
          <cell r="C415">
            <v>48</v>
          </cell>
          <cell r="D415">
            <v>4</v>
          </cell>
        </row>
        <row r="416">
          <cell r="A416" t="str">
            <v>TSU-us AITT4400</v>
          </cell>
          <cell r="B416" t="str">
            <v>Air Traffic Control - Tennessee State University</v>
          </cell>
          <cell r="C416">
            <v>48</v>
          </cell>
          <cell r="D416">
            <v>4</v>
          </cell>
        </row>
        <row r="417">
          <cell r="A417" t="str">
            <v>CalPoly-us AERO310</v>
          </cell>
          <cell r="B417" t="str">
            <v>Air and Space - California Polytechnic State University</v>
          </cell>
          <cell r="C417">
            <v>48</v>
          </cell>
          <cell r="D417">
            <v>4</v>
          </cell>
        </row>
        <row r="418">
          <cell r="A418" t="str">
            <v>UWP-us CIVILENG4330</v>
          </cell>
          <cell r="B418" t="str">
            <v>Air and Waste Management - University of Wisconsin - Platteville</v>
          </cell>
          <cell r="C418">
            <v>64</v>
          </cell>
          <cell r="D418">
            <v>5</v>
          </cell>
        </row>
        <row r="419">
          <cell r="A419" t="str">
            <v>MAE4261</v>
          </cell>
          <cell r="B419" t="str">
            <v>Air-Breathing Engines - Florida Institute of Technology/FIT</v>
          </cell>
          <cell r="C419">
            <v>48</v>
          </cell>
          <cell r="D419">
            <v>4</v>
          </cell>
        </row>
        <row r="420">
          <cell r="A420" t="str">
            <v>FHWN-at ABP</v>
          </cell>
          <cell r="B420" t="str">
            <v>Air-Breathing Propulsion - Fachhochschule Wiener Neustadt für Wirtschaft und Technik</v>
          </cell>
          <cell r="C420">
            <v>30</v>
          </cell>
          <cell r="D420">
            <v>2</v>
          </cell>
        </row>
        <row r="421">
          <cell r="A421" t="str">
            <v>BME-hu GEEPAG62</v>
          </cell>
          <cell r="B421" t="str">
            <v>Air-Conditioning - Budapest University of Technology and Economics</v>
          </cell>
          <cell r="C421">
            <v>72</v>
          </cell>
          <cell r="D421">
            <v>6</v>
          </cell>
        </row>
        <row r="422">
          <cell r="A422" t="str">
            <v>UAH-us MAE441</v>
          </cell>
          <cell r="B422" t="str">
            <v>Airbreathing Propulsion - University of Alabama in Huntsville</v>
          </cell>
          <cell r="C422">
            <v>48</v>
          </cell>
          <cell r="D422">
            <v>4</v>
          </cell>
        </row>
        <row r="423">
          <cell r="A423" t="str">
            <v>KU-us AE445</v>
          </cell>
          <cell r="B423" t="str">
            <v>Aircraft Aerodynamics &amp; Performance - University of Kansas</v>
          </cell>
          <cell r="C423">
            <v>45</v>
          </cell>
          <cell r="D423">
            <v>3</v>
          </cell>
        </row>
        <row r="424">
          <cell r="A424" t="str">
            <v>MSST-us ASE3121</v>
          </cell>
          <cell r="B424" t="str">
            <v>Aircraft Attitude Dynamics - MississiPpi State University</v>
          </cell>
          <cell r="C424">
            <v>48</v>
          </cell>
          <cell r="D424">
            <v>4</v>
          </cell>
        </row>
        <row r="425">
          <cell r="A425" t="str">
            <v>UCB-us ASEN4138</v>
          </cell>
          <cell r="B425" t="str">
            <v>Aircraft Design - University of Colorado at Boulder</v>
          </cell>
          <cell r="C425">
            <v>48</v>
          </cell>
          <cell r="D425">
            <v>5</v>
          </cell>
        </row>
        <row r="426">
          <cell r="A426" t="str">
            <v>GLA-uk ENG3006</v>
          </cell>
          <cell r="B426" t="str">
            <v>Aircraft Design 3 - University of Glasgow</v>
          </cell>
          <cell r="C426">
            <v>60</v>
          </cell>
          <cell r="D426">
            <v>5</v>
          </cell>
        </row>
        <row r="427">
          <cell r="A427" t="str">
            <v>Salford-uk 32722</v>
          </cell>
          <cell r="B427" t="str">
            <v>Aircraft Design Enterprise E2 - University of Salford</v>
          </cell>
          <cell r="C427">
            <v>72</v>
          </cell>
          <cell r="D427">
            <v>6</v>
          </cell>
        </row>
        <row r="428">
          <cell r="A428" t="str">
            <v>MSST-us ASE4153</v>
          </cell>
          <cell r="B428" t="str">
            <v>Aircraft Design I - Mississippi State University</v>
          </cell>
          <cell r="C428">
            <v>48</v>
          </cell>
          <cell r="D428">
            <v>4</v>
          </cell>
        </row>
        <row r="429">
          <cell r="A429" t="str">
            <v>MSST-us ASE4513</v>
          </cell>
          <cell r="B429" t="str">
            <v>Aircraft Design I - Mississippi State University</v>
          </cell>
          <cell r="C429">
            <v>60</v>
          </cell>
          <cell r="D429">
            <v>5</v>
          </cell>
        </row>
        <row r="430">
          <cell r="A430" t="str">
            <v>MSST-us ASE4523</v>
          </cell>
          <cell r="B430" t="str">
            <v>Aircraft Design II - Mississippi State University</v>
          </cell>
          <cell r="C430">
            <v>60</v>
          </cell>
          <cell r="D430">
            <v>5</v>
          </cell>
        </row>
        <row r="431">
          <cell r="A431" t="str">
            <v>QUB-uk AER3017</v>
          </cell>
          <cell r="B431" t="str">
            <v>Aircraft Dynamics 3 - Queen's University Belfast</v>
          </cell>
          <cell r="C431">
            <v>36</v>
          </cell>
          <cell r="D431">
            <v>3</v>
          </cell>
        </row>
        <row r="432">
          <cell r="A432" t="str">
            <v>CalPoly-us AERO420</v>
          </cell>
          <cell r="B432" t="str">
            <v>Aircraft Dynamics and Control - California Polytechnic State University</v>
          </cell>
          <cell r="C432">
            <v>48</v>
          </cell>
          <cell r="D432">
            <v>4</v>
          </cell>
        </row>
        <row r="433">
          <cell r="A433" t="str">
            <v>ASU-us AEE313</v>
          </cell>
          <cell r="B433" t="str">
            <v>Aircraft Dynamics and Controls - Arizona State University</v>
          </cell>
          <cell r="C433">
            <v>48</v>
          </cell>
          <cell r="D433">
            <v>4</v>
          </cell>
        </row>
        <row r="434">
          <cell r="A434" t="str">
            <v>Monash-au MAE4980</v>
          </cell>
          <cell r="B434" t="str">
            <v>Aircraft Engines - Monash University</v>
          </cell>
          <cell r="C434">
            <v>60</v>
          </cell>
          <cell r="D434">
            <v>5</v>
          </cell>
        </row>
        <row r="435">
          <cell r="A435" t="str">
            <v>ISU-us AERE355</v>
          </cell>
          <cell r="B435" t="str">
            <v>Aircraft Flight Dynamics and Control - Iowa State University</v>
          </cell>
          <cell r="C435">
            <v>48</v>
          </cell>
          <cell r="D435">
            <v>4</v>
          </cell>
        </row>
        <row r="436">
          <cell r="A436" t="str">
            <v>IIT-us MMAE410</v>
          </cell>
          <cell r="B436" t="str">
            <v>Aircraft Flight Mechanics - Illinois Institute of Technology</v>
          </cell>
          <cell r="C436">
            <v>48</v>
          </cell>
          <cell r="D436">
            <v>4</v>
          </cell>
        </row>
        <row r="437">
          <cell r="A437" t="str">
            <v>CPP-us ARO312</v>
          </cell>
          <cell r="B437" t="str">
            <v>Aircraft Jet Propulsion - California State Polytechnic University, Pomona</v>
          </cell>
          <cell r="C437">
            <v>48</v>
          </cell>
          <cell r="D437">
            <v>4</v>
          </cell>
        </row>
        <row r="438">
          <cell r="A438" t="str">
            <v>GLA-uk ENG3059</v>
          </cell>
          <cell r="B438" t="str">
            <v>Aircraft Performance 3 - University of Glasgow</v>
          </cell>
          <cell r="C438">
            <v>20</v>
          </cell>
          <cell r="D438">
            <v>1</v>
          </cell>
        </row>
        <row r="439">
          <cell r="A439" t="str">
            <v>USyd-au AERO2703</v>
          </cell>
          <cell r="B439" t="str">
            <v>Aircraft Performance and Operation - The University of Sydney</v>
          </cell>
          <cell r="C439">
            <v>84</v>
          </cell>
          <cell r="D439">
            <v>7</v>
          </cell>
        </row>
        <row r="440">
          <cell r="A440" t="str">
            <v>ASU-us AEE463</v>
          </cell>
          <cell r="B440" t="str">
            <v>Aircraft Propulsion - Arizona State University</v>
          </cell>
          <cell r="C440">
            <v>48</v>
          </cell>
          <cell r="D440">
            <v>4</v>
          </cell>
        </row>
        <row r="441">
          <cell r="A441" t="str">
            <v>MSST-us ASE4413</v>
          </cell>
          <cell r="B441" t="str">
            <v>Aircraft Propulsion - Mississippi State University</v>
          </cell>
          <cell r="C441">
            <v>48</v>
          </cell>
          <cell r="D441">
            <v>4</v>
          </cell>
        </row>
        <row r="442">
          <cell r="A442" t="str">
            <v>ASE4413</v>
          </cell>
          <cell r="B442" t="str">
            <v>Aircraft Propulsion - Mississippi State University / MSU</v>
          </cell>
          <cell r="C442">
            <v>36</v>
          </cell>
          <cell r="D442">
            <v>3</v>
          </cell>
        </row>
        <row r="443">
          <cell r="A443" t="str">
            <v>QMUL-uk DEN306</v>
          </cell>
          <cell r="B443" t="str">
            <v>Aircraft Propulsion - Queen Mary University of London</v>
          </cell>
          <cell r="C443">
            <v>44</v>
          </cell>
          <cell r="D443">
            <v>3</v>
          </cell>
        </row>
        <row r="444">
          <cell r="A444" t="str">
            <v>KSU-us AERN35020</v>
          </cell>
          <cell r="B444" t="str">
            <v>Aircraft Propulsion Systems - Kent State University</v>
          </cell>
          <cell r="C444">
            <v>48</v>
          </cell>
          <cell r="D444">
            <v>4</v>
          </cell>
        </row>
        <row r="445">
          <cell r="A445" t="str">
            <v>CPP-us ARO405s</v>
          </cell>
          <cell r="B445" t="str">
            <v>Aircraft Stability and Control - California State Polytechnic University, Pomona</v>
          </cell>
          <cell r="C445">
            <v>48</v>
          </cell>
          <cell r="D445">
            <v>4</v>
          </cell>
        </row>
        <row r="446">
          <cell r="A446" t="str">
            <v>MAE4242</v>
          </cell>
          <cell r="B446" t="str">
            <v>Aircraft Stability and Control - Florida Institute of Technology/FIT</v>
          </cell>
          <cell r="C446">
            <v>48</v>
          </cell>
          <cell r="D446">
            <v>4</v>
          </cell>
        </row>
        <row r="447">
          <cell r="A447" t="str">
            <v>UAH-us MAE480</v>
          </cell>
          <cell r="B447" t="str">
            <v>Aircraft Stability and Control - University of Alabama in Huntsville</v>
          </cell>
          <cell r="C447">
            <v>48</v>
          </cell>
          <cell r="D447">
            <v>4</v>
          </cell>
        </row>
        <row r="448">
          <cell r="A448" t="str">
            <v>SDSU-us AE440</v>
          </cell>
          <cell r="B448" t="str">
            <v>Aircraft Stability and Control I - San Diego State University</v>
          </cell>
          <cell r="C448">
            <v>45</v>
          </cell>
          <cell r="D448">
            <v>3</v>
          </cell>
        </row>
        <row r="449">
          <cell r="A449" t="str">
            <v>UAl-us AEM341</v>
          </cell>
          <cell r="B449" t="str">
            <v>Aircraft Structural Analysis - The University of Alabama</v>
          </cell>
          <cell r="C449">
            <v>36</v>
          </cell>
          <cell r="D449">
            <v>3</v>
          </cell>
        </row>
        <row r="450">
          <cell r="A450" t="str">
            <v>GLA-uk ENG3062</v>
          </cell>
          <cell r="B450" t="str">
            <v>Aircraft Structural Analysis and Design 3 - University of Glasgow</v>
          </cell>
          <cell r="C450">
            <v>34</v>
          </cell>
          <cell r="D450">
            <v>2</v>
          </cell>
        </row>
        <row r="451">
          <cell r="A451" t="str">
            <v>UTA-us MAE3315</v>
          </cell>
          <cell r="B451" t="str">
            <v>Aircraft Structure Statics - The University of Texas at Arlington</v>
          </cell>
          <cell r="C451">
            <v>48</v>
          </cell>
          <cell r="D451">
            <v>4</v>
          </cell>
        </row>
        <row r="452">
          <cell r="A452" t="str">
            <v>KSU-us AERN35150</v>
          </cell>
          <cell r="B452" t="str">
            <v>Aircraft Structures - Kent State University</v>
          </cell>
          <cell r="C452">
            <v>48</v>
          </cell>
          <cell r="D452">
            <v>4</v>
          </cell>
        </row>
        <row r="453">
          <cell r="A453" t="str">
            <v>UL-ie ME4227</v>
          </cell>
          <cell r="B453" t="str">
            <v>Aircraft Structures - University of Limerick</v>
          </cell>
          <cell r="C453">
            <v>72</v>
          </cell>
          <cell r="D453">
            <v>6</v>
          </cell>
        </row>
        <row r="454">
          <cell r="A454" t="str">
            <v>QUB-uk AER2009</v>
          </cell>
          <cell r="B454" t="str">
            <v>Aircraft Structures 2 - Queen's University Belfast</v>
          </cell>
          <cell r="C454">
            <v>72</v>
          </cell>
          <cell r="D454">
            <v>6</v>
          </cell>
        </row>
        <row r="455">
          <cell r="A455" t="str">
            <v>QUB-uk AER3004</v>
          </cell>
          <cell r="B455" t="str">
            <v>Aircraft Structures 3 - Queen's University Belfast</v>
          </cell>
          <cell r="C455">
            <v>36</v>
          </cell>
          <cell r="D455">
            <v>3</v>
          </cell>
        </row>
        <row r="456">
          <cell r="A456" t="str">
            <v>Salford-uk 32718</v>
          </cell>
          <cell r="B456" t="str">
            <v>Aircraft Structures E2 - University of Salford</v>
          </cell>
          <cell r="C456">
            <v>78</v>
          </cell>
          <cell r="D456">
            <v>6</v>
          </cell>
        </row>
        <row r="457">
          <cell r="A457" t="str">
            <v>GLA-uk ENG3081</v>
          </cell>
          <cell r="B457" t="str">
            <v>Aircraft Structures and Materials 3 - University of Glasgow</v>
          </cell>
          <cell r="C457">
            <v>25</v>
          </cell>
          <cell r="D457">
            <v>2</v>
          </cell>
        </row>
        <row r="458">
          <cell r="A458" t="str">
            <v>USW-uk NG2S301</v>
          </cell>
          <cell r="B458" t="str">
            <v>Aircraft Systems &amp; Performance - University of South Wales</v>
          </cell>
          <cell r="C458">
            <v>72</v>
          </cell>
          <cell r="D458">
            <v>6</v>
          </cell>
        </row>
        <row r="459">
          <cell r="A459" t="str">
            <v>Herts-uk 5ENT1039</v>
          </cell>
          <cell r="B459" t="str">
            <v>Aircraft Systems - University of Hertfordshire</v>
          </cell>
          <cell r="C459">
            <v>25</v>
          </cell>
          <cell r="D459">
            <v>2</v>
          </cell>
        </row>
        <row r="460">
          <cell r="A460" t="str">
            <v>UIUC-us AE498</v>
          </cell>
          <cell r="B460" t="str">
            <v>Aircraft Systems Analysis - University of Illinois at Urbana-Champaign</v>
          </cell>
          <cell r="C460">
            <v>48</v>
          </cell>
          <cell r="D460">
            <v>4</v>
          </cell>
        </row>
        <row r="461">
          <cell r="A461" t="str">
            <v>QUB-uk AER2018</v>
          </cell>
          <cell r="B461" t="str">
            <v>Aircraft Systems Engineering 2 - Queen's University Belfast</v>
          </cell>
          <cell r="C461">
            <v>48</v>
          </cell>
          <cell r="D461">
            <v>4</v>
          </cell>
        </row>
        <row r="462">
          <cell r="A462" t="str">
            <v>KSU-us AERN35040</v>
          </cell>
          <cell r="B462" t="str">
            <v>Aircraft Systems I - Kent State University</v>
          </cell>
          <cell r="C462">
            <v>48</v>
          </cell>
          <cell r="D462">
            <v>4</v>
          </cell>
        </row>
        <row r="463">
          <cell r="A463" t="str">
            <v>UL-ie ME4116</v>
          </cell>
          <cell r="B463" t="str">
            <v>Aircraft Vibrations - University of Limerick</v>
          </cell>
          <cell r="C463">
            <v>48</v>
          </cell>
          <cell r="D463">
            <v>4</v>
          </cell>
        </row>
        <row r="464">
          <cell r="A464" t="str">
            <v>LiU-se TMAL02</v>
          </cell>
          <cell r="B464" t="str">
            <v>Aircraft and Vehicle Design - Linköping University</v>
          </cell>
          <cell r="C464">
            <v>42</v>
          </cell>
          <cell r="D464">
            <v>3</v>
          </cell>
        </row>
        <row r="465">
          <cell r="A465" t="str">
            <v>SU-uk EG294</v>
          </cell>
          <cell r="B465" t="str">
            <v>Airframe Structures - Swansea University</v>
          </cell>
          <cell r="C465">
            <v>50</v>
          </cell>
          <cell r="D465">
            <v>4</v>
          </cell>
        </row>
        <row r="466">
          <cell r="A466" t="str">
            <v>GWU-us MAE4163</v>
          </cell>
          <cell r="B466" t="str">
            <v>Airplane Performance - The George Washington University</v>
          </cell>
          <cell r="C466">
            <v>48</v>
          </cell>
          <cell r="D466">
            <v>4</v>
          </cell>
        </row>
        <row r="467">
          <cell r="A467" t="str">
            <v>UTK-us AE370</v>
          </cell>
          <cell r="B467" t="str">
            <v>Airplane Performance - The University of Tennessee, Knoxville</v>
          </cell>
          <cell r="C467">
            <v>48</v>
          </cell>
          <cell r="D467">
            <v>4</v>
          </cell>
        </row>
        <row r="468">
          <cell r="A468" t="str">
            <v>ERAU-us AE413</v>
          </cell>
          <cell r="B468" t="str">
            <v>Airplane Stability and Control - Embry-Riddle Aeronautical University</v>
          </cell>
          <cell r="C468">
            <v>48</v>
          </cell>
          <cell r="D468">
            <v>4</v>
          </cell>
        </row>
        <row r="469">
          <cell r="A469" t="str">
            <v>UA-pt 42607</v>
          </cell>
          <cell r="B469" t="str">
            <v>Alemão II - Universidade de Aveiro</v>
          </cell>
          <cell r="C469">
            <v>48</v>
          </cell>
          <cell r="D469">
            <v>4</v>
          </cell>
        </row>
        <row r="470">
          <cell r="A470" t="str">
            <v>UC-pt 1000615</v>
          </cell>
          <cell r="B470" t="str">
            <v>Algas e Fungos - Universidade de Coimbra</v>
          </cell>
          <cell r="C470">
            <v>64</v>
          </cell>
          <cell r="D470">
            <v>5</v>
          </cell>
        </row>
        <row r="471">
          <cell r="A471" t="str">
            <v>ENE-T4</v>
          </cell>
          <cell r="B471" t="str">
            <v>Algebra Lineal y Sistemas Lineales - Universidad Nacional de Colombia</v>
          </cell>
          <cell r="C471">
            <v>0</v>
          </cell>
          <cell r="D471">
            <v>4</v>
          </cell>
        </row>
        <row r="472">
          <cell r="A472" t="str">
            <v>Uminho-pt 7689</v>
          </cell>
          <cell r="B472" t="str">
            <v>Algebra Linear EE - Universidade do Minho</v>
          </cell>
          <cell r="C472">
            <v>60</v>
          </cell>
          <cell r="D472">
            <v>5</v>
          </cell>
        </row>
        <row r="473">
          <cell r="A473" t="str">
            <v>ANU-au MATH1003</v>
          </cell>
          <cell r="B473" t="str">
            <v>Algebra and Calculus Methods - The Australian National University</v>
          </cell>
          <cell r="C473">
            <v>59</v>
          </cell>
          <cell r="D473">
            <v>5</v>
          </cell>
        </row>
        <row r="474">
          <cell r="A474" t="str">
            <v>FUBer-de 19200701-2</v>
          </cell>
          <cell r="B474" t="str">
            <v>Algebra und Zahlentheorie - Freie Universität Berlin</v>
          </cell>
          <cell r="C474">
            <v>90</v>
          </cell>
          <cell r="D474">
            <v>7</v>
          </cell>
        </row>
        <row r="475">
          <cell r="A475" t="str">
            <v>CS315</v>
          </cell>
          <cell r="B475" t="str">
            <v>Algorithm Design/Analysis - University of Kentucky/UK</v>
          </cell>
          <cell r="C475">
            <v>48</v>
          </cell>
          <cell r="D475">
            <v>4</v>
          </cell>
        </row>
        <row r="476">
          <cell r="A476" t="str">
            <v>UTC-fr NF16</v>
          </cell>
          <cell r="B476" t="str">
            <v>Algorithm and Data Structure - Université de Technologie de Compiègne</v>
          </cell>
          <cell r="C476">
            <v>80</v>
          </cell>
          <cell r="D476">
            <v>6</v>
          </cell>
        </row>
        <row r="477">
          <cell r="A477" t="str">
            <v>SU-uk CS270</v>
          </cell>
          <cell r="B477" t="str">
            <v>Algorithms - Swansea University</v>
          </cell>
          <cell r="C477">
            <v>75</v>
          </cell>
          <cell r="D477">
            <v>6</v>
          </cell>
        </row>
        <row r="478">
          <cell r="A478" t="str">
            <v>KettU-us IME211</v>
          </cell>
          <cell r="B478" t="str">
            <v>Algorithms and Computer Programming - Kettering University</v>
          </cell>
          <cell r="C478">
            <v>48</v>
          </cell>
          <cell r="D478">
            <v>4</v>
          </cell>
        </row>
        <row r="479">
          <cell r="A479" t="str">
            <v>UMelb-au COMP2003</v>
          </cell>
          <cell r="B479" t="str">
            <v>Algorithms and Data Structures - The University of Melbourne</v>
          </cell>
          <cell r="C479">
            <v>36</v>
          </cell>
          <cell r="D479">
            <v>3</v>
          </cell>
        </row>
        <row r="480">
          <cell r="A480" t="str">
            <v>UH-us COSC3320</v>
          </cell>
          <cell r="B480" t="str">
            <v>Algorithms and Data Structures - University of Houston</v>
          </cell>
          <cell r="C480">
            <v>48</v>
          </cell>
          <cell r="D480">
            <v>4</v>
          </cell>
        </row>
        <row r="481">
          <cell r="A481" t="str">
            <v>ELTE-hu IP12FAA1E</v>
          </cell>
          <cell r="B481" t="str">
            <v>Algorithms and Data Structures I - Eötvös Loránd University</v>
          </cell>
          <cell r="C481">
            <v>38</v>
          </cell>
          <cell r="D481">
            <v>3</v>
          </cell>
        </row>
        <row r="482">
          <cell r="A482" t="str">
            <v>ELTE-hu IP12FAA1G</v>
          </cell>
          <cell r="B482" t="str">
            <v>Algorithms and Data Structures I - Eötvös Loránd University</v>
          </cell>
          <cell r="C482">
            <v>38</v>
          </cell>
          <cell r="D482">
            <v>3</v>
          </cell>
        </row>
        <row r="483">
          <cell r="A483" t="str">
            <v>MCZA035-14</v>
          </cell>
          <cell r="B483" t="str">
            <v>Algoritmos Probabilísticos</v>
          </cell>
          <cell r="C483">
            <v>48</v>
          </cell>
          <cell r="D483">
            <v>4</v>
          </cell>
        </row>
        <row r="484">
          <cell r="A484" t="str">
            <v>MCZA035-17</v>
          </cell>
          <cell r="B484" t="str">
            <v>Algoritmos Probabilísticos</v>
          </cell>
          <cell r="C484">
            <v>48</v>
          </cell>
          <cell r="D484">
            <v>4</v>
          </cell>
        </row>
        <row r="485">
          <cell r="A485" t="str">
            <v>MCTX011-13</v>
          </cell>
          <cell r="B485" t="str">
            <v>Algoritmos e Estruturas de Dados I</v>
          </cell>
          <cell r="C485">
            <v>48</v>
          </cell>
          <cell r="D485">
            <v>4</v>
          </cell>
        </row>
        <row r="486">
          <cell r="A486" t="str">
            <v>MCTA001-15</v>
          </cell>
          <cell r="B486" t="str">
            <v>Algoritmos e Estruturas de Dados I</v>
          </cell>
          <cell r="C486">
            <v>48</v>
          </cell>
          <cell r="D486">
            <v>4</v>
          </cell>
        </row>
        <row r="487">
          <cell r="A487" t="str">
            <v>MCTA001-17</v>
          </cell>
          <cell r="B487" t="str">
            <v>Algoritmos e Estruturas de Dados I</v>
          </cell>
          <cell r="C487">
            <v>48</v>
          </cell>
          <cell r="D487">
            <v>4</v>
          </cell>
        </row>
        <row r="488">
          <cell r="A488" t="str">
            <v>MCTA001-13</v>
          </cell>
          <cell r="B488" t="str">
            <v>Algoritmos e Estruturas de Dados I</v>
          </cell>
          <cell r="C488">
            <v>48</v>
          </cell>
          <cell r="D488">
            <v>4</v>
          </cell>
        </row>
        <row r="489">
          <cell r="A489" t="str">
            <v>MCTA002-13</v>
          </cell>
          <cell r="B489" t="str">
            <v>Algoritmos e Estruturas de Dados II</v>
          </cell>
          <cell r="C489">
            <v>48</v>
          </cell>
          <cell r="D489">
            <v>4</v>
          </cell>
        </row>
        <row r="490">
          <cell r="A490" t="str">
            <v>MCTA002-17</v>
          </cell>
          <cell r="B490" t="str">
            <v>Algoritmos e Estruturas de Dados II</v>
          </cell>
          <cell r="C490">
            <v>48</v>
          </cell>
          <cell r="D490">
            <v>4</v>
          </cell>
        </row>
        <row r="491">
          <cell r="A491" t="str">
            <v>MAUA - EFB402</v>
          </cell>
          <cell r="B491" t="str">
            <v>Algorítimos e Programação - Instituto Mauá de Tecnologia</v>
          </cell>
          <cell r="C491">
            <v>96</v>
          </cell>
          <cell r="D491">
            <v>8</v>
          </cell>
        </row>
        <row r="492">
          <cell r="A492" t="str">
            <v>FSA - Alg</v>
          </cell>
          <cell r="B492" t="str">
            <v>Algorítmos - Fundação Santo André</v>
          </cell>
          <cell r="C492">
            <v>132</v>
          </cell>
          <cell r="D492">
            <v>11</v>
          </cell>
        </row>
        <row r="493">
          <cell r="A493" t="str">
            <v>UFRR - DCC105</v>
          </cell>
          <cell r="B493" t="str">
            <v>Algorítmos - Universidade Federal de Roraima</v>
          </cell>
          <cell r="C493">
            <v>60</v>
          </cell>
          <cell r="D493">
            <v>5</v>
          </cell>
        </row>
        <row r="494">
          <cell r="A494" t="str">
            <v>UNINOVE - 3EX1760</v>
          </cell>
          <cell r="B494" t="str">
            <v>Algorítmos Aplicados à Engenharia I - UNINOVE</v>
          </cell>
          <cell r="C494">
            <v>36</v>
          </cell>
          <cell r="D494">
            <v>3</v>
          </cell>
        </row>
        <row r="495">
          <cell r="A495" t="str">
            <v>UNINOVE - 3EX1767</v>
          </cell>
          <cell r="B495" t="str">
            <v>Algorítmos Aplicados à Engenharia II - UNINOVE</v>
          </cell>
          <cell r="C495">
            <v>36</v>
          </cell>
          <cell r="D495">
            <v>3</v>
          </cell>
        </row>
        <row r="496">
          <cell r="A496" t="str">
            <v>USP - EBA0413</v>
          </cell>
          <cell r="B496" t="str">
            <v>Alimentos e Nutrição - USP</v>
          </cell>
          <cell r="C496">
            <v>60</v>
          </cell>
          <cell r="D496">
            <v>5</v>
          </cell>
        </row>
        <row r="497">
          <cell r="A497" t="str">
            <v>UTBM-fr LG00</v>
          </cell>
          <cell r="B497" t="str">
            <v>Allemand vrai débutant - Université de Technologie de Belfort-Montbérliard</v>
          </cell>
          <cell r="C497">
            <v>42</v>
          </cell>
          <cell r="D497">
            <v>3</v>
          </cell>
        </row>
        <row r="498">
          <cell r="A498" t="str">
            <v>FERRIS-us ENGY430</v>
          </cell>
          <cell r="B498" t="str">
            <v>Alternative Energy Generation - Ferris State University</v>
          </cell>
          <cell r="C498">
            <v>60</v>
          </cell>
          <cell r="D498">
            <v>5</v>
          </cell>
        </row>
        <row r="499">
          <cell r="A499" t="str">
            <v>Wayne-us AET5600</v>
          </cell>
          <cell r="B499" t="str">
            <v>Alternative Energy Product Realization Systems - Wayne State University</v>
          </cell>
          <cell r="C499">
            <v>56</v>
          </cell>
          <cell r="D499">
            <v>4</v>
          </cell>
        </row>
        <row r="500">
          <cell r="A500" t="str">
            <v>UofC-ca ENEE575</v>
          </cell>
          <cell r="B500" t="str">
            <v>Alternative Energy Systems - University of Calgary</v>
          </cell>
          <cell r="C500">
            <v>65</v>
          </cell>
          <cell r="D500">
            <v>5</v>
          </cell>
        </row>
        <row r="501">
          <cell r="A501" t="str">
            <v>UofT-ca MIE515</v>
          </cell>
          <cell r="B501" t="str">
            <v>Alternative Energy Systems - University of Toronto</v>
          </cell>
          <cell r="C501">
            <v>38</v>
          </cell>
          <cell r="D501">
            <v>5</v>
          </cell>
        </row>
        <row r="502">
          <cell r="A502" t="str">
            <v>BUAA-cn B3J043770B</v>
          </cell>
          <cell r="B502" t="str">
            <v>Alternative Jet Fuel Combustion and Emissions - Beihang University</v>
          </cell>
          <cell r="C502">
            <v>16</v>
          </cell>
          <cell r="D502">
            <v>1</v>
          </cell>
        </row>
        <row r="503">
          <cell r="A503" t="str">
            <v>Brighton-uk BE242</v>
          </cell>
          <cell r="B503" t="str">
            <v>Alternative and Renewable Energy - University of Brighton</v>
          </cell>
          <cell r="C503">
            <v>100</v>
          </cell>
          <cell r="D503">
            <v>8</v>
          </cell>
        </row>
        <row r="504">
          <cell r="A504" t="str">
            <v>GRE-uk ELEC1032</v>
          </cell>
          <cell r="B504" t="str">
            <v>Alternative and Sustainable Power System - University of Greenwich</v>
          </cell>
          <cell r="C504">
            <v>120</v>
          </cell>
          <cell r="D504">
            <v>10</v>
          </cell>
        </row>
        <row r="505">
          <cell r="A505" t="str">
            <v>ELEC1032</v>
          </cell>
          <cell r="B505" t="str">
            <v>Alternative and Sustainable Power System - University of Greenwich</v>
          </cell>
          <cell r="C505">
            <v>120</v>
          </cell>
          <cell r="D505">
            <v>10</v>
          </cell>
        </row>
        <row r="506">
          <cell r="A506" t="str">
            <v>Nott-uk C83ACH</v>
          </cell>
          <cell r="B506" t="str">
            <v>Altruism, Cooperation and Helping - University of Nottingham</v>
          </cell>
          <cell r="C506">
            <v>24</v>
          </cell>
          <cell r="D506">
            <v>2</v>
          </cell>
        </row>
        <row r="507">
          <cell r="A507" t="str">
            <v>USP - ACH1063</v>
          </cell>
          <cell r="B507" t="str">
            <v>Ambiente aquático - USP</v>
          </cell>
          <cell r="C507">
            <v>60</v>
          </cell>
          <cell r="D507">
            <v>5</v>
          </cell>
        </row>
        <row r="508">
          <cell r="A508" t="str">
            <v>USP - ACH1053</v>
          </cell>
          <cell r="B508" t="str">
            <v>Ambiente terrestre - USP</v>
          </cell>
          <cell r="C508">
            <v>60</v>
          </cell>
          <cell r="D508">
            <v>5</v>
          </cell>
        </row>
        <row r="509">
          <cell r="A509" t="str">
            <v>MACK - 11351039</v>
          </cell>
          <cell r="B509" t="str">
            <v>Ambientes Operacionais - Mackenzie</v>
          </cell>
          <cell r="C509">
            <v>60</v>
          </cell>
          <cell r="D509">
            <v>5</v>
          </cell>
        </row>
        <row r="510">
          <cell r="A510" t="str">
            <v>UI-us ALCP011</v>
          </cell>
          <cell r="B510" t="str">
            <v>American Diversity &amp; Culture - University of Idaho</v>
          </cell>
          <cell r="C510">
            <v>24</v>
          </cell>
          <cell r="D510">
            <v>2</v>
          </cell>
        </row>
        <row r="511">
          <cell r="A511" t="str">
            <v>GWU-us EAP1015</v>
          </cell>
          <cell r="B511" t="str">
            <v>American Multicultural Perspectives in Washington D. C. - The George Washington University</v>
          </cell>
          <cell r="C511">
            <v>48</v>
          </cell>
          <cell r="D511">
            <v>4</v>
          </cell>
        </row>
        <row r="512">
          <cell r="A512" t="str">
            <v>UNESP035</v>
          </cell>
          <cell r="B512" t="str">
            <v>Amonstragem e Delineamento Experimental em Estudos de Biodiversidade Aquática - UNESP</v>
          </cell>
          <cell r="C512">
            <v>0</v>
          </cell>
          <cell r="D512">
            <v>12</v>
          </cell>
        </row>
        <row r="513">
          <cell r="A513" t="str">
            <v>UTSC-ca MATC58H3</v>
          </cell>
          <cell r="B513" t="str">
            <v>An Introduction to Mathematical Biology  - University of Toronto Scarborough</v>
          </cell>
          <cell r="C513">
            <v>48</v>
          </cell>
          <cell r="D513">
            <v>4</v>
          </cell>
        </row>
        <row r="514">
          <cell r="A514" t="str">
            <v>ESTA005-17</v>
          </cell>
          <cell r="B514" t="str">
            <v>Analise de Sistemas Dinâmicos Lineares</v>
          </cell>
          <cell r="C514">
            <v>36</v>
          </cell>
          <cell r="D514">
            <v>3</v>
          </cell>
        </row>
        <row r="515">
          <cell r="A515" t="str">
            <v>UW-ca ECE380</v>
          </cell>
          <cell r="B515" t="str">
            <v>Analog Control Systems - University of Waterloo</v>
          </cell>
          <cell r="C515">
            <v>78</v>
          </cell>
          <cell r="D515">
            <v>6</v>
          </cell>
        </row>
        <row r="516">
          <cell r="A516" t="str">
            <v>CSULB-us EE430</v>
          </cell>
          <cell r="B516" t="str">
            <v>Analog Electronic Circuits II - California State University, Long Beach</v>
          </cell>
          <cell r="C516">
            <v>42</v>
          </cell>
          <cell r="D516">
            <v>3</v>
          </cell>
        </row>
        <row r="517">
          <cell r="A517" t="str">
            <v>UofT-ca ECE331</v>
          </cell>
          <cell r="B517" t="str">
            <v>Analog Electronics - University of Toronto</v>
          </cell>
          <cell r="C517">
            <v>66</v>
          </cell>
          <cell r="D517">
            <v>5</v>
          </cell>
        </row>
        <row r="518">
          <cell r="A518" t="str">
            <v>WVU-us EE355</v>
          </cell>
          <cell r="B518" t="str">
            <v>Analog Electronics - West Virginia University</v>
          </cell>
          <cell r="C518">
            <v>48</v>
          </cell>
          <cell r="D518">
            <v>4</v>
          </cell>
        </row>
        <row r="519">
          <cell r="A519" t="str">
            <v>UW-ca ECE318</v>
          </cell>
          <cell r="B519" t="str">
            <v>Analog and Digital  - University of Waterloo</v>
          </cell>
          <cell r="C519">
            <v>65</v>
          </cell>
          <cell r="D519">
            <v>5</v>
          </cell>
        </row>
        <row r="520">
          <cell r="A520" t="str">
            <v>UofT-ca MIE346H1</v>
          </cell>
          <cell r="B520" t="str">
            <v>Analog and Digital Eletronics for Mechatronics - University of Toronto</v>
          </cell>
          <cell r="C520">
            <v>57</v>
          </cell>
          <cell r="D520">
            <v>5</v>
          </cell>
        </row>
        <row r="521">
          <cell r="A521" t="str">
            <v>SU-uk EG152</v>
          </cell>
          <cell r="B521" t="str">
            <v>Analogue Design - Swansea University</v>
          </cell>
          <cell r="C521">
            <v>33</v>
          </cell>
          <cell r="D521">
            <v>2</v>
          </cell>
        </row>
        <row r="522">
          <cell r="A522" t="str">
            <v>Monash-au ECE2061</v>
          </cell>
          <cell r="B522" t="str">
            <v>Analogue Electronics - Monash University</v>
          </cell>
          <cell r="C522">
            <v>72</v>
          </cell>
          <cell r="D522">
            <v>6</v>
          </cell>
        </row>
        <row r="523">
          <cell r="A523" t="str">
            <v>Read-uk SE3AE11</v>
          </cell>
          <cell r="B523" t="str">
            <v>Analogue Electronics - University of Reading</v>
          </cell>
          <cell r="C523">
            <v>30</v>
          </cell>
          <cell r="D523">
            <v>2</v>
          </cell>
        </row>
        <row r="524">
          <cell r="A524" t="str">
            <v>MDX-uk PDE2431</v>
          </cell>
          <cell r="B524" t="str">
            <v>Analogue and Digital Electronics - Middlesex University</v>
          </cell>
          <cell r="C524">
            <v>84</v>
          </cell>
          <cell r="D524">
            <v>7</v>
          </cell>
        </row>
        <row r="525">
          <cell r="A525" t="str">
            <v>Wayne-us EET3180</v>
          </cell>
          <cell r="B525" t="str">
            <v>Analogy Eletrconics - Wayne State University</v>
          </cell>
          <cell r="C525">
            <v>55</v>
          </cell>
          <cell r="D525">
            <v>4</v>
          </cell>
        </row>
        <row r="526">
          <cell r="A526" t="str">
            <v>LiU-se TPMM016</v>
          </cell>
          <cell r="B526" t="str">
            <v>Analysing and Improving Manufacturing Operations - Linköping University</v>
          </cell>
          <cell r="C526">
            <v>49</v>
          </cell>
          <cell r="D526">
            <v>4</v>
          </cell>
        </row>
        <row r="527">
          <cell r="A527" t="str">
            <v>WLV-uk 5BU003</v>
          </cell>
          <cell r="B527" t="str">
            <v>Analysing and Improving Processes - University of Wolverhampton</v>
          </cell>
          <cell r="C527">
            <v>36</v>
          </cell>
          <cell r="D527">
            <v>3</v>
          </cell>
        </row>
        <row r="528">
          <cell r="A528" t="str">
            <v>FAU-us EEL4656</v>
          </cell>
          <cell r="B528" t="str">
            <v>Analysis Linear Systems - Florida Atlantic University</v>
          </cell>
          <cell r="C528">
            <v>60</v>
          </cell>
          <cell r="D528">
            <v>5</v>
          </cell>
        </row>
        <row r="529">
          <cell r="A529" t="str">
            <v>NIU-us ISYE446</v>
          </cell>
          <cell r="B529" t="str">
            <v>Analysis and Design of Suplly Chains - Northern Illinois University</v>
          </cell>
          <cell r="C529">
            <v>48</v>
          </cell>
          <cell r="D529">
            <v>4</v>
          </cell>
        </row>
        <row r="530">
          <cell r="A530" t="str">
            <v>UNISA-au ARCH2040</v>
          </cell>
          <cell r="B530" t="str">
            <v>Analytic Methods for Planning - University of South Australia</v>
          </cell>
          <cell r="C530">
            <v>158</v>
          </cell>
          <cell r="D530">
            <v>13</v>
          </cell>
        </row>
        <row r="531">
          <cell r="A531" t="str">
            <v>FSW-ca CHEM3003</v>
          </cell>
          <cell r="B531" t="str">
            <v>Analytical Chemistry - Fanshawe College</v>
          </cell>
          <cell r="C531">
            <v>60</v>
          </cell>
          <cell r="D531">
            <v>5</v>
          </cell>
        </row>
        <row r="532">
          <cell r="A532" t="str">
            <v>Seneca-ca IOC472</v>
          </cell>
          <cell r="B532" t="str">
            <v>Analytical Chemistry - Seneca College</v>
          </cell>
          <cell r="C532">
            <v>65</v>
          </cell>
          <cell r="D532">
            <v>5</v>
          </cell>
        </row>
        <row r="533">
          <cell r="A533" t="str">
            <v>BME-hu VESAA302</v>
          </cell>
          <cell r="B533" t="str">
            <v>Analytical Chemistry I - Budapest University of Technology and Economics</v>
          </cell>
          <cell r="C533">
            <v>70</v>
          </cell>
          <cell r="D533">
            <v>5</v>
          </cell>
        </row>
        <row r="534">
          <cell r="A534" t="str">
            <v>SIT-jp D0050709</v>
          </cell>
          <cell r="B534" t="str">
            <v>Analytical Chemistry I - Shibaura Institute of Technology</v>
          </cell>
          <cell r="C534">
            <v>68</v>
          </cell>
          <cell r="D534">
            <v>5</v>
          </cell>
        </row>
        <row r="535">
          <cell r="A535" t="str">
            <v>SIT-jp D0051809</v>
          </cell>
          <cell r="B535" t="str">
            <v>Analytical Chemistry II - Shibaura Institute of Technology</v>
          </cell>
          <cell r="C535">
            <v>68</v>
          </cell>
          <cell r="D535">
            <v>5</v>
          </cell>
        </row>
        <row r="536">
          <cell r="A536" t="str">
            <v>BME-hu VESAA403</v>
          </cell>
          <cell r="B536" t="str">
            <v>Analytical Chemistry Laboratory Practice - Budapest University of Technology and Economics</v>
          </cell>
          <cell r="C536">
            <v>56</v>
          </cell>
          <cell r="D536">
            <v>4</v>
          </cell>
        </row>
        <row r="537">
          <cell r="A537" t="str">
            <v>UCR-us MSEXRC161</v>
          </cell>
          <cell r="B537" t="str">
            <v>Analytical Materials Characterization - University of California, Riverside</v>
          </cell>
          <cell r="C537">
            <v>40</v>
          </cell>
          <cell r="D537">
            <v>3</v>
          </cell>
        </row>
        <row r="538">
          <cell r="A538" t="str">
            <v>INV-702</v>
          </cell>
          <cell r="B538" t="str">
            <v>Analytical Methods for Designers</v>
          </cell>
          <cell r="C538">
            <v>144</v>
          </cell>
          <cell r="D538">
            <v>12</v>
          </cell>
        </row>
        <row r="539">
          <cell r="A539" t="str">
            <v>RMIT-au CHEM1257</v>
          </cell>
          <cell r="B539" t="str">
            <v>Analytical Science - Royal Melbourne Institute of Technology</v>
          </cell>
          <cell r="C539">
            <v>60</v>
          </cell>
          <cell r="D539">
            <v>5</v>
          </cell>
        </row>
        <row r="540">
          <cell r="A540" t="str">
            <v>WIU-us CHEM341</v>
          </cell>
          <cell r="B540" t="str">
            <v>Analytical Techniques - Western Illinois University</v>
          </cell>
          <cell r="C540">
            <v>81</v>
          </cell>
          <cell r="D540">
            <v>6</v>
          </cell>
        </row>
        <row r="541">
          <cell r="A541" t="str">
            <v>LiU-se TPMM06</v>
          </cell>
          <cell r="B541" t="str">
            <v>Analyzing and Improving Manufacturing Operations - Linköping University</v>
          </cell>
          <cell r="C541">
            <v>49</v>
          </cell>
          <cell r="D541">
            <v>4</v>
          </cell>
        </row>
        <row r="542">
          <cell r="A542" t="str">
            <v>UNIFESP - 5124</v>
          </cell>
          <cell r="B542" t="str">
            <v>Anatomia - UNIFESP</v>
          </cell>
          <cell r="C542">
            <v>36</v>
          </cell>
          <cell r="D542">
            <v>3</v>
          </cell>
        </row>
        <row r="543">
          <cell r="A543" t="str">
            <v>UNISANTOS - A1</v>
          </cell>
          <cell r="B543" t="str">
            <v>Anatomia I - UNISANTOS</v>
          </cell>
          <cell r="C543">
            <v>60</v>
          </cell>
          <cell r="D543">
            <v>5</v>
          </cell>
        </row>
        <row r="544">
          <cell r="A544" t="str">
            <v>UNISANTOS - A2</v>
          </cell>
          <cell r="B544" t="str">
            <v>Anatomia II - UNISANTOS</v>
          </cell>
          <cell r="C544">
            <v>60</v>
          </cell>
          <cell r="D544">
            <v>5</v>
          </cell>
        </row>
        <row r="545">
          <cell r="A545" t="str">
            <v>PVA28</v>
          </cell>
          <cell r="B545" t="str">
            <v>Anatomia Vegetal e sua importância na adaptação do meio ambiente - Instituto de Botânica - SP</v>
          </cell>
          <cell r="C545">
            <v>0</v>
          </cell>
          <cell r="D545">
            <v>10</v>
          </cell>
        </row>
        <row r="546">
          <cell r="A546" t="str">
            <v>EBM-103</v>
          </cell>
          <cell r="B546" t="str">
            <v>Anatomia e Fisiologia</v>
          </cell>
          <cell r="C546">
            <v>144</v>
          </cell>
          <cell r="D546">
            <v>12</v>
          </cell>
        </row>
        <row r="547">
          <cell r="A547" t="str">
            <v>UFABC-PÓS - EBM103</v>
          </cell>
          <cell r="B547" t="str">
            <v>Anatomia e Fisiologia - UFABC-PÓS</v>
          </cell>
          <cell r="C547">
            <v>144</v>
          </cell>
          <cell r="D547">
            <v>12</v>
          </cell>
        </row>
        <row r="548">
          <cell r="A548" t="str">
            <v>UNIFAFIBE - AFH</v>
          </cell>
          <cell r="B548" t="str">
            <v>Anatomia e Fisiologia Humana - UNIFAFIBE</v>
          </cell>
          <cell r="C548">
            <v>108</v>
          </cell>
          <cell r="D548">
            <v>9</v>
          </cell>
        </row>
        <row r="549">
          <cell r="A549" t="str">
            <v>UC-pt 1003672</v>
          </cell>
          <cell r="B549" t="str">
            <v>Anatomia e Histologia - Universidade de Coimbra</v>
          </cell>
          <cell r="C549">
            <v>45</v>
          </cell>
          <cell r="D549">
            <v>4</v>
          </cell>
        </row>
        <row r="550">
          <cell r="A550" t="str">
            <v>UMaine-us BIO208</v>
          </cell>
          <cell r="B550" t="str">
            <v>Anatomy &amp; Physiology - University of Maine</v>
          </cell>
          <cell r="C550">
            <v>54</v>
          </cell>
          <cell r="D550">
            <v>4</v>
          </cell>
        </row>
        <row r="551">
          <cell r="A551" t="str">
            <v>WU-us BIOL-121</v>
          </cell>
          <cell r="B551" t="str">
            <v>Anatomy &amp; Physiology I - Widener University</v>
          </cell>
          <cell r="C551">
            <v>64</v>
          </cell>
          <cell r="D551">
            <v>5</v>
          </cell>
        </row>
        <row r="552">
          <cell r="A552" t="str">
            <v>WU-us BIOL-122</v>
          </cell>
          <cell r="B552" t="str">
            <v>Anatomy &amp; Physiology II - Widener University</v>
          </cell>
          <cell r="C552">
            <v>64</v>
          </cell>
          <cell r="D552">
            <v>5</v>
          </cell>
        </row>
        <row r="553">
          <cell r="A553" t="str">
            <v>Ryerson-ca BLG701</v>
          </cell>
          <cell r="B553" t="str">
            <v>Anatomy - Ryerson University</v>
          </cell>
          <cell r="C553">
            <v>39</v>
          </cell>
          <cell r="D553">
            <v>3</v>
          </cell>
        </row>
        <row r="554">
          <cell r="A554" t="str">
            <v>FSW-ca BIOL3010</v>
          </cell>
          <cell r="B554" t="str">
            <v>Anatomy and Physiology - Fanshawe College</v>
          </cell>
          <cell r="C554">
            <v>60</v>
          </cell>
          <cell r="D554">
            <v>5</v>
          </cell>
        </row>
        <row r="555">
          <cell r="A555" t="str">
            <v>UofC-ca BMEN309</v>
          </cell>
          <cell r="B555" t="str">
            <v>Anatomy and Physiology for Engineers - University of Calgary</v>
          </cell>
          <cell r="C555">
            <v>57</v>
          </cell>
          <cell r="D555">
            <v>5</v>
          </cell>
        </row>
        <row r="556">
          <cell r="A556" t="str">
            <v>CIT-ie BIOE8007</v>
          </cell>
          <cell r="B556" t="str">
            <v>Anatomy of Biomechanics - Cork Institute of Technology</v>
          </cell>
          <cell r="C556">
            <v>60</v>
          </cell>
          <cell r="D556">
            <v>5</v>
          </cell>
        </row>
        <row r="557">
          <cell r="A557" t="str">
            <v>Unilim-fr Ang</v>
          </cell>
          <cell r="B557" t="str">
            <v>Anglais - Faculté des Sciences et Techniques de Limoges</v>
          </cell>
          <cell r="C557">
            <v>30</v>
          </cell>
          <cell r="D557">
            <v>2</v>
          </cell>
        </row>
        <row r="558">
          <cell r="A558" t="str">
            <v>ULR-fr ANG26131C</v>
          </cell>
          <cell r="B558" t="str">
            <v>Anglais - Langue Vivante - Université de La Rochelle</v>
          </cell>
          <cell r="C558">
            <v>24</v>
          </cell>
          <cell r="D558">
            <v>2</v>
          </cell>
        </row>
        <row r="559">
          <cell r="A559" t="str">
            <v>ESME-fr Ang</v>
          </cell>
          <cell r="B559" t="str">
            <v>Anglais - École Spéciale de Mécanique et d'Électricité (ESME-SUDRA)</v>
          </cell>
          <cell r="C559">
            <v>26</v>
          </cell>
          <cell r="D559">
            <v>2</v>
          </cell>
        </row>
        <row r="560">
          <cell r="A560" t="str">
            <v>ULR-fr ANG26231C</v>
          </cell>
          <cell r="B560" t="str">
            <v>Anglais 2 - Langue Vivante - Université de La Rochelle</v>
          </cell>
          <cell r="C560">
            <v>24</v>
          </cell>
          <cell r="D560">
            <v>2</v>
          </cell>
        </row>
        <row r="561">
          <cell r="A561" t="str">
            <v>EPUN-fr AngPro2</v>
          </cell>
          <cell r="B561" t="str">
            <v>Anglais Professionnel 2 - École Polytechnique de L'Université de Nantes</v>
          </cell>
          <cell r="C561">
            <v>22</v>
          </cell>
          <cell r="D561">
            <v>1</v>
          </cell>
        </row>
        <row r="562">
          <cell r="A562" t="str">
            <v>EPUN-fr AP3C</v>
          </cell>
          <cell r="B562" t="str">
            <v>Anglais Professionnel 3 et Civilisation - École Polytechnique de L'Université de Nantes</v>
          </cell>
          <cell r="C562">
            <v>18</v>
          </cell>
          <cell r="D562">
            <v>1</v>
          </cell>
        </row>
        <row r="563">
          <cell r="A563" t="str">
            <v>GCU07-ANGL</v>
          </cell>
          <cell r="B563" t="str">
            <v>Anglais S7 - Institut National des Sciences Appliquées / INSA Rennes</v>
          </cell>
          <cell r="C563">
            <v>28</v>
          </cell>
          <cell r="D563">
            <v>2</v>
          </cell>
        </row>
        <row r="564">
          <cell r="A564" t="str">
            <v>GCU08-ANGL</v>
          </cell>
          <cell r="B564" t="str">
            <v>Anglais S8 - Institut National des Sciences Appliquées / INSA Rennes</v>
          </cell>
          <cell r="C564">
            <v>28</v>
          </cell>
          <cell r="D564">
            <v>2</v>
          </cell>
        </row>
        <row r="565">
          <cell r="A565" t="str">
            <v>UEvry-fr EC511</v>
          </cell>
          <cell r="B565" t="str">
            <v>Anglais Scientifique 1 - Université Evry Val d'Essonne</v>
          </cell>
          <cell r="C565">
            <v>18</v>
          </cell>
          <cell r="D565">
            <v>1</v>
          </cell>
        </row>
        <row r="566">
          <cell r="A566" t="str">
            <v>UEvry-fr EC611</v>
          </cell>
          <cell r="B566" t="str">
            <v>Anglais Scientifique 2 - Université Evry Val d'Essonne</v>
          </cell>
          <cell r="C566">
            <v>18</v>
          </cell>
          <cell r="D566">
            <v>1</v>
          </cell>
        </row>
        <row r="567">
          <cell r="A567" t="str">
            <v>UTBM-fr LE01</v>
          </cell>
          <cell r="B567" t="str">
            <v>Anglais niveau I - Université de Technologie de Belfort-Montbérliard</v>
          </cell>
          <cell r="C567">
            <v>42</v>
          </cell>
          <cell r="D567">
            <v>3</v>
          </cell>
        </row>
        <row r="568">
          <cell r="A568" t="str">
            <v>BSEN441</v>
          </cell>
          <cell r="B568" t="str">
            <v>Animal Waste Management - University of Nebraska-Lincoln</v>
          </cell>
          <cell r="C568">
            <v>45</v>
          </cell>
          <cell r="D568">
            <v>4</v>
          </cell>
        </row>
        <row r="569">
          <cell r="A569" t="str">
            <v>BASP - Anim</v>
          </cell>
          <cell r="B569" t="str">
            <v>Animação - Centro Universitário Belas Artes de São Paulo</v>
          </cell>
          <cell r="C569">
            <v>72</v>
          </cell>
          <cell r="D569">
            <v>6</v>
          </cell>
        </row>
        <row r="570">
          <cell r="A570" t="str">
            <v>CUMD-co TRSO1090</v>
          </cell>
          <cell r="B570" t="str">
            <v>Antropologia - Corporación Universitaria Minuto de Dios</v>
          </cell>
          <cell r="C570">
            <v>48</v>
          </cell>
          <cell r="D570">
            <v>4</v>
          </cell>
        </row>
        <row r="571">
          <cell r="A571" t="str">
            <v>NHZ2001-11</v>
          </cell>
          <cell r="B571" t="str">
            <v>Antropologia Filosófica</v>
          </cell>
          <cell r="C571">
            <v>48</v>
          </cell>
          <cell r="D571">
            <v>4</v>
          </cell>
        </row>
        <row r="572">
          <cell r="A572" t="str">
            <v>UNIFESP - 2447</v>
          </cell>
          <cell r="B572" t="str">
            <v>Antropologia I - UNIFESP</v>
          </cell>
          <cell r="C572">
            <v>60</v>
          </cell>
          <cell r="D572">
            <v>5</v>
          </cell>
        </row>
        <row r="573">
          <cell r="A573" t="str">
            <v>UFRRJ - IH910</v>
          </cell>
          <cell r="B573" t="str">
            <v>Antropologia I - Universidade Federal Rural do Rio de Janeiro</v>
          </cell>
          <cell r="C573">
            <v>60</v>
          </cell>
          <cell r="D573">
            <v>5</v>
          </cell>
        </row>
        <row r="574">
          <cell r="A574" t="str">
            <v>SOA023</v>
          </cell>
          <cell r="B574" t="str">
            <v>Antropologia II - UFMG</v>
          </cell>
          <cell r="C574">
            <v>60</v>
          </cell>
          <cell r="D574">
            <v>4</v>
          </cell>
        </row>
        <row r="575">
          <cell r="A575" t="str">
            <v>UFRRJ - IH952</v>
          </cell>
          <cell r="B575" t="str">
            <v>Antropologia II - Universidade Federal Rural do Rio de Janeiro</v>
          </cell>
          <cell r="C575">
            <v>60</v>
          </cell>
          <cell r="D575">
            <v>5</v>
          </cell>
        </row>
        <row r="576">
          <cell r="A576" t="str">
            <v>UNIFESP - 2600</v>
          </cell>
          <cell r="B576" t="str">
            <v>Antropologia II-da escola sociológica francesa ao estruturalismo - UNIFESP</v>
          </cell>
          <cell r="C576">
            <v>60</v>
          </cell>
          <cell r="D576">
            <v>5</v>
          </cell>
        </row>
        <row r="577">
          <cell r="A577" t="str">
            <v>UNIFESP - 2727</v>
          </cell>
          <cell r="B577" t="str">
            <v>Antropologia III - UNIFESP</v>
          </cell>
          <cell r="C577">
            <v>60</v>
          </cell>
          <cell r="D577">
            <v>5</v>
          </cell>
        </row>
        <row r="578">
          <cell r="A578" t="str">
            <v>CLARETIANO - AT</v>
          </cell>
          <cell r="B578" t="str">
            <v>Antropologia Teológica - CLARETIANO</v>
          </cell>
          <cell r="C578">
            <v>24</v>
          </cell>
          <cell r="D578">
            <v>2</v>
          </cell>
        </row>
        <row r="579">
          <cell r="A579" t="str">
            <v>UNICSUL - 7593</v>
          </cell>
          <cell r="B579" t="str">
            <v>Antropologia e Sociologia Jurídica - UNICSUL</v>
          </cell>
          <cell r="C579">
            <v>60</v>
          </cell>
          <cell r="D579">
            <v>5</v>
          </cell>
        </row>
        <row r="580">
          <cell r="A580" t="str">
            <v>UNIFESP - 2911</v>
          </cell>
          <cell r="B580" t="str">
            <v>Antropologia política - UNIFESP</v>
          </cell>
          <cell r="C580">
            <v>60</v>
          </cell>
          <cell r="D580">
            <v>5</v>
          </cell>
        </row>
        <row r="581">
          <cell r="A581" t="str">
            <v>TUDresden-de ANWF</v>
          </cell>
          <cell r="B581" t="str">
            <v>Anwendung numerischer Werkzeuge im Flugzeugbau - Technische Universität Dresden</v>
          </cell>
          <cell r="C581">
            <v>32</v>
          </cell>
          <cell r="D581">
            <v>2</v>
          </cell>
        </row>
        <row r="582">
          <cell r="A582" t="str">
            <v>MCTX029-13</v>
          </cell>
          <cell r="B582" t="str">
            <v>Análise Combinatória</v>
          </cell>
          <cell r="C582">
            <v>48</v>
          </cell>
          <cell r="D582">
            <v>4</v>
          </cell>
        </row>
        <row r="583">
          <cell r="A583" t="str">
            <v>MCTX030-13</v>
          </cell>
          <cell r="B583" t="str">
            <v>Análise Combinatória</v>
          </cell>
          <cell r="C583">
            <v>48</v>
          </cell>
          <cell r="D583">
            <v>4</v>
          </cell>
        </row>
        <row r="584">
          <cell r="A584" t="str">
            <v>MCZB001-13</v>
          </cell>
          <cell r="B584" t="str">
            <v>Análise Complexa</v>
          </cell>
          <cell r="C584">
            <v>48</v>
          </cell>
          <cell r="D584">
            <v>4</v>
          </cell>
        </row>
        <row r="585">
          <cell r="A585" t="str">
            <v>ESHC001-13</v>
          </cell>
          <cell r="B585" t="str">
            <v>Análise Econômica de Projetos</v>
          </cell>
          <cell r="C585">
            <v>36</v>
          </cell>
          <cell r="D585">
            <v>3</v>
          </cell>
        </row>
        <row r="586">
          <cell r="A586" t="str">
            <v>ESZC018-17</v>
          </cell>
          <cell r="B586" t="str">
            <v>Análise Econômica de Projetos</v>
          </cell>
          <cell r="C586">
            <v>48</v>
          </cell>
          <cell r="D586">
            <v>4</v>
          </cell>
        </row>
        <row r="587">
          <cell r="A587" t="str">
            <v>ESTE005-13</v>
          </cell>
          <cell r="B587" t="str">
            <v>Análise Econômica de Projetos Energéticos</v>
          </cell>
          <cell r="C587">
            <v>48</v>
          </cell>
          <cell r="D587">
            <v>4</v>
          </cell>
        </row>
        <row r="588">
          <cell r="A588" t="str">
            <v>ESTE037-17</v>
          </cell>
          <cell r="B588" t="str">
            <v>Análise Econômica de Projetos Energéticos</v>
          </cell>
          <cell r="C588">
            <v>48</v>
          </cell>
          <cell r="D588">
            <v>4</v>
          </cell>
        </row>
        <row r="589">
          <cell r="A589" t="str">
            <v>ESTX049-13</v>
          </cell>
          <cell r="B589" t="str">
            <v>Análise Econômica de Projetos Energéticos</v>
          </cell>
          <cell r="C589">
            <v>48</v>
          </cell>
          <cell r="D589">
            <v>4</v>
          </cell>
        </row>
        <row r="590">
          <cell r="A590" t="str">
            <v>USP - AEDE</v>
          </cell>
          <cell r="B590" t="str">
            <v>Análise Econômica para Decisão na Empresa - USP</v>
          </cell>
          <cell r="C590">
            <v>36</v>
          </cell>
          <cell r="D590">
            <v>3</v>
          </cell>
        </row>
        <row r="591">
          <cell r="A591" t="str">
            <v>USP-FLG5037</v>
          </cell>
          <cell r="B591" t="str">
            <v>Análise Espacial e Geoprocessamento</v>
          </cell>
          <cell r="C591">
            <v>0</v>
          </cell>
          <cell r="D591">
            <v>9</v>
          </cell>
        </row>
        <row r="592">
          <cell r="A592" t="str">
            <v>CTS</v>
          </cell>
          <cell r="B592" t="str">
            <v>Análise Estatística do Setor de Estatística Aplicada - Unifesp-Diadema</v>
          </cell>
          <cell r="C592">
            <v>0</v>
          </cell>
          <cell r="D592">
            <v>3</v>
          </cell>
        </row>
        <row r="593">
          <cell r="A593" t="str">
            <v>EEL-201</v>
          </cell>
          <cell r="B593" t="str">
            <v>Análise Estática em Sistemas Elétricos de Potência</v>
          </cell>
          <cell r="C593">
            <v>144</v>
          </cell>
          <cell r="D593">
            <v>12</v>
          </cell>
        </row>
        <row r="594">
          <cell r="A594" t="str">
            <v>ESZE075-17</v>
          </cell>
          <cell r="B594" t="str">
            <v>Análise Estática em Sistemas Elétricos de Potência</v>
          </cell>
          <cell r="C594">
            <v>48</v>
          </cell>
          <cell r="D594">
            <v>4</v>
          </cell>
        </row>
        <row r="595">
          <cell r="A595" t="str">
            <v>ESZE012-13</v>
          </cell>
          <cell r="B595" t="str">
            <v>Análise Estática em Sistemas Elétricos de Potência</v>
          </cell>
          <cell r="C595">
            <v>48</v>
          </cell>
          <cell r="D595">
            <v>4</v>
          </cell>
        </row>
        <row r="596">
          <cell r="A596" t="str">
            <v>UFABC-PÓS - EEL-201</v>
          </cell>
          <cell r="B596" t="str">
            <v>Análise Estática em Sistemas Elétricos de Potência - UFABC-PÓS</v>
          </cell>
          <cell r="C596">
            <v>48</v>
          </cell>
          <cell r="D596">
            <v>4</v>
          </cell>
        </row>
        <row r="597">
          <cell r="A597" t="str">
            <v>ESZS016-13</v>
          </cell>
          <cell r="B597" t="str">
            <v>Análise Experimental de Estruturas</v>
          </cell>
          <cell r="C597">
            <v>48</v>
          </cell>
          <cell r="D597">
            <v>4</v>
          </cell>
        </row>
        <row r="598">
          <cell r="A598" t="str">
            <v>ESZS016-17</v>
          </cell>
          <cell r="B598" t="str">
            <v>Análise Experimental de Estruturas</v>
          </cell>
          <cell r="C598">
            <v>48</v>
          </cell>
          <cell r="D598">
            <v>4</v>
          </cell>
        </row>
        <row r="599">
          <cell r="A599" t="str">
            <v>MAT-220</v>
          </cell>
          <cell r="B599" t="str">
            <v>Análise Funcional</v>
          </cell>
          <cell r="C599">
            <v>144</v>
          </cell>
          <cell r="D599">
            <v>12</v>
          </cell>
        </row>
        <row r="600">
          <cell r="A600" t="str">
            <v>MAT-142</v>
          </cell>
          <cell r="B600" t="str">
            <v>Análise Funcional e Aplicações</v>
          </cell>
          <cell r="C600">
            <v>144</v>
          </cell>
          <cell r="D600">
            <v>12</v>
          </cell>
        </row>
        <row r="601">
          <cell r="A601" t="str">
            <v>UC-pt 1001110</v>
          </cell>
          <cell r="B601" t="str">
            <v>Análise Infinitesimal I - Universidade de Coimbra</v>
          </cell>
          <cell r="C601">
            <v>98</v>
          </cell>
          <cell r="D601">
            <v>8</v>
          </cell>
        </row>
        <row r="602">
          <cell r="A602" t="str">
            <v>UC-pt 1001157</v>
          </cell>
          <cell r="B602" t="str">
            <v>Análise Infinitesimal II - Universidade de Coimbra</v>
          </cell>
          <cell r="C602">
            <v>84</v>
          </cell>
          <cell r="D602">
            <v>7</v>
          </cell>
        </row>
        <row r="603">
          <cell r="A603" t="str">
            <v>UC-pt 1001196</v>
          </cell>
          <cell r="B603" t="str">
            <v>Análise Infinitesimal III - Universidade de Coimbra</v>
          </cell>
          <cell r="C603">
            <v>84</v>
          </cell>
          <cell r="D603">
            <v>7</v>
          </cell>
        </row>
        <row r="604">
          <cell r="A604" t="str">
            <v>INF-211</v>
          </cell>
          <cell r="B604" t="str">
            <v>Análise Matricial para Engenharia</v>
          </cell>
          <cell r="C604">
            <v>144</v>
          </cell>
          <cell r="D604">
            <v>12</v>
          </cell>
        </row>
        <row r="605">
          <cell r="A605" t="str">
            <v>ENE-315</v>
          </cell>
          <cell r="B605" t="str">
            <v>Análise Multicritério de Apoio à Decisão Aplicada à Energia</v>
          </cell>
          <cell r="C605">
            <v>48</v>
          </cell>
          <cell r="D605">
            <v>12</v>
          </cell>
        </row>
        <row r="606">
          <cell r="A606" t="str">
            <v>MCZB003-13</v>
          </cell>
          <cell r="B606" t="str">
            <v>Análise Multivariada</v>
          </cell>
          <cell r="C606">
            <v>48</v>
          </cell>
          <cell r="D606">
            <v>4</v>
          </cell>
        </row>
        <row r="607">
          <cell r="A607" t="str">
            <v>MCZB003-17</v>
          </cell>
          <cell r="B607" t="str">
            <v>Análise Multivariada</v>
          </cell>
          <cell r="C607">
            <v>48</v>
          </cell>
          <cell r="D607">
            <v>4</v>
          </cell>
        </row>
        <row r="608">
          <cell r="A608" t="str">
            <v>MCZB005-13</v>
          </cell>
          <cell r="B608" t="str">
            <v>Análise Numérica</v>
          </cell>
          <cell r="C608">
            <v>48</v>
          </cell>
          <cell r="D608">
            <v>4</v>
          </cell>
        </row>
        <row r="609">
          <cell r="A609" t="str">
            <v>MCZB005-17</v>
          </cell>
          <cell r="B609" t="str">
            <v>Análise Numérica</v>
          </cell>
          <cell r="C609">
            <v>48</v>
          </cell>
          <cell r="D609">
            <v>4</v>
          </cell>
        </row>
        <row r="610">
          <cell r="A610" t="str">
            <v>ENE-5714</v>
          </cell>
          <cell r="B610" t="str">
            <v>Análise Política da Questão Energética - USP</v>
          </cell>
          <cell r="C610">
            <v>48</v>
          </cell>
          <cell r="D610">
            <v>9</v>
          </cell>
        </row>
        <row r="611">
          <cell r="A611" t="str">
            <v>PGT1228</v>
          </cell>
          <cell r="B611" t="str">
            <v>Análise Qualitativa de Dados - UFRN</v>
          </cell>
          <cell r="C611">
            <v>0</v>
          </cell>
          <cell r="D611">
            <v>9</v>
          </cell>
        </row>
        <row r="612">
          <cell r="A612" t="str">
            <v>NHT4001-09</v>
          </cell>
          <cell r="B612" t="str">
            <v>Análise Química Instrumental</v>
          </cell>
          <cell r="C612">
            <v>72</v>
          </cell>
          <cell r="D612">
            <v>6</v>
          </cell>
        </row>
        <row r="613">
          <cell r="A613" t="str">
            <v>NHT4001-15</v>
          </cell>
          <cell r="B613" t="str">
            <v>Análise Química Instrumental</v>
          </cell>
          <cell r="C613">
            <v>72</v>
          </cell>
          <cell r="D613">
            <v>6</v>
          </cell>
        </row>
        <row r="614">
          <cell r="A614" t="str">
            <v>MCTX013-13</v>
          </cell>
          <cell r="B614" t="str">
            <v>Análise Real I</v>
          </cell>
          <cell r="C614">
            <v>48</v>
          </cell>
          <cell r="D614">
            <v>4</v>
          </cell>
        </row>
        <row r="615">
          <cell r="A615" t="str">
            <v>MCTB005-13</v>
          </cell>
          <cell r="B615" t="str">
            <v>Análise Real I</v>
          </cell>
          <cell r="C615">
            <v>48</v>
          </cell>
          <cell r="D615">
            <v>4</v>
          </cell>
        </row>
        <row r="616">
          <cell r="A616" t="str">
            <v>MCTB006-13</v>
          </cell>
          <cell r="B616" t="str">
            <v>Análise Real II</v>
          </cell>
          <cell r="C616">
            <v>48</v>
          </cell>
          <cell r="D616">
            <v>4</v>
          </cell>
        </row>
        <row r="617">
          <cell r="A617" t="str">
            <v>FTT - AL-P419</v>
          </cell>
          <cell r="B617" t="str">
            <v>Análise Sensorial - Faculdade de Tecnologia Termomecânica</v>
          </cell>
          <cell r="C617">
            <v>60</v>
          </cell>
          <cell r="D617">
            <v>5</v>
          </cell>
        </row>
        <row r="618">
          <cell r="A618" t="str">
            <v>FTT - AL-P319</v>
          </cell>
          <cell r="B618" t="str">
            <v>Análise Sensorial - Faculdade de Tecnologia Termomecânica</v>
          </cell>
          <cell r="C618">
            <v>36</v>
          </cell>
          <cell r="D618">
            <v>3</v>
          </cell>
        </row>
        <row r="619">
          <cell r="A619" t="str">
            <v>ESZP045-13</v>
          </cell>
          <cell r="B619" t="str">
            <v>Análise Social da Família e Implementação de Políticas Públicas</v>
          </cell>
          <cell r="C619">
            <v>48</v>
          </cell>
          <cell r="D619">
            <v>4</v>
          </cell>
        </row>
        <row r="620">
          <cell r="A620" t="str">
            <v>ESHR001-13</v>
          </cell>
          <cell r="B620" t="str">
            <v>Análise da Conjuntura Internacional Contemporânea</v>
          </cell>
          <cell r="C620">
            <v>48</v>
          </cell>
          <cell r="D620">
            <v>4</v>
          </cell>
        </row>
        <row r="621">
          <cell r="A621" t="str">
            <v>CJE5280-1</v>
          </cell>
          <cell r="B621" t="str">
            <v>Análise da Mídia: Questões de Identidade, Cultura, Gênero e Religião - ECA/USP</v>
          </cell>
          <cell r="C621">
            <v>0</v>
          </cell>
          <cell r="D621">
            <v>9</v>
          </cell>
        </row>
        <row r="622">
          <cell r="A622" t="str">
            <v>ESZT001-13</v>
          </cell>
          <cell r="B622" t="str">
            <v>Análise da Produção do Espaço e Políticas Públicas Urbanas</v>
          </cell>
          <cell r="C622">
            <v>48</v>
          </cell>
          <cell r="D622">
            <v>4</v>
          </cell>
        </row>
        <row r="623">
          <cell r="A623" t="str">
            <v>ESZT001-17</v>
          </cell>
          <cell r="B623" t="str">
            <v>Análise da Produção do Espaço e Políticas Públicas Urbanas</v>
          </cell>
          <cell r="C623">
            <v>48</v>
          </cell>
          <cell r="D623">
            <v>4</v>
          </cell>
        </row>
        <row r="624">
          <cell r="A624" t="str">
            <v>MCTX012-13</v>
          </cell>
          <cell r="B624" t="str">
            <v>Análise de Algoritmos</v>
          </cell>
          <cell r="C624">
            <v>24</v>
          </cell>
          <cell r="D624">
            <v>2</v>
          </cell>
        </row>
        <row r="625">
          <cell r="A625" t="str">
            <v>MCTA003-17</v>
          </cell>
          <cell r="B625" t="str">
            <v>Análise de Algoritmos</v>
          </cell>
          <cell r="C625">
            <v>48</v>
          </cell>
          <cell r="D625">
            <v>4</v>
          </cell>
        </row>
        <row r="626">
          <cell r="A626" t="str">
            <v>MCTA003-13</v>
          </cell>
          <cell r="B626" t="str">
            <v>Análise de Algoritmos</v>
          </cell>
          <cell r="C626">
            <v>48</v>
          </cell>
          <cell r="D626">
            <v>4</v>
          </cell>
        </row>
        <row r="627">
          <cell r="A627" t="str">
            <v>MCZA036-14</v>
          </cell>
          <cell r="B627" t="str">
            <v>Análise de Algoritmos II</v>
          </cell>
          <cell r="C627">
            <v>48</v>
          </cell>
          <cell r="D627">
            <v>4</v>
          </cell>
        </row>
        <row r="628">
          <cell r="A628" t="str">
            <v>MCZA036-17</v>
          </cell>
          <cell r="B628" t="str">
            <v>Análise de Algoritmos II</v>
          </cell>
          <cell r="C628">
            <v>48</v>
          </cell>
          <cell r="D628">
            <v>4</v>
          </cell>
        </row>
        <row r="629">
          <cell r="A629" t="str">
            <v>CCM-001</v>
          </cell>
          <cell r="B629" t="str">
            <v>Análise de Algoritmos e Estrutura de Dados</v>
          </cell>
          <cell r="C629">
            <v>144</v>
          </cell>
          <cell r="D629">
            <v>12</v>
          </cell>
        </row>
        <row r="630">
          <cell r="A630" t="str">
            <v>USP - AA</v>
          </cell>
          <cell r="B630" t="str">
            <v>Análise de Alimentos - USP</v>
          </cell>
          <cell r="C630">
            <v>84</v>
          </cell>
          <cell r="D630">
            <v>7</v>
          </cell>
        </row>
        <row r="631">
          <cell r="A631" t="str">
            <v>ESZX058-13</v>
          </cell>
          <cell r="B631" t="str">
            <v>Análise de Balanço</v>
          </cell>
          <cell r="C631">
            <v>48</v>
          </cell>
          <cell r="D631">
            <v>4</v>
          </cell>
        </row>
        <row r="632">
          <cell r="A632" t="str">
            <v>BIS-203</v>
          </cell>
          <cell r="B632" t="str">
            <v>Análise de Dados em Biossistemas</v>
          </cell>
          <cell r="C632">
            <v>144</v>
          </cell>
          <cell r="D632">
            <v>12</v>
          </cell>
        </row>
        <row r="633">
          <cell r="A633" t="str">
            <v>UNIFESP010</v>
          </cell>
          <cell r="B633" t="str">
            <v>Análise de Dados para Neurocientistas: fisiologia e processamento computacional- UNIFESP</v>
          </cell>
          <cell r="C633">
            <v>0</v>
          </cell>
          <cell r="D633">
            <v>4</v>
          </cell>
        </row>
        <row r="634">
          <cell r="A634" t="str">
            <v>MEC-308</v>
          </cell>
          <cell r="B634" t="str">
            <v>Análise de Falhas e Mecanismos de Danos</v>
          </cell>
          <cell r="C634">
            <v>144</v>
          </cell>
          <cell r="D634">
            <v>12</v>
          </cell>
        </row>
        <row r="635">
          <cell r="A635" t="str">
            <v>MEC-310</v>
          </cell>
          <cell r="B635" t="str">
            <v>Análise de Falhas e Mecanismos de Danos</v>
          </cell>
          <cell r="C635">
            <v>144</v>
          </cell>
          <cell r="D635">
            <v>12</v>
          </cell>
        </row>
        <row r="636">
          <cell r="A636" t="str">
            <v>NHT3067-15</v>
          </cell>
          <cell r="B636" t="str">
            <v>Análise de Fourier e aplicações</v>
          </cell>
          <cell r="C636">
            <v>48</v>
          </cell>
          <cell r="D636">
            <v>4</v>
          </cell>
        </row>
        <row r="637">
          <cell r="A637" t="str">
            <v>PPU-002</v>
          </cell>
          <cell r="B637" t="str">
            <v>Análise de Políticas Públicas</v>
          </cell>
          <cell r="C637">
            <v>108</v>
          </cell>
          <cell r="D637">
            <v>9</v>
          </cell>
        </row>
        <row r="638">
          <cell r="A638" t="str">
            <v>MCZA001-13</v>
          </cell>
          <cell r="B638" t="str">
            <v>Análise de Projetos</v>
          </cell>
          <cell r="C638">
            <v>24</v>
          </cell>
          <cell r="D638">
            <v>2</v>
          </cell>
        </row>
        <row r="639">
          <cell r="A639" t="str">
            <v>UNICID - 78</v>
          </cell>
          <cell r="B639" t="str">
            <v>Análise de Projetos de Sistema - UNICID</v>
          </cell>
          <cell r="C639">
            <v>72</v>
          </cell>
          <cell r="D639">
            <v>6</v>
          </cell>
        </row>
        <row r="640">
          <cell r="A640" t="str">
            <v>TNR5719</v>
          </cell>
          <cell r="B640" t="str">
            <v>Análise de Reatores I - USP</v>
          </cell>
          <cell r="C640">
            <v>0</v>
          </cell>
          <cell r="D640">
            <v>12</v>
          </cell>
        </row>
        <row r="641">
          <cell r="A641" t="str">
            <v>TNR5720</v>
          </cell>
          <cell r="B641" t="str">
            <v>Análise de Reatores II - USP</v>
          </cell>
          <cell r="C641">
            <v>0</v>
          </cell>
          <cell r="D641">
            <v>12</v>
          </cell>
        </row>
        <row r="642">
          <cell r="A642" t="str">
            <v>ESZG001-13</v>
          </cell>
          <cell r="B642" t="str">
            <v>Análise de Redes de Transporte e Distribuição</v>
          </cell>
          <cell r="C642">
            <v>48</v>
          </cell>
          <cell r="D642">
            <v>4</v>
          </cell>
        </row>
        <row r="643">
          <cell r="A643" t="str">
            <v>ESZG001-17</v>
          </cell>
          <cell r="B643" t="str">
            <v>Análise de Redes de Transporte e Distribuição</v>
          </cell>
          <cell r="C643">
            <v>48</v>
          </cell>
          <cell r="D643">
            <v>4</v>
          </cell>
        </row>
        <row r="644">
          <cell r="A644" t="str">
            <v>ESZE004-13</v>
          </cell>
          <cell r="B644" t="str">
            <v>Análise de Redes de Transporte e Distribuição de Energia</v>
          </cell>
          <cell r="C644">
            <v>48</v>
          </cell>
          <cell r="D644">
            <v>4</v>
          </cell>
        </row>
        <row r="645">
          <cell r="A645" t="str">
            <v>MCZB002-13</v>
          </cell>
          <cell r="B645" t="str">
            <v>Análise de Regressão</v>
          </cell>
          <cell r="C645">
            <v>48</v>
          </cell>
          <cell r="D645">
            <v>4</v>
          </cell>
        </row>
        <row r="646">
          <cell r="A646" t="str">
            <v>ESZX064-13</v>
          </cell>
          <cell r="B646" t="str">
            <v>Análise de Sistemas Dinâmicos Lineares</v>
          </cell>
          <cell r="C646">
            <v>36</v>
          </cell>
          <cell r="D646">
            <v>3</v>
          </cell>
        </row>
        <row r="647">
          <cell r="A647" t="str">
            <v>ESTA005-13</v>
          </cell>
          <cell r="B647" t="str">
            <v>Análise de Sistemas Dinâmicos Lineares</v>
          </cell>
          <cell r="C647">
            <v>36</v>
          </cell>
          <cell r="D647">
            <v>3</v>
          </cell>
        </row>
        <row r="648">
          <cell r="A648" t="str">
            <v>UFMT - 30612608</v>
          </cell>
          <cell r="B648" t="str">
            <v>Análise de Sistemas Lineares - Universidade Federal de Mato Grosso</v>
          </cell>
          <cell r="C648">
            <v>60</v>
          </cell>
          <cell r="D648">
            <v>5</v>
          </cell>
        </row>
        <row r="649">
          <cell r="A649" t="str">
            <v>TE05135</v>
          </cell>
          <cell r="B649" t="str">
            <v>Análise de Sistemas Lineares - Universidade Federal do Pará</v>
          </cell>
          <cell r="C649">
            <v>90</v>
          </cell>
          <cell r="D649">
            <v>6</v>
          </cell>
        </row>
        <row r="650">
          <cell r="A650" t="str">
            <v>ESTU001-13</v>
          </cell>
          <cell r="B650" t="str">
            <v>Análise de Sistemas e Modelagem Ambiental</v>
          </cell>
          <cell r="C650">
            <v>24</v>
          </cell>
          <cell r="D650">
            <v>2</v>
          </cell>
        </row>
        <row r="651">
          <cell r="A651" t="str">
            <v>ESTU024-17</v>
          </cell>
          <cell r="B651" t="str">
            <v>Análise de Sistemas e Modelagem Ambiental</v>
          </cell>
          <cell r="C651">
            <v>36</v>
          </cell>
          <cell r="D651">
            <v>3</v>
          </cell>
        </row>
        <row r="652">
          <cell r="A652" t="str">
            <v>ESZX084-13</v>
          </cell>
          <cell r="B652" t="str">
            <v>Análise de Sistemas e Modelagem Ambiental</v>
          </cell>
          <cell r="C652">
            <v>48</v>
          </cell>
          <cell r="D652">
            <v>4</v>
          </cell>
        </row>
        <row r="653">
          <cell r="A653" t="str">
            <v>MAT-125</v>
          </cell>
          <cell r="B653" t="str">
            <v>Análise de Séries Temporais</v>
          </cell>
          <cell r="C653">
            <v>144</v>
          </cell>
          <cell r="D653">
            <v>12</v>
          </cell>
        </row>
        <row r="654">
          <cell r="A654" t="str">
            <v>ESZC001-13</v>
          </cell>
          <cell r="B654" t="str">
            <v>Análise de Séries Temporais - Tópicos Especiais</v>
          </cell>
          <cell r="C654">
            <v>48</v>
          </cell>
          <cell r="D654">
            <v>4</v>
          </cell>
        </row>
        <row r="655">
          <cell r="A655" t="str">
            <v>ESZC001-17</v>
          </cell>
          <cell r="B655" t="str">
            <v>Análise de Séries Temporais - Tópicos Especiais</v>
          </cell>
          <cell r="C655">
            <v>48</v>
          </cell>
          <cell r="D655">
            <v>4</v>
          </cell>
        </row>
        <row r="656">
          <cell r="A656" t="str">
            <v>EVD-102</v>
          </cell>
          <cell r="B656" t="str">
            <v>Análise de dados ecológicos</v>
          </cell>
          <cell r="C656">
            <v>144</v>
          </cell>
          <cell r="D656">
            <v>12</v>
          </cell>
        </row>
        <row r="657">
          <cell r="A657" t="str">
            <v>IFSP - K4ADE</v>
          </cell>
          <cell r="B657" t="str">
            <v>Análise de dados experimentais - Instituto Federal de Educação, Ciência e Tecnologia de São Paulo</v>
          </cell>
          <cell r="C657">
            <v>24</v>
          </cell>
          <cell r="D657">
            <v>2</v>
          </cell>
        </row>
        <row r="658">
          <cell r="A658" t="str">
            <v>FTT - PG-313</v>
          </cell>
          <cell r="B658" t="str">
            <v>Análise de projetos de investimentos - Faculdade de Tecnologia Termomecânica</v>
          </cell>
          <cell r="C658">
            <v>72</v>
          </cell>
          <cell r="D658">
            <v>6</v>
          </cell>
        </row>
        <row r="659">
          <cell r="A659" t="str">
            <v>ST422</v>
          </cell>
          <cell r="B659" t="str">
            <v>Análise de risco - UNICAMP</v>
          </cell>
          <cell r="C659">
            <v>24</v>
          </cell>
          <cell r="D659">
            <v>2</v>
          </cell>
        </row>
        <row r="660">
          <cell r="A660" t="str">
            <v>EP401</v>
          </cell>
          <cell r="B660" t="str">
            <v>Análise de sistemas de potência - Unifei</v>
          </cell>
          <cell r="C660">
            <v>0</v>
          </cell>
          <cell r="D660">
            <v>11</v>
          </cell>
        </row>
        <row r="661">
          <cell r="A661" t="str">
            <v>ENS-160</v>
          </cell>
          <cell r="B661" t="str">
            <v>Análise do Discurso das Ciências</v>
          </cell>
          <cell r="C661">
            <v>144</v>
          </cell>
          <cell r="D661">
            <v>12</v>
          </cell>
        </row>
        <row r="662">
          <cell r="A662" t="str">
            <v>ENS-275</v>
          </cell>
          <cell r="B662" t="str">
            <v>Análise do Discurso das Ciências</v>
          </cell>
          <cell r="C662">
            <v>144</v>
          </cell>
          <cell r="D662">
            <v>12</v>
          </cell>
        </row>
        <row r="663">
          <cell r="A663" t="str">
            <v>PTR 5732</v>
          </cell>
          <cell r="B663" t="str">
            <v>Análise e Avaliação de Sistemas de Transportes - USP</v>
          </cell>
          <cell r="C663">
            <v>0</v>
          </cell>
          <cell r="D663">
            <v>9</v>
          </cell>
        </row>
        <row r="664">
          <cell r="A664" t="str">
            <v>ESZU027-17</v>
          </cell>
          <cell r="B664" t="str">
            <v>Análise e Concepção Estrutural para a Engenharia</v>
          </cell>
          <cell r="C664">
            <v>48</v>
          </cell>
          <cell r="D664">
            <v>4</v>
          </cell>
        </row>
        <row r="665">
          <cell r="A665" t="str">
            <v>ESTB014-13</v>
          </cell>
          <cell r="B665" t="str">
            <v>Análise e Controle de Sistemas Mecânicos</v>
          </cell>
          <cell r="C665">
            <v>48</v>
          </cell>
          <cell r="D665">
            <v>4</v>
          </cell>
        </row>
        <row r="666">
          <cell r="A666" t="str">
            <v>ESTB029-17</v>
          </cell>
          <cell r="B666" t="str">
            <v>Análise e Controle de Sistemas Mecânicos</v>
          </cell>
          <cell r="C666">
            <v>48</v>
          </cell>
          <cell r="D666">
            <v>4</v>
          </cell>
        </row>
        <row r="667">
          <cell r="A667" t="str">
            <v>ESZX023-13</v>
          </cell>
          <cell r="B667" t="str">
            <v>Análise e Controle de Sistemas Mecânicos</v>
          </cell>
          <cell r="C667">
            <v>60</v>
          </cell>
          <cell r="D667">
            <v>5</v>
          </cell>
        </row>
        <row r="668">
          <cell r="A668" t="str">
            <v>CEM-216</v>
          </cell>
          <cell r="B668" t="str">
            <v>Análise e Elaboração de Patentes em Materiais</v>
          </cell>
          <cell r="C668">
            <v>72</v>
          </cell>
          <cell r="D668">
            <v>6</v>
          </cell>
        </row>
        <row r="669">
          <cell r="A669" t="str">
            <v>UC-pt 2003682</v>
          </cell>
          <cell r="B669" t="str">
            <v>Análise e Gestão de Riscos Naturais - Universidade de Coimbra</v>
          </cell>
          <cell r="C669">
            <v>65</v>
          </cell>
          <cell r="D669">
            <v>5</v>
          </cell>
        </row>
        <row r="670">
          <cell r="A670" t="str">
            <v>UP-pt ESG0002</v>
          </cell>
          <cell r="B670" t="str">
            <v>Análise e Modelação de Processos - Universidade do Porto</v>
          </cell>
          <cell r="C670">
            <v>56</v>
          </cell>
          <cell r="D670">
            <v>4</v>
          </cell>
        </row>
        <row r="671">
          <cell r="A671" t="str">
            <v>UNICSUL - 0078</v>
          </cell>
          <cell r="B671" t="str">
            <v>Análise e projetos de sistemas - UNICSUL</v>
          </cell>
          <cell r="C671">
            <v>72</v>
          </cell>
          <cell r="D671">
            <v>6</v>
          </cell>
        </row>
        <row r="672">
          <cell r="A672" t="str">
            <v>UFMS-20030005</v>
          </cell>
          <cell r="B672" t="str">
            <v>Análise estatística - UFMS</v>
          </cell>
          <cell r="C672">
            <v>0</v>
          </cell>
          <cell r="D672">
            <v>10</v>
          </cell>
        </row>
        <row r="673">
          <cell r="A673" t="str">
            <v>MCTD024-18</v>
          </cell>
          <cell r="B673" t="str">
            <v>Análise na Educação Básica</v>
          </cell>
          <cell r="C673">
            <v>24</v>
          </cell>
          <cell r="D673">
            <v>2</v>
          </cell>
        </row>
        <row r="674">
          <cell r="A674" t="str">
            <v>MAT-101</v>
          </cell>
          <cell r="B674" t="str">
            <v>Análise no Rn</v>
          </cell>
          <cell r="C674">
            <v>144</v>
          </cell>
          <cell r="D674">
            <v>12</v>
          </cell>
        </row>
        <row r="675">
          <cell r="A675" t="str">
            <v>MAT-121</v>
          </cell>
          <cell r="B675" t="str">
            <v>Análise no Rn</v>
          </cell>
          <cell r="C675">
            <v>216</v>
          </cell>
          <cell r="D675">
            <v>18</v>
          </cell>
        </row>
        <row r="676">
          <cell r="A676" t="str">
            <v>MAT-109</v>
          </cell>
          <cell r="B676" t="str">
            <v>Análise no Rn</v>
          </cell>
          <cell r="C676">
            <v>216</v>
          </cell>
          <cell r="D676">
            <v>18</v>
          </cell>
        </row>
        <row r="677">
          <cell r="A677" t="str">
            <v>MCTB004-13</v>
          </cell>
          <cell r="B677" t="str">
            <v>Análise no Rn I</v>
          </cell>
          <cell r="C677">
            <v>48</v>
          </cell>
          <cell r="D677">
            <v>4</v>
          </cell>
        </row>
        <row r="678">
          <cell r="A678" t="str">
            <v>MCTB004-17</v>
          </cell>
          <cell r="B678" t="str">
            <v>Análise no Rn I</v>
          </cell>
          <cell r="C678">
            <v>48</v>
          </cell>
          <cell r="D678">
            <v>4</v>
          </cell>
        </row>
        <row r="679">
          <cell r="A679" t="str">
            <v>MCZB004-13</v>
          </cell>
          <cell r="B679" t="str">
            <v>Análise no Rn II</v>
          </cell>
          <cell r="C679">
            <v>48</v>
          </cell>
          <cell r="D679">
            <v>4</v>
          </cell>
        </row>
        <row r="680">
          <cell r="A680" t="str">
            <v>MCZB004-17</v>
          </cell>
          <cell r="B680" t="str">
            <v>Análise no Rn II</v>
          </cell>
          <cell r="C680">
            <v>48</v>
          </cell>
          <cell r="D680">
            <v>4</v>
          </cell>
        </row>
        <row r="681">
          <cell r="A681" t="str">
            <v>QFL5716</v>
          </cell>
          <cell r="B681" t="str">
            <v>Análise por injeção em Fluxo: Princípios e Aplicações - USP</v>
          </cell>
          <cell r="C681">
            <v>0</v>
          </cell>
          <cell r="D681">
            <v>10</v>
          </cell>
        </row>
        <row r="682">
          <cell r="A682" t="str">
            <v>UNIFESP - 3559</v>
          </cell>
          <cell r="B682" t="str">
            <v>Análise qualitativa - UNIFESP</v>
          </cell>
          <cell r="C682">
            <v>72</v>
          </cell>
          <cell r="D682">
            <v>6</v>
          </cell>
        </row>
        <row r="683">
          <cell r="A683" t="str">
            <v>UPM-es ACI</v>
          </cell>
          <cell r="B683" t="str">
            <v>Análisis de Circuitos I - Universidad Politécnica de Madrid</v>
          </cell>
          <cell r="C683">
            <v>0</v>
          </cell>
          <cell r="D683">
            <v>8</v>
          </cell>
        </row>
        <row r="684">
          <cell r="A684" t="str">
            <v>UPM-es ACII</v>
          </cell>
          <cell r="B684" t="str">
            <v>Análisis de Circuitos II - Universidad Politécnica de Madrid</v>
          </cell>
          <cell r="C684">
            <v>0</v>
          </cell>
          <cell r="D684">
            <v>8</v>
          </cell>
        </row>
        <row r="685">
          <cell r="A685" t="str">
            <v>UBA-03</v>
          </cell>
          <cell r="B685" t="str">
            <v>Análisis de los sistemas hídricos - Universidad de Buenos Aires</v>
          </cell>
          <cell r="C685">
            <v>0</v>
          </cell>
          <cell r="D685">
            <v>3</v>
          </cell>
        </row>
        <row r="686">
          <cell r="A686" t="str">
            <v>UPM-es 45000145</v>
          </cell>
          <cell r="B686" t="str">
            <v>Análisis y Ensayos de Materiales - Universidad Politécnica de Madrid</v>
          </cell>
          <cell r="C686">
            <v>62</v>
          </cell>
          <cell r="D686">
            <v>5</v>
          </cell>
        </row>
        <row r="687">
          <cell r="A687" t="str">
            <v>MCTB007-13</v>
          </cell>
          <cell r="B687" t="str">
            <v>Anéis e Corpos</v>
          </cell>
          <cell r="C687">
            <v>48</v>
          </cell>
          <cell r="D687">
            <v>4</v>
          </cell>
        </row>
        <row r="688">
          <cell r="A688" t="str">
            <v>MCTB007-17</v>
          </cell>
          <cell r="B688" t="str">
            <v>Anéis e Corpos</v>
          </cell>
          <cell r="C688">
            <v>48</v>
          </cell>
          <cell r="D688">
            <v>4</v>
          </cell>
        </row>
        <row r="689">
          <cell r="A689" t="str">
            <v>UofG-ca ENVS2210</v>
          </cell>
          <cell r="B689" t="str">
            <v>Apiculture and Honey Bee Biology - University of Guelph</v>
          </cell>
          <cell r="C689">
            <v>36</v>
          </cell>
          <cell r="D689">
            <v>3</v>
          </cell>
        </row>
        <row r="690">
          <cell r="A690" t="str">
            <v>ETA18</v>
          </cell>
          <cell r="B690" t="str">
            <v>Aplicação de Geoprocessamento em Ecologia de Paisagem - Unifal-MG</v>
          </cell>
          <cell r="C690">
            <v>0</v>
          </cell>
          <cell r="D690">
            <v>4</v>
          </cell>
        </row>
        <row r="691">
          <cell r="A691" t="str">
            <v>PMT5872-1/1</v>
          </cell>
          <cell r="B691" t="str">
            <v>Aplicação de Métodos Termoanalíticos aos Materiais - USP</v>
          </cell>
          <cell r="C691">
            <v>0</v>
          </cell>
          <cell r="D691">
            <v>8</v>
          </cell>
        </row>
        <row r="692">
          <cell r="A692" t="str">
            <v>EXT004</v>
          </cell>
          <cell r="B692" t="str">
            <v>Aplicação de Objetos de Aprendizagem</v>
          </cell>
          <cell r="C692">
            <v>0</v>
          </cell>
          <cell r="D692">
            <v>0</v>
          </cell>
        </row>
        <row r="693">
          <cell r="A693" t="str">
            <v>ESZI021-13</v>
          </cell>
          <cell r="B693" t="str">
            <v>Aplicações Multimídia em Voz, Áudio e Acústica</v>
          </cell>
          <cell r="C693">
            <v>48</v>
          </cell>
          <cell r="D693">
            <v>4</v>
          </cell>
        </row>
        <row r="694">
          <cell r="A694" t="str">
            <v>EEL-101</v>
          </cell>
          <cell r="B694" t="str">
            <v>Aplicações de Conversores Estáticos de Potência</v>
          </cell>
          <cell r="C694">
            <v>144</v>
          </cell>
          <cell r="D694">
            <v>12</v>
          </cell>
        </row>
        <row r="695">
          <cell r="A695" t="str">
            <v>ESZS012-13</v>
          </cell>
          <cell r="B695" t="str">
            <v>Aplicações de Elementos Finitos para Engenharia</v>
          </cell>
          <cell r="C695">
            <v>48</v>
          </cell>
          <cell r="D695">
            <v>4</v>
          </cell>
        </row>
        <row r="696">
          <cell r="A696" t="str">
            <v>ESZS012-17</v>
          </cell>
          <cell r="B696" t="str">
            <v>Aplicações de Elementos Finitos para Engenharia</v>
          </cell>
          <cell r="C696">
            <v>48</v>
          </cell>
          <cell r="D696">
            <v>4</v>
          </cell>
        </row>
        <row r="697">
          <cell r="A697" t="str">
            <v>ESZX009-13</v>
          </cell>
          <cell r="B697" t="str">
            <v>Aplicações de Elementos Finitos para Engenharia</v>
          </cell>
          <cell r="C697">
            <v>36</v>
          </cell>
          <cell r="D697">
            <v>3</v>
          </cell>
        </row>
        <row r="698">
          <cell r="A698" t="str">
            <v>ESZX020-13</v>
          </cell>
          <cell r="B698" t="str">
            <v>Aplicações de Lasers em Ciências da Vida e Saúde Humana</v>
          </cell>
          <cell r="C698">
            <v>60</v>
          </cell>
          <cell r="D698">
            <v>5</v>
          </cell>
        </row>
        <row r="699">
          <cell r="A699" t="str">
            <v>ESZI025-13</v>
          </cell>
          <cell r="B699" t="str">
            <v>Aplicações de Microcontroladores</v>
          </cell>
          <cell r="C699">
            <v>48</v>
          </cell>
          <cell r="D699">
            <v>4</v>
          </cell>
        </row>
        <row r="700">
          <cell r="A700" t="str">
            <v>ESZI025-17</v>
          </cell>
          <cell r="B700" t="str">
            <v>Aplicações de Microcontroladores</v>
          </cell>
          <cell r="C700">
            <v>48</v>
          </cell>
          <cell r="D700">
            <v>4</v>
          </cell>
        </row>
        <row r="701">
          <cell r="A701" t="str">
            <v>ESZI037-17</v>
          </cell>
          <cell r="B701" t="str">
            <v>Aplicações em Voz, Áudio e Acústica</v>
          </cell>
          <cell r="C701">
            <v>48</v>
          </cell>
          <cell r="D701">
            <v>4</v>
          </cell>
        </row>
        <row r="702">
          <cell r="A702" t="str">
            <v>Inha-kr BTE2205</v>
          </cell>
          <cell r="B702" t="str">
            <v>Apllied Microbiology - Inha University</v>
          </cell>
          <cell r="C702">
            <v>48</v>
          </cell>
          <cell r="D702">
            <v>4</v>
          </cell>
        </row>
        <row r="703">
          <cell r="A703" t="str">
            <v>GLA-uk ENG2005</v>
          </cell>
          <cell r="B703" t="str">
            <v>Applicable Mathematics 2A - University of Glasgow</v>
          </cell>
          <cell r="C703">
            <v>32</v>
          </cell>
          <cell r="D703">
            <v>2</v>
          </cell>
        </row>
        <row r="704">
          <cell r="A704" t="str">
            <v>UTS-au 41889</v>
          </cell>
          <cell r="B704" t="str">
            <v>Application Development in the iOS Environment - University of Technology, Sydney</v>
          </cell>
          <cell r="C704">
            <v>60</v>
          </cell>
          <cell r="D704">
            <v>5</v>
          </cell>
        </row>
        <row r="705">
          <cell r="A705" t="str">
            <v>UTS-au 31927</v>
          </cell>
          <cell r="B705" t="str">
            <v>Application Development with .NET - University of Technology, Sydney</v>
          </cell>
          <cell r="C705">
            <v>60</v>
          </cell>
          <cell r="D705">
            <v>5</v>
          </cell>
        </row>
        <row r="706">
          <cell r="A706" t="str">
            <v>UArk-us INEG4563</v>
          </cell>
          <cell r="B706" t="str">
            <v>Application of Robotics - University of Arkansas</v>
          </cell>
          <cell r="C706">
            <v>48</v>
          </cell>
          <cell r="D706">
            <v>4</v>
          </cell>
        </row>
        <row r="707">
          <cell r="A707" t="str">
            <v>IndSt-us ECT480</v>
          </cell>
          <cell r="B707" t="str">
            <v>Application of Robotics and Automation Systems - Indiana State University</v>
          </cell>
          <cell r="C707">
            <v>88</v>
          </cell>
          <cell r="D707">
            <v>7</v>
          </cell>
        </row>
        <row r="708">
          <cell r="A708" t="str">
            <v>UArk-us SUST2103</v>
          </cell>
          <cell r="B708" t="str">
            <v>Application of Sustainability - University of Arkansas</v>
          </cell>
          <cell r="C708">
            <v>48</v>
          </cell>
          <cell r="D708">
            <v>4</v>
          </cell>
        </row>
        <row r="709">
          <cell r="A709" t="str">
            <v>WIU-us CHEM451</v>
          </cell>
          <cell r="B709" t="str">
            <v>Applications of Forensic Chemistry - Western Illinois University</v>
          </cell>
          <cell r="C709">
            <v>96</v>
          </cell>
          <cell r="D709">
            <v>8</v>
          </cell>
        </row>
        <row r="710">
          <cell r="A710" t="str">
            <v>UW-ca MSCI433</v>
          </cell>
          <cell r="B710" t="str">
            <v>Applications of Management Engineering - University of Waterloo</v>
          </cell>
          <cell r="C710">
            <v>42</v>
          </cell>
          <cell r="D710">
            <v>4</v>
          </cell>
        </row>
        <row r="711">
          <cell r="A711" t="str">
            <v>UBC-ca MATH301</v>
          </cell>
          <cell r="B711" t="str">
            <v>Applied Analysis - The University of British Columbia</v>
          </cell>
          <cell r="C711">
            <v>46</v>
          </cell>
          <cell r="D711">
            <v>3</v>
          </cell>
        </row>
        <row r="712">
          <cell r="A712" t="str">
            <v>MB712A</v>
          </cell>
          <cell r="B712" t="str">
            <v>Applied Biotechnology A1N</v>
          </cell>
          <cell r="C712">
            <v>0</v>
          </cell>
          <cell r="D712">
            <v>12</v>
          </cell>
        </row>
        <row r="713">
          <cell r="A713" t="str">
            <v>WIU-us DS303</v>
          </cell>
          <cell r="B713" t="str">
            <v>Applied Business Forecasting and Regression Analysis - Western Illinois University</v>
          </cell>
          <cell r="C713">
            <v>48</v>
          </cell>
          <cell r="D713">
            <v>4</v>
          </cell>
        </row>
        <row r="714">
          <cell r="A714" t="str">
            <v>LhU-ca ENGI2330</v>
          </cell>
          <cell r="B714" t="str">
            <v>Applied Chemical Thermodynamics - Lakehead University</v>
          </cell>
          <cell r="C714">
            <v>48</v>
          </cell>
          <cell r="D714">
            <v>4</v>
          </cell>
        </row>
        <row r="715">
          <cell r="A715" t="str">
            <v>ASU-us MAE494-1</v>
          </cell>
          <cell r="B715" t="str">
            <v>Applied Computational Fluid Dynamics - Arizona State University</v>
          </cell>
          <cell r="C715">
            <v>48</v>
          </cell>
          <cell r="D715">
            <v>4</v>
          </cell>
        </row>
        <row r="716">
          <cell r="A716" t="str">
            <v>KettU-us IME412</v>
          </cell>
          <cell r="B716" t="str">
            <v>Applied Control Systems Design - Kettering University</v>
          </cell>
          <cell r="C716">
            <v>48</v>
          </cell>
          <cell r="D716">
            <v>4</v>
          </cell>
        </row>
        <row r="717">
          <cell r="A717" t="str">
            <v>Leuph-de 47516000</v>
          </cell>
          <cell r="B717" t="str">
            <v>Applied Control Technology - Leuphana Universität Lüneburg</v>
          </cell>
          <cell r="C717">
            <v>30</v>
          </cell>
          <cell r="D717">
            <v>2</v>
          </cell>
        </row>
        <row r="718">
          <cell r="A718" t="str">
            <v>WIU-us DS435</v>
          </cell>
          <cell r="B718" t="str">
            <v>Applied Data Mining for Business Decision-Making - Western Illinois University</v>
          </cell>
          <cell r="C718">
            <v>48</v>
          </cell>
          <cell r="D718">
            <v>4</v>
          </cell>
        </row>
        <row r="719">
          <cell r="A719" t="str">
            <v>UAH-us MA238</v>
          </cell>
          <cell r="B719" t="str">
            <v>Applied Differential Equations - University of Alabama in Huntsville</v>
          </cell>
          <cell r="C719">
            <v>48</v>
          </cell>
          <cell r="D719">
            <v>4</v>
          </cell>
        </row>
        <row r="720">
          <cell r="A720" t="str">
            <v>KU-kr ACEE334</v>
          </cell>
          <cell r="B720" t="str">
            <v>Applied Energy Engineering - Korea University</v>
          </cell>
          <cell r="C720">
            <v>48</v>
          </cell>
          <cell r="D720">
            <v>4</v>
          </cell>
        </row>
        <row r="721">
          <cell r="A721" t="str">
            <v>Ryerson-ca AER626</v>
          </cell>
          <cell r="B721" t="str">
            <v>Applied Finite Elements - Ryerson University</v>
          </cell>
          <cell r="C721">
            <v>51</v>
          </cell>
          <cell r="D721">
            <v>4</v>
          </cell>
        </row>
        <row r="722">
          <cell r="A722" t="str">
            <v>KSU-us AERN45150</v>
          </cell>
          <cell r="B722" t="str">
            <v>Applied Flight Dynamics I - Kent State University</v>
          </cell>
          <cell r="C722">
            <v>48</v>
          </cell>
          <cell r="D722">
            <v>4</v>
          </cell>
        </row>
        <row r="723">
          <cell r="A723" t="str">
            <v>LTU-us EME4323</v>
          </cell>
          <cell r="B723" t="str">
            <v>Applied Fluid Mechanics - Lawrence Technological University</v>
          </cell>
          <cell r="C723">
            <v>51</v>
          </cell>
          <cell r="D723">
            <v>4</v>
          </cell>
        </row>
        <row r="724">
          <cell r="A724" t="str">
            <v>FERRIS-us PDET413</v>
          </cell>
          <cell r="B724" t="str">
            <v>Applied Fluids and Thermodynamics - Ferris State University</v>
          </cell>
          <cell r="C724">
            <v>48</v>
          </cell>
          <cell r="D724">
            <v>4</v>
          </cell>
        </row>
        <row r="725">
          <cell r="A725" t="str">
            <v>GCU-uk M3F821189</v>
          </cell>
          <cell r="B725" t="str">
            <v>Applied GIS (GIS2) - Glasgow Caledonian University</v>
          </cell>
          <cell r="C725">
            <v>48</v>
          </cell>
          <cell r="D725">
            <v>4</v>
          </cell>
        </row>
        <row r="726">
          <cell r="A726" t="str">
            <v>Ulster-uk BMS310</v>
          </cell>
          <cell r="B726" t="str">
            <v>Applied Genetics - Ulster University</v>
          </cell>
          <cell r="C726">
            <v>70</v>
          </cell>
          <cell r="D726">
            <v>5</v>
          </cell>
        </row>
        <row r="727">
          <cell r="A727" t="str">
            <v>OSU-us ME450</v>
          </cell>
          <cell r="B727" t="str">
            <v>Applied Heat Transfer - Oregon State University</v>
          </cell>
          <cell r="C727">
            <v>44</v>
          </cell>
          <cell r="D727">
            <v>3</v>
          </cell>
        </row>
        <row r="728">
          <cell r="A728" t="str">
            <v>KTH-se MJ2426</v>
          </cell>
          <cell r="B728" t="str">
            <v>Applied Heat and Power Technology - Royal Institute of Technology</v>
          </cell>
          <cell r="C728">
            <v>45</v>
          </cell>
          <cell r="D728">
            <v>3</v>
          </cell>
        </row>
        <row r="729">
          <cell r="A729" t="str">
            <v>Wayne-us MIT3350</v>
          </cell>
          <cell r="B729" t="str">
            <v>Applied Human Factors - Wayne State University</v>
          </cell>
          <cell r="C729">
            <v>36</v>
          </cell>
          <cell r="D729">
            <v>3</v>
          </cell>
        </row>
        <row r="730">
          <cell r="A730" t="str">
            <v>Seneca-ca AIC372</v>
          </cell>
          <cell r="B730" t="str">
            <v>Applied Innorganic Chemistry - Seneca College</v>
          </cell>
          <cell r="C730">
            <v>39</v>
          </cell>
          <cell r="D730">
            <v>3</v>
          </cell>
        </row>
        <row r="731">
          <cell r="A731" t="str">
            <v>NCI-ie H6AIP</v>
          </cell>
          <cell r="B731" t="str">
            <v>Applied Introduction to Psychology - National College of Ireland</v>
          </cell>
          <cell r="C731">
            <v>48</v>
          </cell>
          <cell r="D731">
            <v>4</v>
          </cell>
        </row>
        <row r="732">
          <cell r="A732" t="str">
            <v>UBC-ca MATH307</v>
          </cell>
          <cell r="B732" t="str">
            <v>Applied Linear Algebra - The University of British Columbia</v>
          </cell>
          <cell r="C732">
            <v>46</v>
          </cell>
          <cell r="D732">
            <v>3</v>
          </cell>
        </row>
        <row r="733">
          <cell r="A733" t="str">
            <v>RUG-nl EBB056A05</v>
          </cell>
          <cell r="B733" t="str">
            <v>Applied Manufacturing Research - University of Groningen</v>
          </cell>
          <cell r="C733">
            <v>72</v>
          </cell>
          <cell r="D733">
            <v>6</v>
          </cell>
        </row>
        <row r="734">
          <cell r="A734" t="str">
            <v>UofG-ca MATH2150</v>
          </cell>
          <cell r="B734" t="str">
            <v>Applied Matrix Algebra - University of Guelph</v>
          </cell>
          <cell r="C734">
            <v>72</v>
          </cell>
          <cell r="D734">
            <v>6</v>
          </cell>
        </row>
        <row r="735">
          <cell r="A735" t="str">
            <v>StClair-ca PSE116</v>
          </cell>
          <cell r="B735" t="str">
            <v>Applied Mechanics - Saint Clair College</v>
          </cell>
          <cell r="C735">
            <v>30</v>
          </cell>
          <cell r="D735">
            <v>2</v>
          </cell>
        </row>
        <row r="736">
          <cell r="A736" t="str">
            <v>GLA-uk ENG2007</v>
          </cell>
          <cell r="B736" t="str">
            <v>Applied Mechanics 2 - University of Glasgow</v>
          </cell>
          <cell r="C736">
            <v>54</v>
          </cell>
          <cell r="D736">
            <v>4</v>
          </cell>
        </row>
        <row r="737">
          <cell r="A737" t="str">
            <v>CSULB-us ET304</v>
          </cell>
          <cell r="B737" t="str">
            <v>Applied Mechanics Strength of Materials - California State University, Long Beach</v>
          </cell>
          <cell r="C737">
            <v>32</v>
          </cell>
          <cell r="D737">
            <v>3</v>
          </cell>
        </row>
        <row r="738">
          <cell r="A738" t="str">
            <v>NU-uk MS0503</v>
          </cell>
          <cell r="B738" t="str">
            <v>Applied Modelling - Northumbria University</v>
          </cell>
          <cell r="C738">
            <v>100</v>
          </cell>
          <cell r="D738">
            <v>8</v>
          </cell>
        </row>
        <row r="739">
          <cell r="A739" t="str">
            <v>Alberta-us AUMUS193B</v>
          </cell>
          <cell r="B739" t="str">
            <v>Applied Music: Piano - University of Alberta</v>
          </cell>
          <cell r="C739">
            <v>21</v>
          </cell>
          <cell r="D739">
            <v>1</v>
          </cell>
        </row>
        <row r="740">
          <cell r="A740" t="str">
            <v>IT263</v>
          </cell>
          <cell r="B740" t="str">
            <v>Applied Networks and Security - DePaul University</v>
          </cell>
          <cell r="C740">
            <v>33</v>
          </cell>
          <cell r="D740">
            <v>3</v>
          </cell>
        </row>
        <row r="741">
          <cell r="A741" t="str">
            <v>Ohio-us MATH3600</v>
          </cell>
          <cell r="B741" t="str">
            <v>Applied Numerical Methods - Ohio University</v>
          </cell>
          <cell r="C741">
            <v>48</v>
          </cell>
          <cell r="D741">
            <v>4</v>
          </cell>
        </row>
        <row r="742">
          <cell r="A742" t="str">
            <v>WIU-us PHYS428</v>
          </cell>
          <cell r="B742" t="str">
            <v>Applied Optics - Western Illinois University</v>
          </cell>
          <cell r="C742">
            <v>64</v>
          </cell>
          <cell r="D742">
            <v>5</v>
          </cell>
        </row>
        <row r="743">
          <cell r="A743" t="str">
            <v>UNSW-au SOLA2540</v>
          </cell>
          <cell r="B743" t="str">
            <v>Applied Photovoltaics - University of New South Wales</v>
          </cell>
          <cell r="C743">
            <v>72</v>
          </cell>
          <cell r="D743">
            <v>6</v>
          </cell>
        </row>
        <row r="744">
          <cell r="A744" t="str">
            <v>ITech-us EGR3430</v>
          </cell>
          <cell r="B744" t="str">
            <v>Applied Probability &amp; Statistics - Indiana Institute of Technology</v>
          </cell>
          <cell r="C744">
            <v>40</v>
          </cell>
          <cell r="D744">
            <v>3</v>
          </cell>
        </row>
        <row r="745">
          <cell r="A745" t="str">
            <v>Nott-uk C83APR</v>
          </cell>
          <cell r="B745" t="str">
            <v>Applied Psychology: Road User Behaviour - University of Nottingham</v>
          </cell>
          <cell r="C745">
            <v>22</v>
          </cell>
          <cell r="D745">
            <v>1</v>
          </cell>
        </row>
        <row r="746">
          <cell r="A746" t="str">
            <v>ENU-uk MEC09110</v>
          </cell>
          <cell r="B746" t="str">
            <v>Applied Robotics - Edinburgh Napier University</v>
          </cell>
          <cell r="C746">
            <v>48</v>
          </cell>
          <cell r="D746">
            <v>4</v>
          </cell>
        </row>
        <row r="747">
          <cell r="A747" t="str">
            <v>Wayne-us ET3300</v>
          </cell>
          <cell r="B747" t="str">
            <v>Applied Signal Processing - Wayne State University</v>
          </cell>
          <cell r="C747">
            <v>45</v>
          </cell>
          <cell r="D747">
            <v>3</v>
          </cell>
        </row>
        <row r="748">
          <cell r="A748" t="str">
            <v>ULeth-ca HLSC34501</v>
          </cell>
          <cell r="B748" t="str">
            <v>Applied Statistics for Clinical Practice - University of Lethbridge</v>
          </cell>
          <cell r="C748">
            <v>52</v>
          </cell>
          <cell r="D748">
            <v>4</v>
          </cell>
        </row>
        <row r="749">
          <cell r="A749" t="str">
            <v>UNI-us TECH4187</v>
          </cell>
          <cell r="B749" t="str">
            <v>Applied Supervision &amp; Management - University of Northern Iowa</v>
          </cell>
          <cell r="C749">
            <v>48</v>
          </cell>
          <cell r="D749">
            <v>4</v>
          </cell>
        </row>
        <row r="750">
          <cell r="A750" t="str">
            <v>Ohio-us ME4210</v>
          </cell>
          <cell r="B750" t="str">
            <v>Applied Thermal Systems - Ohio University</v>
          </cell>
          <cell r="C750">
            <v>48</v>
          </cell>
          <cell r="D750">
            <v>4</v>
          </cell>
        </row>
        <row r="751">
          <cell r="A751" t="str">
            <v>IIT-us MMAE321</v>
          </cell>
          <cell r="B751" t="str">
            <v>Applied Thermodynamics - Illinois Institute of Technology</v>
          </cell>
          <cell r="C751">
            <v>48</v>
          </cell>
          <cell r="D751">
            <v>4</v>
          </cell>
        </row>
        <row r="752">
          <cell r="A752" t="str">
            <v>Montana-us EGEN324</v>
          </cell>
          <cell r="B752" t="str">
            <v>Applied Thermodynamics - Montana State University</v>
          </cell>
          <cell r="C752">
            <v>40</v>
          </cell>
          <cell r="D752">
            <v>3</v>
          </cell>
        </row>
        <row r="753">
          <cell r="A753" t="str">
            <v>RMIT-au MIET2421</v>
          </cell>
          <cell r="B753" t="str">
            <v>Applied Thermodynamics - Royal Melbourne Institute of Technology</v>
          </cell>
          <cell r="C753">
            <v>64</v>
          </cell>
          <cell r="D753">
            <v>5</v>
          </cell>
        </row>
        <row r="754">
          <cell r="A754" t="str">
            <v>UWin-ca 06-92-317</v>
          </cell>
          <cell r="B754" t="str">
            <v>Applied Thermodynamics - University of Windsor</v>
          </cell>
          <cell r="C754">
            <v>54</v>
          </cell>
          <cell r="D754">
            <v>4</v>
          </cell>
        </row>
        <row r="755">
          <cell r="A755" t="str">
            <v>UWin-ca 692317</v>
          </cell>
          <cell r="B755" t="str">
            <v>Applied Thermodynamics - University of Windsor</v>
          </cell>
          <cell r="C755">
            <v>54</v>
          </cell>
          <cell r="D755">
            <v>4</v>
          </cell>
        </row>
        <row r="756">
          <cell r="A756" t="str">
            <v>RU-us APGR</v>
          </cell>
          <cell r="B756" t="str">
            <v>Applying Basic Gramar Rules - The State University of New Jersey - Rutgers</v>
          </cell>
          <cell r="C756">
            <v>28</v>
          </cell>
          <cell r="D756">
            <v>2</v>
          </cell>
        </row>
        <row r="757">
          <cell r="A757" t="str">
            <v>CSUN-us ENGL114A</v>
          </cell>
          <cell r="B757" t="str">
            <v>Approaches to University Writing - California State University, Northridge</v>
          </cell>
          <cell r="C757">
            <v>48</v>
          </cell>
          <cell r="D757">
            <v>4</v>
          </cell>
        </row>
        <row r="758">
          <cell r="A758" t="str">
            <v>UofT-ca APS530</v>
          </cell>
          <cell r="B758" t="str">
            <v>Appropriate Technology and Design for Global Development - University of Toronto</v>
          </cell>
          <cell r="C758">
            <v>56</v>
          </cell>
          <cell r="D758">
            <v>4</v>
          </cell>
        </row>
        <row r="759">
          <cell r="A759" t="str">
            <v>MCZA002-13</v>
          </cell>
          <cell r="B759" t="str">
            <v>Aprendizado de Máquina</v>
          </cell>
          <cell r="C759">
            <v>48</v>
          </cell>
          <cell r="D759">
            <v>4</v>
          </cell>
        </row>
        <row r="760">
          <cell r="A760" t="str">
            <v>MCZA002-17</v>
          </cell>
          <cell r="B760" t="str">
            <v>Aprendizado de Máquina</v>
          </cell>
          <cell r="C760">
            <v>48</v>
          </cell>
          <cell r="D760">
            <v>4</v>
          </cell>
        </row>
        <row r="761">
          <cell r="A761" t="str">
            <v>FBA5728</v>
          </cell>
          <cell r="B761" t="str">
            <v>Aprimoramento Didático - USP</v>
          </cell>
          <cell r="C761">
            <v>0</v>
          </cell>
          <cell r="D761">
            <v>4</v>
          </cell>
        </row>
        <row r="762">
          <cell r="A762" t="str">
            <v>ESZE102-17</v>
          </cell>
          <cell r="B762" t="str">
            <v>Aproveitamento Energético de Resíduos</v>
          </cell>
          <cell r="C762">
            <v>48</v>
          </cell>
          <cell r="D762">
            <v>4</v>
          </cell>
        </row>
        <row r="763">
          <cell r="A763" t="str">
            <v>ESZX039-13</v>
          </cell>
          <cell r="B763" t="str">
            <v>Aproveitamento Energético do Hidrogênio</v>
          </cell>
          <cell r="C763">
            <v>36</v>
          </cell>
          <cell r="D763">
            <v>3</v>
          </cell>
        </row>
        <row r="764">
          <cell r="A764" t="str">
            <v>AP0008</v>
          </cell>
          <cell r="B764" t="str">
            <v>Aproveitamento de Créditos Livres</v>
          </cell>
          <cell r="C764">
            <v>96</v>
          </cell>
          <cell r="D764">
            <v>8</v>
          </cell>
        </row>
        <row r="765">
          <cell r="A765" t="str">
            <v>ap0063</v>
          </cell>
          <cell r="B765" t="str">
            <v>Aproveitamento de Créditos Livres</v>
          </cell>
          <cell r="C765">
            <v>756</v>
          </cell>
          <cell r="D765">
            <v>63</v>
          </cell>
        </row>
        <row r="766">
          <cell r="A766" t="str">
            <v>ap0050</v>
          </cell>
          <cell r="B766" t="str">
            <v>Aproveitamento de Créditos Livres</v>
          </cell>
          <cell r="C766">
            <v>600</v>
          </cell>
          <cell r="D766">
            <v>50</v>
          </cell>
        </row>
        <row r="767">
          <cell r="A767" t="str">
            <v>ap0054</v>
          </cell>
          <cell r="B767" t="str">
            <v>Aproveitamento de Créditos Livres</v>
          </cell>
          <cell r="C767">
            <v>648</v>
          </cell>
          <cell r="D767">
            <v>54</v>
          </cell>
        </row>
        <row r="768">
          <cell r="A768" t="str">
            <v>ap0053</v>
          </cell>
          <cell r="B768" t="str">
            <v>Aproveitamento de Créditos Livres</v>
          </cell>
          <cell r="C768">
            <v>636</v>
          </cell>
          <cell r="D768">
            <v>53</v>
          </cell>
        </row>
        <row r="769">
          <cell r="A769" t="str">
            <v>ap0052</v>
          </cell>
          <cell r="B769" t="str">
            <v>Aproveitamento de Créditos Livres</v>
          </cell>
          <cell r="C769">
            <v>624</v>
          </cell>
          <cell r="D769">
            <v>52</v>
          </cell>
        </row>
        <row r="770">
          <cell r="A770" t="str">
            <v>ap0051</v>
          </cell>
          <cell r="B770" t="str">
            <v>Aproveitamento de Créditos Livres</v>
          </cell>
          <cell r="C770">
            <v>612</v>
          </cell>
          <cell r="D770">
            <v>51</v>
          </cell>
        </row>
        <row r="771">
          <cell r="A771" t="str">
            <v>ap0049</v>
          </cell>
          <cell r="B771" t="str">
            <v>Aproveitamento de Créditos Livres</v>
          </cell>
          <cell r="C771">
            <v>588</v>
          </cell>
          <cell r="D771">
            <v>49</v>
          </cell>
        </row>
        <row r="772">
          <cell r="A772" t="str">
            <v>ap0048</v>
          </cell>
          <cell r="B772" t="str">
            <v>Aproveitamento de Créditos Livres</v>
          </cell>
          <cell r="C772">
            <v>576</v>
          </cell>
          <cell r="D772">
            <v>48</v>
          </cell>
        </row>
        <row r="773">
          <cell r="A773" t="str">
            <v>ap0047</v>
          </cell>
          <cell r="B773" t="str">
            <v>Aproveitamento de Créditos Livres</v>
          </cell>
          <cell r="C773">
            <v>564</v>
          </cell>
          <cell r="D773">
            <v>47</v>
          </cell>
        </row>
        <row r="774">
          <cell r="A774" t="str">
            <v>ap0046</v>
          </cell>
          <cell r="B774" t="str">
            <v>Aproveitamento de Créditos Livres</v>
          </cell>
          <cell r="C774">
            <v>552</v>
          </cell>
          <cell r="D774">
            <v>46</v>
          </cell>
        </row>
        <row r="775">
          <cell r="A775" t="str">
            <v>ap0045</v>
          </cell>
          <cell r="B775" t="str">
            <v>Aproveitamento de Créditos Livres</v>
          </cell>
          <cell r="C775">
            <v>540</v>
          </cell>
          <cell r="D775">
            <v>45</v>
          </cell>
        </row>
        <row r="776">
          <cell r="A776" t="str">
            <v>ap0044</v>
          </cell>
          <cell r="B776" t="str">
            <v>Aproveitamento de Créditos Livres</v>
          </cell>
          <cell r="C776">
            <v>528</v>
          </cell>
          <cell r="D776">
            <v>44</v>
          </cell>
        </row>
        <row r="777">
          <cell r="A777" t="str">
            <v>ap0043</v>
          </cell>
          <cell r="B777" t="str">
            <v>Aproveitamento de Créditos Livres</v>
          </cell>
          <cell r="C777">
            <v>516</v>
          </cell>
          <cell r="D777">
            <v>43</v>
          </cell>
        </row>
        <row r="778">
          <cell r="A778" t="str">
            <v>AP0024</v>
          </cell>
          <cell r="B778" t="str">
            <v>Aproveitamento de Créditos Livres</v>
          </cell>
          <cell r="C778">
            <v>288</v>
          </cell>
          <cell r="D778">
            <v>24</v>
          </cell>
        </row>
        <row r="779">
          <cell r="A779" t="str">
            <v>AP0018</v>
          </cell>
          <cell r="B779" t="str">
            <v>Aproveitamento de Créditos Livres</v>
          </cell>
          <cell r="C779">
            <v>216</v>
          </cell>
          <cell r="D779">
            <v>18</v>
          </cell>
        </row>
        <row r="780">
          <cell r="A780" t="str">
            <v>AP0011</v>
          </cell>
          <cell r="B780" t="str">
            <v>Aproveitamento de Créditos Livres</v>
          </cell>
          <cell r="C780">
            <v>132</v>
          </cell>
          <cell r="D780">
            <v>11</v>
          </cell>
        </row>
        <row r="781">
          <cell r="A781" t="str">
            <v>AP0013</v>
          </cell>
          <cell r="B781" t="str">
            <v>Aproveitamento de Créditos Livres</v>
          </cell>
          <cell r="C781">
            <v>156</v>
          </cell>
          <cell r="D781">
            <v>13</v>
          </cell>
        </row>
        <row r="782">
          <cell r="A782" t="str">
            <v>AP0009</v>
          </cell>
          <cell r="B782" t="str">
            <v>Aproveitamento de Créditos Livres</v>
          </cell>
          <cell r="C782">
            <v>108</v>
          </cell>
          <cell r="D782">
            <v>9</v>
          </cell>
        </row>
        <row r="783">
          <cell r="A783" t="str">
            <v>AP0042</v>
          </cell>
          <cell r="B783" t="str">
            <v>Aproveitamento de Créditos Livres</v>
          </cell>
          <cell r="C783">
            <v>504</v>
          </cell>
          <cell r="D783">
            <v>42</v>
          </cell>
        </row>
        <row r="784">
          <cell r="A784" t="str">
            <v>AP0041</v>
          </cell>
          <cell r="B784" t="str">
            <v>Aproveitamento de Créditos Livres</v>
          </cell>
          <cell r="C784">
            <v>492</v>
          </cell>
          <cell r="D784">
            <v>41</v>
          </cell>
        </row>
        <row r="785">
          <cell r="A785" t="str">
            <v>AP0040</v>
          </cell>
          <cell r="B785" t="str">
            <v>Aproveitamento de Créditos Livres</v>
          </cell>
          <cell r="C785">
            <v>480</v>
          </cell>
          <cell r="D785">
            <v>40</v>
          </cell>
        </row>
        <row r="786">
          <cell r="A786" t="str">
            <v>AP0039</v>
          </cell>
          <cell r="B786" t="str">
            <v>Aproveitamento de Créditos Livres</v>
          </cell>
          <cell r="C786">
            <v>468</v>
          </cell>
          <cell r="D786">
            <v>39</v>
          </cell>
        </row>
        <row r="787">
          <cell r="A787" t="str">
            <v>AP0038</v>
          </cell>
          <cell r="B787" t="str">
            <v>Aproveitamento de Créditos Livres</v>
          </cell>
          <cell r="C787">
            <v>456</v>
          </cell>
          <cell r="D787">
            <v>38</v>
          </cell>
        </row>
        <row r="788">
          <cell r="A788" t="str">
            <v>AP0037</v>
          </cell>
          <cell r="B788" t="str">
            <v>Aproveitamento de Créditos Livres</v>
          </cell>
          <cell r="C788">
            <v>444</v>
          </cell>
          <cell r="D788">
            <v>37</v>
          </cell>
        </row>
        <row r="789">
          <cell r="A789" t="str">
            <v>AP0036</v>
          </cell>
          <cell r="B789" t="str">
            <v>Aproveitamento de Créditos Livres</v>
          </cell>
          <cell r="C789">
            <v>432</v>
          </cell>
          <cell r="D789">
            <v>36</v>
          </cell>
        </row>
        <row r="790">
          <cell r="A790" t="str">
            <v>AP0035</v>
          </cell>
          <cell r="B790" t="str">
            <v>Aproveitamento de Créditos Livres</v>
          </cell>
          <cell r="C790">
            <v>420</v>
          </cell>
          <cell r="D790">
            <v>35</v>
          </cell>
        </row>
        <row r="791">
          <cell r="A791" t="str">
            <v>AP0033</v>
          </cell>
          <cell r="B791" t="str">
            <v>Aproveitamento de Créditos Livres</v>
          </cell>
          <cell r="C791">
            <v>396</v>
          </cell>
          <cell r="D791">
            <v>33</v>
          </cell>
        </row>
        <row r="792">
          <cell r="A792" t="str">
            <v>AP0032</v>
          </cell>
          <cell r="B792" t="str">
            <v>Aproveitamento de Créditos Livres</v>
          </cell>
          <cell r="C792">
            <v>384</v>
          </cell>
          <cell r="D792">
            <v>32</v>
          </cell>
        </row>
        <row r="793">
          <cell r="A793" t="str">
            <v>AP0031</v>
          </cell>
          <cell r="B793" t="str">
            <v>Aproveitamento de Créditos Livres</v>
          </cell>
          <cell r="C793">
            <v>372</v>
          </cell>
          <cell r="D793">
            <v>31</v>
          </cell>
        </row>
        <row r="794">
          <cell r="A794" t="str">
            <v>AP0030</v>
          </cell>
          <cell r="B794" t="str">
            <v>Aproveitamento de Créditos Livres</v>
          </cell>
          <cell r="C794">
            <v>360</v>
          </cell>
          <cell r="D794">
            <v>30</v>
          </cell>
        </row>
        <row r="795">
          <cell r="A795" t="str">
            <v>AP0029</v>
          </cell>
          <cell r="B795" t="str">
            <v>Aproveitamento de Créditos Livres</v>
          </cell>
          <cell r="C795">
            <v>348</v>
          </cell>
          <cell r="D795">
            <v>29</v>
          </cell>
        </row>
        <row r="796">
          <cell r="A796" t="str">
            <v>AP0027</v>
          </cell>
          <cell r="B796" t="str">
            <v>Aproveitamento de Créditos Livres</v>
          </cell>
          <cell r="C796">
            <v>324</v>
          </cell>
          <cell r="D796">
            <v>27</v>
          </cell>
        </row>
        <row r="797">
          <cell r="A797" t="str">
            <v>AP0026</v>
          </cell>
          <cell r="B797" t="str">
            <v>Aproveitamento de Créditos Livres</v>
          </cell>
          <cell r="C797">
            <v>312</v>
          </cell>
          <cell r="D797">
            <v>26</v>
          </cell>
        </row>
        <row r="798">
          <cell r="A798" t="str">
            <v>AP0028</v>
          </cell>
          <cell r="B798" t="str">
            <v>Aproveitamento de Créditos Livres</v>
          </cell>
          <cell r="C798">
            <v>336</v>
          </cell>
          <cell r="D798">
            <v>28</v>
          </cell>
        </row>
        <row r="799">
          <cell r="A799" t="str">
            <v>AP0022</v>
          </cell>
          <cell r="B799" t="str">
            <v>Aproveitamento de Créditos Livres</v>
          </cell>
          <cell r="C799">
            <v>264</v>
          </cell>
          <cell r="D799">
            <v>22</v>
          </cell>
        </row>
        <row r="800">
          <cell r="A800" t="str">
            <v>AP0021</v>
          </cell>
          <cell r="B800" t="str">
            <v>Aproveitamento de Créditos Livres</v>
          </cell>
          <cell r="C800">
            <v>252</v>
          </cell>
          <cell r="D800">
            <v>21</v>
          </cell>
        </row>
        <row r="801">
          <cell r="A801" t="str">
            <v>AP0020</v>
          </cell>
          <cell r="B801" t="str">
            <v>Aproveitamento de Créditos Livres</v>
          </cell>
          <cell r="C801">
            <v>240</v>
          </cell>
          <cell r="D801">
            <v>20</v>
          </cell>
        </row>
        <row r="802">
          <cell r="A802" t="str">
            <v>AP0014</v>
          </cell>
          <cell r="B802" t="str">
            <v>Aproveitamento de Créditos Livres</v>
          </cell>
          <cell r="C802">
            <v>168</v>
          </cell>
          <cell r="D802">
            <v>14</v>
          </cell>
        </row>
        <row r="803">
          <cell r="A803" t="str">
            <v>AP0003</v>
          </cell>
          <cell r="B803" t="str">
            <v>Aproveitamento de Créditos Livres</v>
          </cell>
          <cell r="C803">
            <v>36</v>
          </cell>
          <cell r="D803">
            <v>3</v>
          </cell>
        </row>
        <row r="804">
          <cell r="A804" t="str">
            <v>AP0001</v>
          </cell>
          <cell r="B804" t="str">
            <v>Aproveitamento de Créditos Livres</v>
          </cell>
          <cell r="C804">
            <v>12</v>
          </cell>
          <cell r="D804">
            <v>1</v>
          </cell>
        </row>
        <row r="805">
          <cell r="A805" t="str">
            <v>AP0023</v>
          </cell>
          <cell r="B805" t="str">
            <v>Aproveitamento de Créditos Livres</v>
          </cell>
          <cell r="C805">
            <v>276</v>
          </cell>
          <cell r="D805">
            <v>23</v>
          </cell>
        </row>
        <row r="806">
          <cell r="A806" t="str">
            <v>AP0000</v>
          </cell>
          <cell r="B806" t="str">
            <v>Aproveitamento de Créditos Livres</v>
          </cell>
          <cell r="C806">
            <v>0</v>
          </cell>
          <cell r="D806">
            <v>0</v>
          </cell>
        </row>
        <row r="807">
          <cell r="A807" t="str">
            <v>AP0006</v>
          </cell>
          <cell r="B807" t="str">
            <v>Aproveitamento de Créditos Livres</v>
          </cell>
          <cell r="C807">
            <v>72</v>
          </cell>
          <cell r="D807">
            <v>6</v>
          </cell>
        </row>
        <row r="808">
          <cell r="A808" t="str">
            <v>AP0010</v>
          </cell>
          <cell r="B808" t="str">
            <v>Aproveitamento de Créditos Livres</v>
          </cell>
          <cell r="C808">
            <v>120</v>
          </cell>
          <cell r="D808">
            <v>10</v>
          </cell>
        </row>
        <row r="809">
          <cell r="A809" t="str">
            <v>AP0007</v>
          </cell>
          <cell r="B809" t="str">
            <v>Aproveitamento de Créditos Livres</v>
          </cell>
          <cell r="C809">
            <v>84</v>
          </cell>
          <cell r="D809">
            <v>7</v>
          </cell>
        </row>
        <row r="810">
          <cell r="A810" t="str">
            <v>AP0025</v>
          </cell>
          <cell r="B810" t="str">
            <v>Aproveitamento de Créditos Livres</v>
          </cell>
          <cell r="C810">
            <v>300</v>
          </cell>
          <cell r="D810">
            <v>25</v>
          </cell>
        </row>
        <row r="811">
          <cell r="A811" t="str">
            <v>AP0004</v>
          </cell>
          <cell r="B811" t="str">
            <v>Aproveitamento de Créditos Livres</v>
          </cell>
          <cell r="C811">
            <v>48</v>
          </cell>
          <cell r="D811">
            <v>4</v>
          </cell>
        </row>
        <row r="812">
          <cell r="A812" t="str">
            <v>AP0019</v>
          </cell>
          <cell r="B812" t="str">
            <v>Aproveitamento de Créditos Livres</v>
          </cell>
          <cell r="C812">
            <v>224</v>
          </cell>
          <cell r="D812">
            <v>19</v>
          </cell>
        </row>
        <row r="813">
          <cell r="A813" t="str">
            <v>AP0002</v>
          </cell>
          <cell r="B813" t="str">
            <v>Aproveitamento de Créditos Livres</v>
          </cell>
          <cell r="C813">
            <v>24</v>
          </cell>
          <cell r="D813">
            <v>2</v>
          </cell>
        </row>
        <row r="814">
          <cell r="A814" t="str">
            <v>AP0016</v>
          </cell>
          <cell r="B814" t="str">
            <v>Aproveitamento de Créditos Livres</v>
          </cell>
          <cell r="C814">
            <v>192</v>
          </cell>
          <cell r="D814">
            <v>16</v>
          </cell>
        </row>
        <row r="815">
          <cell r="A815" t="str">
            <v>AP0012</v>
          </cell>
          <cell r="B815" t="str">
            <v>Aproveitamento de Créditos Livres</v>
          </cell>
          <cell r="C815">
            <v>144</v>
          </cell>
          <cell r="D815">
            <v>12</v>
          </cell>
        </row>
        <row r="816">
          <cell r="A816" t="str">
            <v>AP0034</v>
          </cell>
          <cell r="B816" t="str">
            <v>Aproveitamento de Créditos Livres</v>
          </cell>
          <cell r="C816">
            <v>408</v>
          </cell>
          <cell r="D816">
            <v>34</v>
          </cell>
        </row>
        <row r="817">
          <cell r="A817" t="str">
            <v>AP0017</v>
          </cell>
          <cell r="B817" t="str">
            <v>Aproveitamento de Créditos Livres</v>
          </cell>
          <cell r="C817">
            <v>204</v>
          </cell>
          <cell r="D817">
            <v>17</v>
          </cell>
        </row>
        <row r="818">
          <cell r="A818" t="str">
            <v>AP0005</v>
          </cell>
          <cell r="B818" t="str">
            <v>Aproveitamento de Créditos Livres</v>
          </cell>
          <cell r="C818">
            <v>60</v>
          </cell>
          <cell r="D818">
            <v>5</v>
          </cell>
        </row>
        <row r="819">
          <cell r="A819" t="str">
            <v>AP0015</v>
          </cell>
          <cell r="B819" t="str">
            <v>Aproveitamento de créditos Livres</v>
          </cell>
          <cell r="C819">
            <v>180</v>
          </cell>
          <cell r="D819">
            <v>15</v>
          </cell>
        </row>
        <row r="820">
          <cell r="A820" t="str">
            <v>UNIFESP - 2114</v>
          </cell>
          <cell r="B820" t="str">
            <v>Aproximação à prática da Ed.Física em Saúde I - UNIFESP</v>
          </cell>
          <cell r="C820">
            <v>72</v>
          </cell>
          <cell r="D820">
            <v>6</v>
          </cell>
        </row>
        <row r="821">
          <cell r="A821" t="str">
            <v>PUC-RS - 33135-04</v>
          </cell>
          <cell r="B821" t="str">
            <v>Aproximação à prática médica I - Pontifícia Universidade Católica do Rio Grande do Sul</v>
          </cell>
          <cell r="C821">
            <v>60</v>
          </cell>
          <cell r="D821">
            <v>5</v>
          </cell>
        </row>
        <row r="822">
          <cell r="A822" t="str">
            <v>SFU-us ENVE311</v>
          </cell>
          <cell r="B822" t="str">
            <v>Aquatic and Atmospheric Chemistry - Saint Francis University</v>
          </cell>
          <cell r="C822">
            <v>48</v>
          </cell>
          <cell r="D822">
            <v>4</v>
          </cell>
        </row>
        <row r="823">
          <cell r="A823" t="str">
            <v>UNESP - CBNC-35</v>
          </cell>
          <cell r="B823" t="str">
            <v>Aquicultura - UNESP</v>
          </cell>
          <cell r="C823">
            <v>60</v>
          </cell>
          <cell r="D823">
            <v>5</v>
          </cell>
        </row>
        <row r="824">
          <cell r="A824" t="str">
            <v>Murray-us ITD301</v>
          </cell>
          <cell r="B824" t="str">
            <v>Architectural Design I - Murray State University</v>
          </cell>
          <cell r="C824">
            <v>60</v>
          </cell>
          <cell r="D824">
            <v>5</v>
          </cell>
        </row>
        <row r="825">
          <cell r="A825" t="str">
            <v>Strath-uk CL110</v>
          </cell>
          <cell r="B825" t="str">
            <v>Architectural Engineering Science - University of Strathclyde</v>
          </cell>
          <cell r="C825">
            <v>50</v>
          </cell>
          <cell r="D825">
            <v>4</v>
          </cell>
        </row>
        <row r="826">
          <cell r="A826" t="str">
            <v>SIT-jp ArchD1</v>
          </cell>
          <cell r="B826" t="str">
            <v>Architectural design 1 - Shibaura Institute of Technology</v>
          </cell>
          <cell r="C826">
            <v>90</v>
          </cell>
          <cell r="D826">
            <v>7</v>
          </cell>
        </row>
        <row r="827">
          <cell r="A827" t="str">
            <v>CU-ca ENVE1001</v>
          </cell>
          <cell r="B827" t="str">
            <v>Architecture &amp; the Environment - Carleton University</v>
          </cell>
          <cell r="C827">
            <v>36</v>
          </cell>
          <cell r="D827">
            <v>3</v>
          </cell>
        </row>
        <row r="828">
          <cell r="A828" t="str">
            <v>Leuph-de 51701001</v>
          </cell>
          <cell r="B828" t="str">
            <v>Arduino - Leuphana Universität Lüneburg</v>
          </cell>
          <cell r="C828">
            <v>30</v>
          </cell>
          <cell r="D828">
            <v>2</v>
          </cell>
        </row>
        <row r="829">
          <cell r="A829" t="str">
            <v>NHZ2091-16</v>
          </cell>
          <cell r="B829" t="str">
            <v>Argumentação e Ensino</v>
          </cell>
          <cell r="C829">
            <v>48</v>
          </cell>
          <cell r="D829">
            <v>4</v>
          </cell>
        </row>
        <row r="830">
          <cell r="A830" t="str">
            <v>ESZX002-13</v>
          </cell>
          <cell r="B830" t="str">
            <v>Argumentação e Solução de Conflitos</v>
          </cell>
          <cell r="C830">
            <v>24</v>
          </cell>
          <cell r="D830">
            <v>2</v>
          </cell>
        </row>
        <row r="831">
          <cell r="A831" t="str">
            <v>ESZX075-13</v>
          </cell>
          <cell r="B831" t="str">
            <v>Argumentação e Solução de Conflitos</v>
          </cell>
          <cell r="C831">
            <v>24</v>
          </cell>
          <cell r="D831">
            <v>2</v>
          </cell>
        </row>
        <row r="832">
          <cell r="A832" t="str">
            <v>FIL-201</v>
          </cell>
          <cell r="B832" t="str">
            <v>Argumentação e racionalidade filosófica</v>
          </cell>
          <cell r="C832">
            <v>144</v>
          </cell>
          <cell r="D832">
            <v>12</v>
          </cell>
        </row>
        <row r="833">
          <cell r="A833" t="str">
            <v>PROF-101</v>
          </cell>
          <cell r="B833" t="str">
            <v>Argumentação, dialética e retórica</v>
          </cell>
          <cell r="C833">
            <v>120</v>
          </cell>
          <cell r="D833">
            <v>10</v>
          </cell>
        </row>
        <row r="834">
          <cell r="A834" t="str">
            <v>MA14</v>
          </cell>
          <cell r="B834" t="str">
            <v>Aritmética</v>
          </cell>
          <cell r="C834">
            <v>120</v>
          </cell>
          <cell r="D834">
            <v>10</v>
          </cell>
        </row>
        <row r="835">
          <cell r="A835" t="str">
            <v>MA-14CO</v>
          </cell>
          <cell r="B835" t="str">
            <v>Aritmética</v>
          </cell>
          <cell r="C835">
            <v>0</v>
          </cell>
          <cell r="D835">
            <v>13</v>
          </cell>
        </row>
        <row r="836">
          <cell r="A836" t="str">
            <v>MA-14</v>
          </cell>
          <cell r="B836" t="str">
            <v>Aritmética</v>
          </cell>
          <cell r="C836">
            <v>156</v>
          </cell>
          <cell r="D836">
            <v>13</v>
          </cell>
        </row>
        <row r="837">
          <cell r="A837" t="str">
            <v>MN014</v>
          </cell>
          <cell r="B837" t="str">
            <v>Aritmética - Unicamp</v>
          </cell>
          <cell r="C837">
            <v>0</v>
          </cell>
          <cell r="D837">
            <v>10</v>
          </cell>
        </row>
        <row r="838">
          <cell r="A838" t="str">
            <v>MA14CO</v>
          </cell>
          <cell r="B838" t="str">
            <v>Aritmética - Unicamp</v>
          </cell>
          <cell r="C838">
            <v>0</v>
          </cell>
          <cell r="D838">
            <v>10</v>
          </cell>
        </row>
        <row r="839">
          <cell r="A839" t="str">
            <v>MA14A</v>
          </cell>
          <cell r="B839" t="str">
            <v>Aritmética I</v>
          </cell>
          <cell r="C839">
            <v>120</v>
          </cell>
          <cell r="D839">
            <v>10</v>
          </cell>
        </row>
        <row r="840">
          <cell r="A840" t="str">
            <v>MA-14ACO</v>
          </cell>
          <cell r="B840" t="str">
            <v>Aritmética I</v>
          </cell>
          <cell r="C840">
            <v>0</v>
          </cell>
          <cell r="D840">
            <v>13</v>
          </cell>
        </row>
        <row r="841">
          <cell r="A841" t="str">
            <v>ESZE097-17</v>
          </cell>
          <cell r="B841" t="str">
            <v>Armazenamento de Energia Elétrica</v>
          </cell>
          <cell r="C841">
            <v>48</v>
          </cell>
          <cell r="D841">
            <v>4</v>
          </cell>
        </row>
        <row r="842">
          <cell r="A842" t="str">
            <v>UAH-es 780011</v>
          </cell>
          <cell r="B842" t="str">
            <v>Arquitectura de Redes - Universidad de Alcalá</v>
          </cell>
          <cell r="C842">
            <v>60</v>
          </cell>
          <cell r="D842">
            <v>5</v>
          </cell>
        </row>
        <row r="843">
          <cell r="A843" t="str">
            <v>AQ038</v>
          </cell>
          <cell r="B843" t="str">
            <v>Arquitetura da Habilitação e Assentamentos</v>
          </cell>
          <cell r="C843">
            <v>0</v>
          </cell>
          <cell r="D843">
            <v>9</v>
          </cell>
        </row>
        <row r="844">
          <cell r="A844" t="str">
            <v>MCTA004-13</v>
          </cell>
          <cell r="B844" t="str">
            <v>Arquitetura de Computadores</v>
          </cell>
          <cell r="C844">
            <v>48</v>
          </cell>
          <cell r="D844">
            <v>4</v>
          </cell>
        </row>
        <row r="845">
          <cell r="A845" t="str">
            <v>MCTA004-17</v>
          </cell>
          <cell r="B845" t="str">
            <v>Arquitetura de Computadores</v>
          </cell>
          <cell r="C845">
            <v>48</v>
          </cell>
          <cell r="D845">
            <v>4</v>
          </cell>
        </row>
        <row r="846">
          <cell r="A846" t="str">
            <v>MCZA003-13</v>
          </cell>
          <cell r="B846" t="str">
            <v>Arquitetura de Computadores de Alto Desempenho</v>
          </cell>
          <cell r="C846">
            <v>48</v>
          </cell>
          <cell r="D846">
            <v>4</v>
          </cell>
        </row>
        <row r="847">
          <cell r="A847" t="str">
            <v>MCZA003-17</v>
          </cell>
          <cell r="B847" t="str">
            <v>Arquitetura de Computadores de Alto Desempenho</v>
          </cell>
          <cell r="C847">
            <v>48</v>
          </cell>
          <cell r="D847">
            <v>4</v>
          </cell>
        </row>
        <row r="848">
          <cell r="A848" t="str">
            <v>UNESP - PLA8935</v>
          </cell>
          <cell r="B848" t="str">
            <v>Arquitetura e Urbanismo I - UNESP</v>
          </cell>
          <cell r="C848">
            <v>60</v>
          </cell>
          <cell r="D848">
            <v>5</v>
          </cell>
        </row>
        <row r="849">
          <cell r="A849" t="str">
            <v>MACK - 34031103</v>
          </cell>
          <cell r="B849" t="str">
            <v>Arquitetura e cultura contemporânea - Mackenzie</v>
          </cell>
          <cell r="C849">
            <v>48</v>
          </cell>
          <cell r="D849">
            <v>4</v>
          </cell>
        </row>
        <row r="850">
          <cell r="A850" t="str">
            <v>CCM-201</v>
          </cell>
          <cell r="B850" t="str">
            <v>Arquiteturas de Computadores</v>
          </cell>
          <cell r="C850">
            <v>144</v>
          </cell>
          <cell r="D850">
            <v>12</v>
          </cell>
        </row>
        <row r="851">
          <cell r="A851" t="str">
            <v>ESHT001-13</v>
          </cell>
          <cell r="B851" t="str">
            <v>Arranjos Institucionais e Marco Regulatório do Território</v>
          </cell>
          <cell r="C851">
            <v>24</v>
          </cell>
          <cell r="D851">
            <v>2</v>
          </cell>
        </row>
        <row r="852">
          <cell r="A852" t="str">
            <v>ESHT001-17</v>
          </cell>
          <cell r="B852" t="str">
            <v>Arranjos Institucionais e Marco Regulatório do Território</v>
          </cell>
          <cell r="C852">
            <v>24</v>
          </cell>
          <cell r="D852">
            <v>2</v>
          </cell>
        </row>
        <row r="853">
          <cell r="A853" t="str">
            <v>ASU-us ARS201</v>
          </cell>
          <cell r="B853" t="str">
            <v>Art of Asia - Arizona State University</v>
          </cell>
          <cell r="C853">
            <v>36</v>
          </cell>
          <cell r="D853">
            <v>3</v>
          </cell>
        </row>
        <row r="854">
          <cell r="A854" t="str">
            <v>NHZ2092-16</v>
          </cell>
          <cell r="B854" t="str">
            <v>Arte e ensino</v>
          </cell>
          <cell r="C854">
            <v>48</v>
          </cell>
          <cell r="D854">
            <v>4</v>
          </cell>
        </row>
        <row r="855">
          <cell r="A855" t="str">
            <v>ESZP011-13</v>
          </cell>
          <cell r="B855" t="str">
            <v>Arte, Ciência, Tecnologia e Política</v>
          </cell>
          <cell r="C855">
            <v>48</v>
          </cell>
          <cell r="D855">
            <v>4</v>
          </cell>
        </row>
        <row r="856">
          <cell r="A856" t="str">
            <v>excluir XVIII</v>
          </cell>
          <cell r="B856" t="str">
            <v>Arte, ciência, tecnologia e política</v>
          </cell>
          <cell r="C856">
            <v>48</v>
          </cell>
          <cell r="D856">
            <v>4</v>
          </cell>
        </row>
        <row r="857">
          <cell r="A857" t="str">
            <v>USP - ACH0032</v>
          </cell>
          <cell r="B857" t="str">
            <v>Arte, literatura e Cultura no Brasil - USP</v>
          </cell>
          <cell r="C857">
            <v>24</v>
          </cell>
          <cell r="D857">
            <v>2</v>
          </cell>
        </row>
        <row r="858">
          <cell r="A858" t="str">
            <v>ELTE-hu IP12FMIAE</v>
          </cell>
          <cell r="B858" t="str">
            <v>Artificial Intelligence - Eötvös Loránd University</v>
          </cell>
          <cell r="C858">
            <v>24</v>
          </cell>
          <cell r="D858">
            <v>2</v>
          </cell>
        </row>
        <row r="859">
          <cell r="A859" t="str">
            <v>Gold-uk IS53024A</v>
          </cell>
          <cell r="B859" t="str">
            <v>Artificial Intelligence - Goldsmiths, University of London</v>
          </cell>
          <cell r="C859">
            <v>64</v>
          </cell>
          <cell r="D859">
            <v>5</v>
          </cell>
        </row>
        <row r="860">
          <cell r="A860" t="str">
            <v>QUT-au CAB320</v>
          </cell>
          <cell r="B860" t="str">
            <v>Artificial Intelligence - Queensland University of Technology</v>
          </cell>
          <cell r="C860">
            <v>76</v>
          </cell>
          <cell r="D860">
            <v>6</v>
          </cell>
        </row>
        <row r="861">
          <cell r="A861" t="str">
            <v>UMelb-au COMP30024</v>
          </cell>
          <cell r="B861" t="str">
            <v>Artificial Intelligence - The University of Melbourne</v>
          </cell>
          <cell r="C861">
            <v>36</v>
          </cell>
          <cell r="D861">
            <v>3</v>
          </cell>
        </row>
        <row r="862">
          <cell r="A862" t="str">
            <v>UofSC-us CSCE580</v>
          </cell>
          <cell r="B862" t="str">
            <v>Artificial Intelligence - University of South Carolina</v>
          </cell>
          <cell r="C862">
            <v>48</v>
          </cell>
          <cell r="D862">
            <v>4</v>
          </cell>
        </row>
        <row r="863">
          <cell r="A863" t="str">
            <v>UWO-ca COMPSCI3346A</v>
          </cell>
          <cell r="B863" t="str">
            <v>Artificial Intelligence I - The University of Western Ontario</v>
          </cell>
          <cell r="C863">
            <v>39</v>
          </cell>
          <cell r="D863">
            <v>3</v>
          </cell>
        </row>
        <row r="864">
          <cell r="A864" t="str">
            <v>UWO-ca COMPSCI4442B</v>
          </cell>
          <cell r="B864" t="str">
            <v>Artificial Intelligence II - The University of Western Ontario</v>
          </cell>
          <cell r="C864">
            <v>39</v>
          </cell>
          <cell r="D864">
            <v>3</v>
          </cell>
        </row>
        <row r="865">
          <cell r="A865" t="str">
            <v>UH-us COSC4368</v>
          </cell>
          <cell r="B865" t="str">
            <v>Artificial Intelligence Programming - University of Houston</v>
          </cell>
          <cell r="C865">
            <v>48</v>
          </cell>
          <cell r="D865">
            <v>4</v>
          </cell>
        </row>
        <row r="866">
          <cell r="A866" t="str">
            <v>UTC-fr IA01</v>
          </cell>
          <cell r="B866" t="str">
            <v>Artificial Intelligence: Representation - Université de Technologie de Compiègne</v>
          </cell>
          <cell r="C866">
            <v>76</v>
          </cell>
          <cell r="D866">
            <v>6</v>
          </cell>
        </row>
        <row r="867">
          <cell r="A867" t="str">
            <v>FLG5105-1</v>
          </cell>
          <cell r="B867" t="str">
            <v>As Cidades e o Patrimônio Cultural: Abordagem geográfica das políticas culturais - USP</v>
          </cell>
          <cell r="C867">
            <v>0</v>
          </cell>
          <cell r="D867">
            <v>9</v>
          </cell>
        </row>
        <row r="868">
          <cell r="A868" t="str">
            <v>UFSCAR - 270253A</v>
          </cell>
          <cell r="B868" t="str">
            <v>Aspectos Básicos da Biologia Celular e Molecular - Universidade Federal de São Carlos</v>
          </cell>
          <cell r="C868">
            <v>24</v>
          </cell>
          <cell r="D868">
            <v>2</v>
          </cell>
        </row>
        <row r="869">
          <cell r="A869" t="str">
            <v>BIS-113</v>
          </cell>
          <cell r="B869" t="str">
            <v>Aspectos Estrutura-Função da Hipertrofia Cardíaca</v>
          </cell>
          <cell r="C869">
            <v>0</v>
          </cell>
          <cell r="D869">
            <v>12</v>
          </cell>
        </row>
        <row r="870">
          <cell r="A870" t="str">
            <v>ESZX133-13</v>
          </cell>
          <cell r="B870" t="str">
            <v>Aspectos Humanisticos no Uso de Tecnologia na Saúde</v>
          </cell>
          <cell r="C870">
            <v>24</v>
          </cell>
          <cell r="D870">
            <v>2</v>
          </cell>
        </row>
        <row r="871">
          <cell r="A871" t="str">
            <v>USP - FLC0117</v>
          </cell>
          <cell r="B871" t="str">
            <v>Aspectos da Literatura Grega I - USP</v>
          </cell>
          <cell r="C871">
            <v>60</v>
          </cell>
          <cell r="D871">
            <v>5</v>
          </cell>
        </row>
        <row r="872">
          <cell r="A872" t="str">
            <v>USP - PNV2616</v>
          </cell>
          <cell r="B872" t="str">
            <v>Aspectos políticos, ambientais, legais e práticas do uso do mar - USP</v>
          </cell>
          <cell r="C872">
            <v>60</v>
          </cell>
          <cell r="D872">
            <v>5</v>
          </cell>
        </row>
        <row r="873">
          <cell r="A873" t="str">
            <v>UEvry-fr EC622</v>
          </cell>
          <cell r="B873" t="str">
            <v>Asservissements Continus - Université Evry Val d'Essonne</v>
          </cell>
          <cell r="C873">
            <v>28</v>
          </cell>
          <cell r="D873">
            <v>2</v>
          </cell>
        </row>
        <row r="874">
          <cell r="A874" t="str">
            <v>UofG-ca ENGG4510</v>
          </cell>
          <cell r="B874" t="str">
            <v>Assessment &amp; Management of Risk - University of Guelph</v>
          </cell>
          <cell r="C874">
            <v>48</v>
          </cell>
          <cell r="D874">
            <v>4</v>
          </cell>
        </row>
        <row r="875">
          <cell r="A875" t="str">
            <v>SIT-jp AssB</v>
          </cell>
          <cell r="B875" t="str">
            <v>Assistive Bioscience - Shibaura Institute of Technology</v>
          </cell>
          <cell r="C875">
            <v>22</v>
          </cell>
          <cell r="D875">
            <v>1</v>
          </cell>
        </row>
        <row r="876">
          <cell r="A876" t="str">
            <v>SIT-jp ATech</v>
          </cell>
          <cell r="B876" t="str">
            <v>Assistive Technologies - Shibaura Institute of Technology</v>
          </cell>
          <cell r="C876">
            <v>60</v>
          </cell>
          <cell r="D876">
            <v>5</v>
          </cell>
        </row>
        <row r="877">
          <cell r="A877" t="str">
            <v>P00550/1</v>
          </cell>
          <cell r="B877" t="str">
            <v>Assistência Social: Política e Gestão I - PUC-SP</v>
          </cell>
          <cell r="C877">
            <v>0</v>
          </cell>
          <cell r="D877">
            <v>4</v>
          </cell>
        </row>
        <row r="878">
          <cell r="A878" t="str">
            <v>UNESP - AO403</v>
          </cell>
          <cell r="B878" t="str">
            <v>Associativismo - UNESP</v>
          </cell>
          <cell r="C878">
            <v>60</v>
          </cell>
          <cell r="D878">
            <v>5</v>
          </cell>
        </row>
        <row r="879">
          <cell r="A879" t="str">
            <v>ASE2013</v>
          </cell>
          <cell r="B879" t="str">
            <v>Astro, Propul, Struct - Mississippi State University / MSU</v>
          </cell>
          <cell r="C879">
            <v>36</v>
          </cell>
          <cell r="D879">
            <v>3</v>
          </cell>
        </row>
        <row r="880">
          <cell r="A880" t="str">
            <v>NHZ1001-09</v>
          </cell>
          <cell r="B880" t="str">
            <v>Astrobiologia</v>
          </cell>
          <cell r="C880">
            <v>24</v>
          </cell>
          <cell r="D880">
            <v>2</v>
          </cell>
        </row>
        <row r="881">
          <cell r="A881" t="str">
            <v>NHZ1074-15</v>
          </cell>
          <cell r="B881" t="str">
            <v>Astrobiologia</v>
          </cell>
          <cell r="C881">
            <v>48</v>
          </cell>
          <cell r="D881">
            <v>4</v>
          </cell>
        </row>
        <row r="882">
          <cell r="A882" t="str">
            <v>NHZ1074-13</v>
          </cell>
          <cell r="B882" t="str">
            <v>Astrobiologia</v>
          </cell>
          <cell r="C882">
            <v>48</v>
          </cell>
          <cell r="D882">
            <v>4</v>
          </cell>
        </row>
        <row r="883">
          <cell r="A883" t="str">
            <v>SLU-us AENG322</v>
          </cell>
          <cell r="B883" t="str">
            <v>Astrodynamics - Saint Louis University</v>
          </cell>
          <cell r="C883">
            <v>48</v>
          </cell>
          <cell r="D883">
            <v>4</v>
          </cell>
        </row>
        <row r="884">
          <cell r="A884" t="str">
            <v>SLU-us AENG3150</v>
          </cell>
          <cell r="B884" t="str">
            <v>Astrodynamics - Saint Louis university</v>
          </cell>
          <cell r="C884">
            <v>45</v>
          </cell>
          <cell r="D884">
            <v>3</v>
          </cell>
        </row>
        <row r="885">
          <cell r="A885" t="str">
            <v>FIS-401</v>
          </cell>
          <cell r="B885" t="str">
            <v>Astrofísica Relativística</v>
          </cell>
          <cell r="C885">
            <v>144</v>
          </cell>
          <cell r="D885">
            <v>12</v>
          </cell>
        </row>
        <row r="886">
          <cell r="A886" t="str">
            <v>CSULB-us ENGR370</v>
          </cell>
          <cell r="B886" t="str">
            <v>Astronautics &amp; Space - California State University, Long Beach</v>
          </cell>
          <cell r="C886">
            <v>42</v>
          </cell>
          <cell r="D886">
            <v>3</v>
          </cell>
        </row>
        <row r="887">
          <cell r="A887" t="str">
            <v>UAl-us AEM360</v>
          </cell>
          <cell r="B887" t="str">
            <v>Astronautics - The University of Alabama</v>
          </cell>
          <cell r="C887">
            <v>48</v>
          </cell>
          <cell r="D887">
            <v>4</v>
          </cell>
        </row>
        <row r="888">
          <cell r="A888" t="str">
            <v>MSST-us ASE2013</v>
          </cell>
          <cell r="B888" t="str">
            <v>Astronautics, Propulsion and Structure - Mississippi State University</v>
          </cell>
          <cell r="C888">
            <v>48</v>
          </cell>
          <cell r="D888">
            <v>4</v>
          </cell>
        </row>
        <row r="889">
          <cell r="A889" t="str">
            <v>USP - AGA0106</v>
          </cell>
          <cell r="B889" t="str">
            <v>Astronomia de Posição - USP</v>
          </cell>
          <cell r="C889">
            <v>60</v>
          </cell>
          <cell r="D889">
            <v>5</v>
          </cell>
        </row>
        <row r="890">
          <cell r="A890" t="str">
            <v>USP - ACH4073</v>
          </cell>
          <cell r="B890" t="str">
            <v>Astronomia do Sistema Solar - USP</v>
          </cell>
          <cell r="C890">
            <v>24</v>
          </cell>
          <cell r="D890">
            <v>2</v>
          </cell>
        </row>
        <row r="891">
          <cell r="A891" t="str">
            <v>USP - AGA0291</v>
          </cell>
          <cell r="B891" t="str">
            <v>Astronomia: Uma Visão Geral - USP</v>
          </cell>
          <cell r="C891">
            <v>60</v>
          </cell>
          <cell r="D891">
            <v>5</v>
          </cell>
        </row>
        <row r="892">
          <cell r="A892" t="str">
            <v>CSULB-us ASTR100</v>
          </cell>
          <cell r="B892" t="str">
            <v>Astronomy - California State University, Long Beach</v>
          </cell>
          <cell r="C892">
            <v>54</v>
          </cell>
          <cell r="D892">
            <v>4</v>
          </cell>
        </row>
        <row r="893">
          <cell r="A893" t="str">
            <v>UCF-us AST2002</v>
          </cell>
          <cell r="B893" t="str">
            <v>Astronomy - University of Central Florida</v>
          </cell>
          <cell r="C893">
            <v>48</v>
          </cell>
          <cell r="D893">
            <v>4</v>
          </cell>
        </row>
        <row r="894">
          <cell r="A894" t="str">
            <v>WU-us ASTR208</v>
          </cell>
          <cell r="B894" t="str">
            <v>Astronomy and Astrophysics - Widener University</v>
          </cell>
          <cell r="C894">
            <v>48</v>
          </cell>
          <cell r="D894">
            <v>4</v>
          </cell>
        </row>
        <row r="895">
          <cell r="A895" t="str">
            <v>Xavier-us PHYS388</v>
          </cell>
          <cell r="B895" t="str">
            <v>Astrophysics - Xavier University</v>
          </cell>
          <cell r="C895">
            <v>51</v>
          </cell>
          <cell r="D895">
            <v>4</v>
          </cell>
        </row>
        <row r="896">
          <cell r="A896" t="str">
            <v>WIU-us PHYS461</v>
          </cell>
          <cell r="B896" t="str">
            <v>Astrophysics I - Western Illinois University</v>
          </cell>
          <cell r="C896">
            <v>48</v>
          </cell>
          <cell r="D896">
            <v>4</v>
          </cell>
        </row>
        <row r="897">
          <cell r="A897" t="str">
            <v>EUR-nl ANPDLN</v>
          </cell>
          <cell r="B897" t="str">
            <v>Atelier Nairobi: Planning and Designing a Liveable Neighbourhood - Erasmus University Rottherdam - I</v>
          </cell>
          <cell r="C897">
            <v>75</v>
          </cell>
          <cell r="D897">
            <v>6</v>
          </cell>
        </row>
        <row r="898">
          <cell r="A898" t="str">
            <v>EUR-nl ASPSU</v>
          </cell>
          <cell r="B898" t="str">
            <v>Atelier São Paulo: Slum Upgrading - Erasmus University Rottherdam - IHS</v>
          </cell>
          <cell r="C898">
            <v>75</v>
          </cell>
          <cell r="D898">
            <v>6</v>
          </cell>
        </row>
        <row r="899">
          <cell r="A899" t="str">
            <v>UNINOVE - 3EAD0179</v>
          </cell>
          <cell r="B899" t="str">
            <v>Atenção ao individuo, familia e comunidade - UNINOVE</v>
          </cell>
          <cell r="C899">
            <v>60</v>
          </cell>
          <cell r="D899">
            <v>5</v>
          </cell>
        </row>
        <row r="900">
          <cell r="A900" t="str">
            <v>MCZC005-13</v>
          </cell>
          <cell r="B900" t="str">
            <v>Atenção e Estados de Consciência</v>
          </cell>
          <cell r="C900">
            <v>24</v>
          </cell>
          <cell r="D900">
            <v>2</v>
          </cell>
        </row>
        <row r="901">
          <cell r="A901" t="str">
            <v>MCZC010-15</v>
          </cell>
          <cell r="B901" t="str">
            <v>Atenção e Estados de Consciência</v>
          </cell>
          <cell r="C901">
            <v>48</v>
          </cell>
          <cell r="D901">
            <v>4</v>
          </cell>
        </row>
        <row r="902">
          <cell r="A902" t="str">
            <v>UFRJ - ISCXII</v>
          </cell>
          <cell r="B902" t="str">
            <v>Ativ.Integ.Saúde Coletiva I - UFRJ</v>
          </cell>
          <cell r="C902">
            <v>60</v>
          </cell>
          <cell r="D902">
            <v>5</v>
          </cell>
        </row>
        <row r="903">
          <cell r="A903" t="str">
            <v>PEF-201</v>
          </cell>
          <cell r="B903" t="str">
            <v>Atividades Experimentais para o Ensino Médio e Fundamental</v>
          </cell>
          <cell r="C903">
            <v>60</v>
          </cell>
          <cell r="D903">
            <v>10</v>
          </cell>
        </row>
        <row r="904">
          <cell r="A904" t="str">
            <v>FATEC-SP - 1022</v>
          </cell>
          <cell r="B904" t="str">
            <v>Atividades Minerárias e Meio Ambiente - FATEC-SP</v>
          </cell>
          <cell r="C904">
            <v>36</v>
          </cell>
          <cell r="D904">
            <v>3</v>
          </cell>
        </row>
        <row r="905">
          <cell r="A905" t="str">
            <v>BHS0004-17</v>
          </cell>
          <cell r="B905" t="str">
            <v>Atividades da Teoria</v>
          </cell>
          <cell r="C905">
            <v>48</v>
          </cell>
          <cell r="D905">
            <v>4</v>
          </cell>
        </row>
        <row r="906">
          <cell r="A906" t="str">
            <v>Platt-us GEL306A</v>
          </cell>
          <cell r="B906" t="str">
            <v>Atmospheric Processes - Plattsburgh State University of New York</v>
          </cell>
          <cell r="C906">
            <v>38</v>
          </cell>
          <cell r="D906">
            <v>3</v>
          </cell>
        </row>
        <row r="907">
          <cell r="A907" t="str">
            <v>UC-us ENVE6022C</v>
          </cell>
          <cell r="B907" t="str">
            <v>Atmospheric and Chemical Monitoring - University of Cincinatti</v>
          </cell>
          <cell r="C907">
            <v>62</v>
          </cell>
          <cell r="D907">
            <v>5</v>
          </cell>
        </row>
        <row r="908">
          <cell r="A908" t="str">
            <v>Unilim-fr Atom</v>
          </cell>
          <cell r="B908" t="str">
            <v>Atomistique - Faculté des Sciences et Techniques de Limoges</v>
          </cell>
          <cell r="C908">
            <v>30</v>
          </cell>
          <cell r="D908">
            <v>2</v>
          </cell>
        </row>
        <row r="909">
          <cell r="A909" t="str">
            <v>LE-uk PA3320</v>
          </cell>
          <cell r="B909" t="str">
            <v>Atoms and Nuclei - University of Leicester</v>
          </cell>
          <cell r="C909">
            <v>31</v>
          </cell>
          <cell r="D909">
            <v>2</v>
          </cell>
        </row>
        <row r="910">
          <cell r="A910" t="str">
            <v>ESZP035-14</v>
          </cell>
          <cell r="B910" t="str">
            <v>Atores e Instituições no Regime Militar: 1964 - 1985</v>
          </cell>
          <cell r="C910">
            <v>48</v>
          </cell>
          <cell r="D910">
            <v>4</v>
          </cell>
        </row>
        <row r="911">
          <cell r="A911" t="str">
            <v>BASP - ATD</v>
          </cell>
          <cell r="B911" t="str">
            <v>Atualidades e tendências do design - Centro Universitário Belas Artes de São Paulo</v>
          </cell>
          <cell r="C911">
            <v>36</v>
          </cell>
          <cell r="D911">
            <v>3</v>
          </cell>
        </row>
        <row r="912">
          <cell r="A912" t="str">
            <v>Gold-uk IS51016A</v>
          </cell>
          <cell r="B912" t="str">
            <v>Audio Visual Computing - Goldsmiths, University of London</v>
          </cell>
          <cell r="C912">
            <v>48</v>
          </cell>
          <cell r="D912">
            <v>4</v>
          </cell>
        </row>
        <row r="913">
          <cell r="A913" t="str">
            <v>UNICID - 151</v>
          </cell>
          <cell r="B913" t="str">
            <v>Auditoria de Sistemas - UNICID</v>
          </cell>
          <cell r="C913">
            <v>36</v>
          </cell>
          <cell r="D913">
            <v>3</v>
          </cell>
        </row>
        <row r="914">
          <cell r="A914" t="str">
            <v>Curtin-au HERI2002</v>
          </cell>
          <cell r="B914" t="str">
            <v>Australian Studies - Curtin University</v>
          </cell>
          <cell r="C914">
            <v>42</v>
          </cell>
          <cell r="D914">
            <v>3</v>
          </cell>
        </row>
        <row r="915">
          <cell r="A915" t="str">
            <v>BME-hu KOAL8501</v>
          </cell>
          <cell r="B915" t="str">
            <v>Automated Logistics Processes at LEGO Group - Budapest University of Technology and Economics</v>
          </cell>
          <cell r="C915">
            <v>42</v>
          </cell>
          <cell r="D915">
            <v>3</v>
          </cell>
        </row>
        <row r="916">
          <cell r="A916" t="str">
            <v>NDSU-us IME482</v>
          </cell>
          <cell r="B916" t="str">
            <v>Automated Manufacturing Systems - North Dakota State University</v>
          </cell>
          <cell r="C916">
            <v>60</v>
          </cell>
          <cell r="D916">
            <v>5</v>
          </cell>
        </row>
        <row r="917">
          <cell r="A917" t="str">
            <v>KanSU-us MET481</v>
          </cell>
          <cell r="B917" t="str">
            <v>Automated Manufacturing Systems II - Kansas State University</v>
          </cell>
          <cell r="C917">
            <v>45</v>
          </cell>
          <cell r="D917">
            <v>3</v>
          </cell>
        </row>
        <row r="918">
          <cell r="A918" t="str">
            <v>ESME-fr AEF</v>
          </cell>
          <cell r="B918" t="str">
            <v>Automates a Etats Finis - École Spéciale de Mécanique et d'Électricité (ESME-SUDRA)</v>
          </cell>
          <cell r="C918">
            <v>12</v>
          </cell>
          <cell r="D918">
            <v>1</v>
          </cell>
        </row>
        <row r="919">
          <cell r="A919" t="str">
            <v>CU-ca SYSC4505</v>
          </cell>
          <cell r="B919" t="str">
            <v>Automatic Control Systems - Carleton University</v>
          </cell>
          <cell r="C919">
            <v>70</v>
          </cell>
          <cell r="D919">
            <v>5</v>
          </cell>
        </row>
        <row r="920">
          <cell r="A920" t="str">
            <v>UCB-us ASEN4114</v>
          </cell>
          <cell r="B920" t="str">
            <v>Automatic Control Systems - University of Colorado at Boulder</v>
          </cell>
          <cell r="C920">
            <v>90</v>
          </cell>
          <cell r="D920">
            <v>7</v>
          </cell>
        </row>
        <row r="921">
          <cell r="A921" t="str">
            <v>CAU-kr 40456</v>
          </cell>
          <cell r="B921" t="str">
            <v>Automatic Identification - Chung Ang University</v>
          </cell>
          <cell r="C921">
            <v>48</v>
          </cell>
          <cell r="D921">
            <v>4</v>
          </cell>
        </row>
        <row r="922">
          <cell r="A922" t="str">
            <v>TUDresden-de 120102</v>
          </cell>
          <cell r="B922" t="str">
            <v>Automation Engineering and Measurement - Technische Universität Dresden</v>
          </cell>
          <cell r="C922">
            <v>150</v>
          </cell>
          <cell r="D922">
            <v>12</v>
          </cell>
        </row>
        <row r="923">
          <cell r="A923" t="str">
            <v>UE-pt FIS0505</v>
          </cell>
          <cell r="B923" t="str">
            <v>Automatismos Industriais - Universidade de Évora</v>
          </cell>
          <cell r="C923">
            <v>60</v>
          </cell>
          <cell r="D923">
            <v>5</v>
          </cell>
        </row>
        <row r="924">
          <cell r="A924" t="str">
            <v>UA-pt 90022</v>
          </cell>
          <cell r="B924" t="str">
            <v>Automação - Universidade de Aveiro</v>
          </cell>
          <cell r="C924">
            <v>40</v>
          </cell>
          <cell r="D924">
            <v>3</v>
          </cell>
        </row>
        <row r="925">
          <cell r="A925" t="str">
            <v>IFSP - AUP</v>
          </cell>
          <cell r="B925" t="str">
            <v>Automação Pneumática - Instituto Federal de Educação, Ciência e Tecnologia de São Paulo</v>
          </cell>
          <cell r="C925">
            <v>36</v>
          </cell>
          <cell r="D925">
            <v>3</v>
          </cell>
        </row>
        <row r="926">
          <cell r="A926" t="str">
            <v>IST-pt API</v>
          </cell>
          <cell r="B926" t="str">
            <v>Automação de Processos Industriais - Instituto Superior Técnico</v>
          </cell>
          <cell r="C926">
            <v>63</v>
          </cell>
          <cell r="D926">
            <v>5</v>
          </cell>
        </row>
        <row r="927">
          <cell r="A927" t="str">
            <v>ESZX029-13</v>
          </cell>
          <cell r="B927" t="str">
            <v>Automação de Sistemas Elétricos de Potência</v>
          </cell>
          <cell r="C927">
            <v>36</v>
          </cell>
          <cell r="D927">
            <v>3</v>
          </cell>
        </row>
        <row r="928">
          <cell r="A928" t="str">
            <v>ESZE010-17</v>
          </cell>
          <cell r="B928" t="str">
            <v>Automação de Sistemas Elétricos de Potência</v>
          </cell>
          <cell r="C928">
            <v>36</v>
          </cell>
          <cell r="D928">
            <v>3</v>
          </cell>
        </row>
        <row r="929">
          <cell r="A929" t="str">
            <v>ESZE010-13</v>
          </cell>
          <cell r="B929" t="str">
            <v>Automação de Sistemas Elétricos de Potência</v>
          </cell>
          <cell r="C929">
            <v>36</v>
          </cell>
          <cell r="D929">
            <v>3</v>
          </cell>
        </row>
        <row r="930">
          <cell r="A930" t="str">
            <v>ESTA011-13</v>
          </cell>
          <cell r="B930" t="str">
            <v>Automação de Sistemas Industriais</v>
          </cell>
          <cell r="C930">
            <v>48</v>
          </cell>
          <cell r="D930">
            <v>4</v>
          </cell>
        </row>
        <row r="931">
          <cell r="A931" t="str">
            <v>ESTX077-13</v>
          </cell>
          <cell r="B931" t="str">
            <v>Automação de Sistemas Industriais</v>
          </cell>
          <cell r="C931">
            <v>48</v>
          </cell>
          <cell r="D931">
            <v>4</v>
          </cell>
        </row>
        <row r="932">
          <cell r="A932" t="str">
            <v>ESTA011-17</v>
          </cell>
          <cell r="B932" t="str">
            <v>Automação de Sistemas Industriais</v>
          </cell>
          <cell r="C932">
            <v>48</v>
          </cell>
          <cell r="D932">
            <v>4</v>
          </cell>
        </row>
        <row r="933">
          <cell r="A933" t="str">
            <v>ENE 302</v>
          </cell>
          <cell r="B933" t="str">
            <v>Automação de Sistemas Industriais e Prediais e Energia</v>
          </cell>
          <cell r="C933">
            <v>0</v>
          </cell>
          <cell r="D933">
            <v>12</v>
          </cell>
        </row>
        <row r="934">
          <cell r="A934" t="str">
            <v>ENE-302</v>
          </cell>
          <cell r="B934" t="str">
            <v>Automação de sistemas industriais e prediais e energia</v>
          </cell>
          <cell r="C934">
            <v>108</v>
          </cell>
          <cell r="D934">
            <v>9</v>
          </cell>
        </row>
        <row r="935">
          <cell r="A935" t="str">
            <v>ENE-311</v>
          </cell>
          <cell r="B935" t="str">
            <v>Automação e Confiabilidade de Sistemas Industriais</v>
          </cell>
          <cell r="C935">
            <v>108</v>
          </cell>
          <cell r="D935">
            <v>9</v>
          </cell>
        </row>
        <row r="936">
          <cell r="A936" t="str">
            <v>ENE-301</v>
          </cell>
          <cell r="B936" t="str">
            <v>Automação e confiabilidade de sistemas elétricos de potência</v>
          </cell>
          <cell r="C936">
            <v>108</v>
          </cell>
          <cell r="D936">
            <v>9</v>
          </cell>
        </row>
        <row r="937">
          <cell r="A937" t="str">
            <v>ESZX111-13</v>
          </cell>
          <cell r="B937" t="str">
            <v>Automação em Sistemas Industriais</v>
          </cell>
          <cell r="C937">
            <v>48</v>
          </cell>
          <cell r="D937">
            <v>4</v>
          </cell>
        </row>
        <row r="938">
          <cell r="A938" t="str">
            <v>ESZG028-13</v>
          </cell>
          <cell r="B938" t="str">
            <v>Automação em Sistemas de Manufatura</v>
          </cell>
          <cell r="C938">
            <v>48</v>
          </cell>
          <cell r="D938">
            <v>4</v>
          </cell>
        </row>
        <row r="939">
          <cell r="A939" t="str">
            <v>ESZG028-17</v>
          </cell>
          <cell r="B939" t="str">
            <v>Automação em Sistemas de Manufatura</v>
          </cell>
          <cell r="C939">
            <v>48</v>
          </cell>
          <cell r="D939">
            <v>4</v>
          </cell>
        </row>
        <row r="940">
          <cell r="A940" t="str">
            <v>FATEC-SP - 6142</v>
          </cell>
          <cell r="B940" t="str">
            <v>Automação predial - FATEC-SP</v>
          </cell>
          <cell r="C940">
            <v>72</v>
          </cell>
          <cell r="D940">
            <v>6</v>
          </cell>
        </row>
        <row r="941">
          <cell r="A941" t="str">
            <v>FTT - MT-P218</v>
          </cell>
          <cell r="B941" t="str">
            <v>Automação, Pneumática e Hidráulica   - Faculdade de Tecnologia Termomecânica</v>
          </cell>
          <cell r="C941">
            <v>108</v>
          </cell>
          <cell r="D941">
            <v>9</v>
          </cell>
        </row>
        <row r="942">
          <cell r="A942" t="str">
            <v>FTT - MT-P216</v>
          </cell>
          <cell r="B942" t="str">
            <v>Automação, Pneumática e Hidráulica - Faculdade de Tecnologia Termomecânica</v>
          </cell>
          <cell r="C942">
            <v>108</v>
          </cell>
          <cell r="D942">
            <v>9</v>
          </cell>
        </row>
        <row r="943">
          <cell r="A943" t="str">
            <v>WMU-us IME1220</v>
          </cell>
          <cell r="B943" t="str">
            <v>Automobile in Society - Western Michigan University</v>
          </cell>
          <cell r="C943">
            <v>45</v>
          </cell>
          <cell r="D943">
            <v>3</v>
          </cell>
        </row>
        <row r="944">
          <cell r="A944" t="str">
            <v>WMU-us EDMM1220</v>
          </cell>
          <cell r="B944" t="str">
            <v>Automobile in Society - Western Michigan University</v>
          </cell>
          <cell r="C944">
            <v>48</v>
          </cell>
          <cell r="D944">
            <v>4</v>
          </cell>
        </row>
        <row r="945">
          <cell r="A945" t="str">
            <v>LU-uk MPC123</v>
          </cell>
          <cell r="B945" t="str">
            <v>Automotive Crash Protection - Loughborough University</v>
          </cell>
          <cell r="C945">
            <v>50</v>
          </cell>
          <cell r="D945">
            <v>4</v>
          </cell>
        </row>
        <row r="946">
          <cell r="A946" t="str">
            <v>FHSch-de 211</v>
          </cell>
          <cell r="B946" t="str">
            <v>Automotive Drive Systems - Fachhochschule Schmalkalden - Hochschule für Angewandte Wissenschaften</v>
          </cell>
          <cell r="C946">
            <v>60</v>
          </cell>
          <cell r="D946">
            <v>5</v>
          </cell>
        </row>
        <row r="947">
          <cell r="A947" t="str">
            <v>Schmalk-de 407</v>
          </cell>
          <cell r="B947" t="str">
            <v>Automotive Drive Systems - Hochschule Schmalkalden</v>
          </cell>
          <cell r="C947">
            <v>60</v>
          </cell>
          <cell r="D947">
            <v>5</v>
          </cell>
        </row>
        <row r="948">
          <cell r="A948" t="str">
            <v>Corn-us MAE4860</v>
          </cell>
          <cell r="B948" t="str">
            <v>Automotive Engineering - Cornell University</v>
          </cell>
          <cell r="C948">
            <v>45</v>
          </cell>
          <cell r="D948">
            <v>3</v>
          </cell>
        </row>
        <row r="949">
          <cell r="A949" t="str">
            <v>UWin-ca 06-94-330-01</v>
          </cell>
          <cell r="B949" t="str">
            <v>Automotive Engineering Fundamentals - University of Windsor</v>
          </cell>
          <cell r="C949">
            <v>75</v>
          </cell>
          <cell r="D949">
            <v>6</v>
          </cell>
        </row>
        <row r="950">
          <cell r="A950" t="str">
            <v>Strath-uk 16263</v>
          </cell>
          <cell r="B950" t="str">
            <v>Automotive Systems 1 - University of Strathclyde</v>
          </cell>
          <cell r="C950">
            <v>20</v>
          </cell>
          <cell r="D950">
            <v>2</v>
          </cell>
        </row>
        <row r="951">
          <cell r="A951" t="str">
            <v>THI-de AT</v>
          </cell>
          <cell r="B951" t="str">
            <v>Automotive Telematics - Technische Hochschule Ingolstadt</v>
          </cell>
          <cell r="C951">
            <v>62</v>
          </cell>
          <cell r="D951">
            <v>5</v>
          </cell>
        </row>
        <row r="952">
          <cell r="A952" t="str">
            <v>Wayne-us EGR5995</v>
          </cell>
          <cell r="B952" t="str">
            <v>Autonomous Vehicles AND Unmanned Aerial Vehicles (Drones) - Wayne State University</v>
          </cell>
          <cell r="C952">
            <v>20</v>
          </cell>
          <cell r="D952">
            <v>1</v>
          </cell>
        </row>
        <row r="953">
          <cell r="A953" t="str">
            <v>FHWN-at AUAV</v>
          </cell>
          <cell r="B953" t="str">
            <v>Autonomy and Unmanned Aerial Vehicles - Fachhochschule Wiener Neustadt für Wirtschaft und Technik</v>
          </cell>
          <cell r="C953">
            <v>30</v>
          </cell>
          <cell r="D953">
            <v>2</v>
          </cell>
        </row>
        <row r="954">
          <cell r="A954" t="str">
            <v>UB-es 361546</v>
          </cell>
          <cell r="B954" t="str">
            <v>Avaliació de l'Impacte Ambiental - Universitat de Barcelona</v>
          </cell>
          <cell r="C954">
            <v>49</v>
          </cell>
          <cell r="D954">
            <v>4</v>
          </cell>
        </row>
        <row r="955">
          <cell r="A955" t="str">
            <v>SEA5881-2/2</v>
          </cell>
          <cell r="B955" t="str">
            <v>Avaliação Ambiental Estratégica - USP São Carlos</v>
          </cell>
          <cell r="C955">
            <v>0</v>
          </cell>
          <cell r="D955">
            <v>9</v>
          </cell>
        </row>
        <row r="956">
          <cell r="A956" t="str">
            <v>MA42</v>
          </cell>
          <cell r="B956" t="str">
            <v>Avaliação Educacional</v>
          </cell>
          <cell r="C956">
            <v>120</v>
          </cell>
          <cell r="D956">
            <v>10</v>
          </cell>
        </row>
        <row r="957">
          <cell r="A957" t="str">
            <v>MA-42CO</v>
          </cell>
          <cell r="B957" t="str">
            <v>Avaliação Educacional</v>
          </cell>
          <cell r="C957">
            <v>0</v>
          </cell>
          <cell r="D957">
            <v>13</v>
          </cell>
        </row>
        <row r="958">
          <cell r="A958" t="str">
            <v>MA-42</v>
          </cell>
          <cell r="B958" t="str">
            <v>Avaliação Educacional</v>
          </cell>
          <cell r="C958">
            <v>156</v>
          </cell>
          <cell r="D958">
            <v>13</v>
          </cell>
        </row>
        <row r="959">
          <cell r="A959" t="str">
            <v>UC-pt 1009702</v>
          </cell>
          <cell r="B959" t="str">
            <v>Avaliação Educacional - Universidade de Coimbra</v>
          </cell>
          <cell r="C959">
            <v>48</v>
          </cell>
          <cell r="D959">
            <v>4</v>
          </cell>
        </row>
        <row r="960">
          <cell r="A960" t="str">
            <v>UEL - 3ARQ027</v>
          </cell>
          <cell r="B960" t="str">
            <v>Avaliação Pós-Ocupação das Edificações - Universidade Estadual de Londrina</v>
          </cell>
          <cell r="C960">
            <v>60</v>
          </cell>
          <cell r="D960">
            <v>5</v>
          </cell>
        </row>
        <row r="961">
          <cell r="A961" t="str">
            <v>MCZA004-13</v>
          </cell>
          <cell r="B961" t="str">
            <v>Avaliação de Desempenho de Redes</v>
          </cell>
          <cell r="C961">
            <v>48</v>
          </cell>
          <cell r="D961">
            <v>4</v>
          </cell>
        </row>
        <row r="962">
          <cell r="A962" t="str">
            <v>INF-103</v>
          </cell>
          <cell r="B962" t="str">
            <v>Avaliação de Desempenho de Redes e Sistemas</v>
          </cell>
          <cell r="C962">
            <v>144</v>
          </cell>
          <cell r="D962">
            <v>12</v>
          </cell>
        </row>
        <row r="963">
          <cell r="A963" t="str">
            <v>PCA 5006</v>
          </cell>
          <cell r="B963" t="str">
            <v>Avaliação de Impacto Ambiental - USP</v>
          </cell>
          <cell r="C963">
            <v>0</v>
          </cell>
          <cell r="D963">
            <v>8</v>
          </cell>
        </row>
        <row r="964">
          <cell r="A964" t="str">
            <v>ESTU002-13</v>
          </cell>
          <cell r="B964" t="str">
            <v>Avaliação de Impactos Ambientais</v>
          </cell>
          <cell r="C964">
            <v>48</v>
          </cell>
          <cell r="D964">
            <v>4</v>
          </cell>
        </row>
        <row r="965">
          <cell r="A965" t="str">
            <v>ESTU025-17</v>
          </cell>
          <cell r="B965" t="str">
            <v>Avaliação de Impactos Ambientais</v>
          </cell>
          <cell r="C965">
            <v>48</v>
          </cell>
          <cell r="D965">
            <v>4</v>
          </cell>
        </row>
        <row r="966">
          <cell r="A966" t="str">
            <v>ESTX004-13</v>
          </cell>
          <cell r="B966" t="str">
            <v>Avaliação de Impactos Ambientais</v>
          </cell>
          <cell r="C966">
            <v>36</v>
          </cell>
          <cell r="D966">
            <v>3</v>
          </cell>
        </row>
        <row r="967">
          <cell r="A967" t="str">
            <v>UNIFAL - ICT013</v>
          </cell>
          <cell r="B967" t="str">
            <v>Avaliação de Impactos e Licenciamento Ambiental - UNIFAL</v>
          </cell>
          <cell r="C967">
            <v>36</v>
          </cell>
          <cell r="D967">
            <v>3</v>
          </cell>
        </row>
        <row r="968">
          <cell r="A968" t="str">
            <v>SENAC-SP - 001</v>
          </cell>
          <cell r="B968" t="str">
            <v>Avaliação de Impactos e Riscos Ambientais - SENAC- SP</v>
          </cell>
          <cell r="C968">
            <v>0</v>
          </cell>
          <cell r="D968">
            <v>3</v>
          </cell>
        </row>
        <row r="969">
          <cell r="A969" t="str">
            <v>ENE*209</v>
          </cell>
          <cell r="B969" t="str">
            <v>Avaliação de Processos Térmicos através da Segunda Lei da Termodinâmica</v>
          </cell>
          <cell r="C969">
            <v>0</v>
          </cell>
          <cell r="D969">
            <v>9</v>
          </cell>
        </row>
        <row r="970">
          <cell r="A970" t="str">
            <v>ENE-209A</v>
          </cell>
          <cell r="B970" t="str">
            <v>Avaliação de Processos Térmicos através da Segunda lei da Termodinâmica</v>
          </cell>
          <cell r="C970">
            <v>108</v>
          </cell>
          <cell r="D970">
            <v>9</v>
          </cell>
        </row>
        <row r="971">
          <cell r="A971" t="str">
            <v>PCA5006</v>
          </cell>
          <cell r="B971" t="str">
            <v>Avaliação de impacto ambiental - USP</v>
          </cell>
          <cell r="C971">
            <v>0</v>
          </cell>
          <cell r="D971">
            <v>9</v>
          </cell>
        </row>
        <row r="972">
          <cell r="A972" t="str">
            <v>ENE-209</v>
          </cell>
          <cell r="B972" t="str">
            <v>Avaliação de processos térmicos pela Segunda Lei da Termodinâmica</v>
          </cell>
          <cell r="C972">
            <v>108</v>
          </cell>
          <cell r="D972">
            <v>9</v>
          </cell>
        </row>
        <row r="973">
          <cell r="A973" t="str">
            <v>ENE5737 - 2/1</v>
          </cell>
          <cell r="B973" t="str">
            <v>Avaliação do Ciclo de Vida Aplicada a Processos de Conversão de Energia - USP</v>
          </cell>
          <cell r="C973">
            <v>0</v>
          </cell>
          <cell r="D973">
            <v>12</v>
          </cell>
        </row>
        <row r="974">
          <cell r="A974" t="str">
            <v>ESHP003-13</v>
          </cell>
          <cell r="B974" t="str">
            <v>Avaliação e Monitoramento de Políticas Públicas</v>
          </cell>
          <cell r="C974">
            <v>48</v>
          </cell>
          <cell r="D974">
            <v>4</v>
          </cell>
        </row>
        <row r="975">
          <cell r="A975" t="str">
            <v>ESHP031-14</v>
          </cell>
          <cell r="B975" t="str">
            <v>Avaliação e Monitoramento de Políticas Públicas</v>
          </cell>
          <cell r="C975">
            <v>48</v>
          </cell>
          <cell r="D975">
            <v>4</v>
          </cell>
        </row>
        <row r="976">
          <cell r="A976" t="str">
            <v>CS2107</v>
          </cell>
          <cell r="B976" t="str">
            <v>Avaliação e Monitoramento de Políticas Públicas</v>
          </cell>
          <cell r="C976">
            <v>48</v>
          </cell>
          <cell r="D976">
            <v>4</v>
          </cell>
        </row>
        <row r="977">
          <cell r="A977" t="str">
            <v>NHT4072-15</v>
          </cell>
          <cell r="B977" t="str">
            <v>Avaliação no Ensino de Química</v>
          </cell>
          <cell r="C977">
            <v>36</v>
          </cell>
          <cell r="D977">
            <v>3</v>
          </cell>
        </row>
        <row r="978">
          <cell r="A978" t="str">
            <v>PPU-204</v>
          </cell>
          <cell r="B978" t="str">
            <v>Avaliação, monitoramento e controle de políticas públicas</v>
          </cell>
          <cell r="C978">
            <v>108</v>
          </cell>
          <cell r="D978">
            <v>9</v>
          </cell>
        </row>
        <row r="979">
          <cell r="A979" t="str">
            <v>TSU-us AITT3700</v>
          </cell>
          <cell r="B979" t="str">
            <v>Aviation Meteorology - Tennessee State University</v>
          </cell>
          <cell r="C979">
            <v>48</v>
          </cell>
          <cell r="D979">
            <v>4</v>
          </cell>
        </row>
        <row r="980">
          <cell r="A980" t="str">
            <v>UNSW-au AVEN2230</v>
          </cell>
          <cell r="B980" t="str">
            <v>Aviation Technologies - University of New South Wales</v>
          </cell>
          <cell r="C980">
            <v>90</v>
          </cell>
          <cell r="D980">
            <v>7</v>
          </cell>
        </row>
        <row r="981">
          <cell r="A981" t="str">
            <v>Herts-uk 5ENT1025</v>
          </cell>
          <cell r="B981" t="str">
            <v>Avionic Systems - University of Hertfordshire</v>
          </cell>
          <cell r="C981">
            <v>35</v>
          </cell>
          <cell r="D981">
            <v>2</v>
          </cell>
        </row>
        <row r="982">
          <cell r="A982" t="str">
            <v>QUB-uk ELE3030</v>
          </cell>
          <cell r="B982" t="str">
            <v>Avionics Systems 3 - Queen's University Belfast</v>
          </cell>
          <cell r="C982">
            <v>24</v>
          </cell>
          <cell r="D982">
            <v>2</v>
          </cell>
        </row>
        <row r="983">
          <cell r="A983" t="str">
            <v>Ryerson-ca AER715</v>
          </cell>
          <cell r="B983" t="str">
            <v>Avionics and Systems - Ryerson University</v>
          </cell>
          <cell r="C983">
            <v>49</v>
          </cell>
          <cell r="D983">
            <v>4</v>
          </cell>
        </row>
        <row r="984">
          <cell r="A984" t="str">
            <v>ESZS004-13</v>
          </cell>
          <cell r="B984" t="str">
            <v>Aviônica</v>
          </cell>
          <cell r="C984">
            <v>48</v>
          </cell>
          <cell r="D984">
            <v>4</v>
          </cell>
        </row>
        <row r="985">
          <cell r="A985" t="str">
            <v>ESZS004-17</v>
          </cell>
          <cell r="B985" t="str">
            <v>Aviônica</v>
          </cell>
          <cell r="C985">
            <v>48</v>
          </cell>
          <cell r="D985">
            <v>4</v>
          </cell>
        </row>
        <row r="986">
          <cell r="A986" t="str">
            <v>UEvry-fr EC54</v>
          </cell>
          <cell r="B986" t="str">
            <v>Aéronautique et espace 1 - Université Evry Val d'Essonne</v>
          </cell>
          <cell r="C986">
            <v>72</v>
          </cell>
          <cell r="D986">
            <v>6</v>
          </cell>
        </row>
        <row r="987">
          <cell r="A987" t="str">
            <v>UEvry-fr EC633</v>
          </cell>
          <cell r="B987" t="str">
            <v>Aéronautique et espace 2 - Université Evry Val d'Essonne</v>
          </cell>
          <cell r="C987">
            <v>84</v>
          </cell>
          <cell r="D987">
            <v>7</v>
          </cell>
        </row>
        <row r="988">
          <cell r="A988" t="str">
            <v>FATEC-SP - IBD-002</v>
          </cell>
          <cell r="B988" t="str">
            <v>BANCO DE DADOS - FATEC-SP</v>
          </cell>
          <cell r="C988">
            <v>72</v>
          </cell>
          <cell r="D988">
            <v>6</v>
          </cell>
        </row>
        <row r="989">
          <cell r="A989" t="str">
            <v>FATEC-SBC - 4135</v>
          </cell>
          <cell r="B989" t="str">
            <v>BANCO DE DADOS II - FATEC-SBC</v>
          </cell>
          <cell r="C989">
            <v>72</v>
          </cell>
          <cell r="D989">
            <v>6</v>
          </cell>
        </row>
        <row r="990">
          <cell r="A990" t="str">
            <v>UNICAMP - EF441</v>
          </cell>
          <cell r="B990" t="str">
            <v>BASQUETEBOL - UNICAMP</v>
          </cell>
          <cell r="C990">
            <v>24</v>
          </cell>
          <cell r="D990">
            <v>2</v>
          </cell>
        </row>
        <row r="991">
          <cell r="A991" t="str">
            <v>UB-us BE301</v>
          </cell>
          <cell r="B991" t="str">
            <v>BE Lab 1 - University at Buffalo, The State University of New York</v>
          </cell>
          <cell r="C991">
            <v>45</v>
          </cell>
          <cell r="D991">
            <v>3</v>
          </cell>
        </row>
        <row r="992">
          <cell r="A992" t="str">
            <v>UB-us BE302</v>
          </cell>
          <cell r="B992" t="str">
            <v>BE Lab 2 - University at Buffalo, The State University of New York</v>
          </cell>
          <cell r="C992">
            <v>45</v>
          </cell>
          <cell r="D992">
            <v>3</v>
          </cell>
        </row>
        <row r="993">
          <cell r="A993" t="str">
            <v>DIT-ie EIEC3002</v>
          </cell>
          <cell r="B993" t="str">
            <v>BIM Electrical - Dublin Institute of Technology</v>
          </cell>
          <cell r="C993">
            <v>36</v>
          </cell>
          <cell r="D993">
            <v>3</v>
          </cell>
        </row>
        <row r="994">
          <cell r="A994" t="str">
            <v>LSBU-uk EUA5403</v>
          </cell>
          <cell r="B994" t="str">
            <v>BIM with Structural Analysis - London South Bank University</v>
          </cell>
          <cell r="C994">
            <v>52</v>
          </cell>
          <cell r="D994">
            <v>4</v>
          </cell>
        </row>
        <row r="995">
          <cell r="A995" t="str">
            <v>LSBU-uk EVA5403</v>
          </cell>
          <cell r="B995" t="str">
            <v>BIM with Structural Analysis - London South Bank University</v>
          </cell>
          <cell r="C995">
            <v>52</v>
          </cell>
          <cell r="D995">
            <v>4</v>
          </cell>
        </row>
        <row r="996">
          <cell r="A996" t="str">
            <v>UNIFESP - 5769</v>
          </cell>
          <cell r="B996" t="str">
            <v>BIODIVERSIDADE MARINHA I - UNIFESP</v>
          </cell>
          <cell r="C996">
            <v>72</v>
          </cell>
          <cell r="D996">
            <v>6</v>
          </cell>
        </row>
        <row r="997">
          <cell r="A997" t="str">
            <v>USP - 5769</v>
          </cell>
          <cell r="B997" t="str">
            <v>BIODIVERSIDADE MARINHA I - USP</v>
          </cell>
          <cell r="C997">
            <v>72</v>
          </cell>
          <cell r="D997">
            <v>6</v>
          </cell>
        </row>
        <row r="998">
          <cell r="A998" t="str">
            <v>USP - 2657</v>
          </cell>
          <cell r="B998" t="str">
            <v>BIOFÍSICA I - USP</v>
          </cell>
          <cell r="C998">
            <v>36</v>
          </cell>
          <cell r="D998">
            <v>3</v>
          </cell>
        </row>
        <row r="999">
          <cell r="A999" t="str">
            <v>FSA - Bio</v>
          </cell>
          <cell r="B999" t="str">
            <v>BIOLOGIA - Fundação Santo André</v>
          </cell>
          <cell r="C999">
            <v>144</v>
          </cell>
          <cell r="D999">
            <v>12</v>
          </cell>
        </row>
        <row r="1000">
          <cell r="A1000" t="str">
            <v>CLARETIANO - BA</v>
          </cell>
          <cell r="B1000" t="str">
            <v>BIOLOGIA ANIMAL - Claretiano</v>
          </cell>
          <cell r="C1000">
            <v>24</v>
          </cell>
          <cell r="D1000">
            <v>2</v>
          </cell>
        </row>
        <row r="1001">
          <cell r="A1001" t="str">
            <v>UNESP - 4000</v>
          </cell>
          <cell r="B1001" t="str">
            <v>BIOLOGIA CELULAR - UNESP</v>
          </cell>
          <cell r="C1001">
            <v>84</v>
          </cell>
          <cell r="D1001">
            <v>7</v>
          </cell>
        </row>
        <row r="1002">
          <cell r="A1002" t="str">
            <v>UFLA - GBI102</v>
          </cell>
          <cell r="B1002" t="str">
            <v>BIOLOGIA CELULAR - Universidade Federal de Lavras</v>
          </cell>
          <cell r="C1002">
            <v>84</v>
          </cell>
          <cell r="D1002">
            <v>7</v>
          </cell>
        </row>
        <row r="1003">
          <cell r="A1003" t="str">
            <v>UFMS - 1301000071-4</v>
          </cell>
          <cell r="B1003" t="str">
            <v>BIOLOGIA CELULAR - Universidade Federal de Mato Grosso do Sul</v>
          </cell>
          <cell r="C1003">
            <v>48</v>
          </cell>
          <cell r="D1003">
            <v>4</v>
          </cell>
        </row>
        <row r="1004">
          <cell r="A1004" t="str">
            <v>UFV - BIO111</v>
          </cell>
          <cell r="B1004" t="str">
            <v>BIOLOGIA CELULAR - Universidade Federal de Viçosa</v>
          </cell>
          <cell r="C1004">
            <v>24</v>
          </cell>
          <cell r="D1004">
            <v>2</v>
          </cell>
        </row>
        <row r="1005">
          <cell r="A1005" t="str">
            <v>USP - BMC0115</v>
          </cell>
          <cell r="B1005" t="str">
            <v>BIOLOGIA CELULAR,TECIDUAL I E DO DESENVOLVIMENTO - USP</v>
          </cell>
          <cell r="C1005">
            <v>120</v>
          </cell>
          <cell r="D1005">
            <v>10</v>
          </cell>
        </row>
        <row r="1006">
          <cell r="A1006" t="str">
            <v>UFLA - GBI108</v>
          </cell>
          <cell r="B1006" t="str">
            <v>BIOLOGIA DE ALGAS BRIÓFITAS E PTERIDÓFITAS - Universidade Federal de Lavras</v>
          </cell>
          <cell r="C1006">
            <v>60</v>
          </cell>
          <cell r="D1006">
            <v>5</v>
          </cell>
        </row>
        <row r="1007">
          <cell r="A1007" t="str">
            <v>USP - ACH4106</v>
          </cell>
          <cell r="B1007" t="str">
            <v>BIOLOGIA DO CORPO HUMANO - USP</v>
          </cell>
          <cell r="C1007">
            <v>60</v>
          </cell>
          <cell r="D1007">
            <v>5</v>
          </cell>
        </row>
        <row r="1008">
          <cell r="A1008" t="str">
            <v>USP - 2658</v>
          </cell>
          <cell r="B1008" t="str">
            <v>BIOLOGIA DO DESENVOLVIMENTO - USP</v>
          </cell>
          <cell r="C1008">
            <v>36</v>
          </cell>
          <cell r="D1008">
            <v>3</v>
          </cell>
        </row>
        <row r="1009">
          <cell r="A1009" t="str">
            <v>UFPEL - 950045</v>
          </cell>
          <cell r="B1009" t="str">
            <v>BIOLOGIA E IMPACTO AMBIENTAL - Universidade Federal de Pelotas</v>
          </cell>
          <cell r="C1009">
            <v>24</v>
          </cell>
          <cell r="D1009">
            <v>2</v>
          </cell>
        </row>
        <row r="1010">
          <cell r="A1010" t="str">
            <v>UTFPR - EM51A</v>
          </cell>
          <cell r="B1010" t="str">
            <v>BIOLOGIA GERAL - UTFPR</v>
          </cell>
          <cell r="C1010">
            <v>36</v>
          </cell>
          <cell r="D1010">
            <v>3</v>
          </cell>
        </row>
        <row r="1011">
          <cell r="A1011" t="str">
            <v>USP - 3484</v>
          </cell>
          <cell r="B1011" t="str">
            <v>BIOLOGIA I PARA LPC - USP</v>
          </cell>
          <cell r="C1011">
            <v>72</v>
          </cell>
          <cell r="D1011">
            <v>6</v>
          </cell>
        </row>
        <row r="1012">
          <cell r="A1012" t="str">
            <v>CLARETIANO - BV</v>
          </cell>
          <cell r="B1012" t="str">
            <v>BIOLOGIA VEGETAL - Claretiano</v>
          </cell>
          <cell r="C1012">
            <v>24</v>
          </cell>
          <cell r="D1012">
            <v>2</v>
          </cell>
        </row>
        <row r="1013">
          <cell r="A1013" t="str">
            <v>USP - 2659</v>
          </cell>
          <cell r="B1013" t="str">
            <v>BIOQUÍMICA - USP</v>
          </cell>
          <cell r="C1013">
            <v>48</v>
          </cell>
          <cell r="D1013">
            <v>4</v>
          </cell>
        </row>
        <row r="1014">
          <cell r="A1014" t="str">
            <v>UNIFESP - 4368</v>
          </cell>
          <cell r="B1014" t="str">
            <v>BIOQUÍMICA E FISIOLOGIA HUMANA - UNIFESP</v>
          </cell>
          <cell r="C1014">
            <v>72</v>
          </cell>
          <cell r="D1014">
            <v>6</v>
          </cell>
        </row>
        <row r="1015">
          <cell r="A1015" t="str">
            <v>UNIABC - Bioq1</v>
          </cell>
          <cell r="B1015" t="str">
            <v>BIOQUÍMICA I - UNIABC</v>
          </cell>
          <cell r="C1015">
            <v>60</v>
          </cell>
          <cell r="D1015">
            <v>5</v>
          </cell>
        </row>
        <row r="1016">
          <cell r="A1016" t="str">
            <v>UNESP - EB5352</v>
          </cell>
          <cell r="B1016" t="str">
            <v>BIOSSISTEMAS DA PRODUÇÃO ANIMAL - UNESP</v>
          </cell>
          <cell r="C1016">
            <v>24</v>
          </cell>
          <cell r="D1016">
            <v>2</v>
          </cell>
        </row>
        <row r="1017">
          <cell r="A1017" t="str">
            <v>UNESP - EB5351</v>
          </cell>
          <cell r="B1017" t="str">
            <v>BIOSSISTEMAS DA PRODUÇÃO VEGETAL - UNESP</v>
          </cell>
          <cell r="C1017">
            <v>24</v>
          </cell>
          <cell r="D1017">
            <v>2</v>
          </cell>
        </row>
        <row r="1018">
          <cell r="A1018" t="str">
            <v>USP - 3102</v>
          </cell>
          <cell r="B1018" t="str">
            <v>BIOÉTICA - USP</v>
          </cell>
          <cell r="C1018">
            <v>36</v>
          </cell>
          <cell r="D1018">
            <v>3</v>
          </cell>
        </row>
        <row r="1019">
          <cell r="A1019" t="str">
            <v>ANHEMBI - 18</v>
          </cell>
          <cell r="B1019" t="str">
            <v>BUSINESS GAME - Universidade Anhembi Morumbi</v>
          </cell>
          <cell r="C1019">
            <v>24</v>
          </cell>
          <cell r="D1019">
            <v>2</v>
          </cell>
        </row>
        <row r="1020">
          <cell r="A1020" t="str">
            <v>MCTX014-13</v>
          </cell>
          <cell r="B1020" t="str">
            <v>Banco de Dados</v>
          </cell>
          <cell r="C1020">
            <v>48</v>
          </cell>
          <cell r="D1020">
            <v>4</v>
          </cell>
        </row>
        <row r="1021">
          <cell r="A1021" t="str">
            <v>MCTA032-15</v>
          </cell>
          <cell r="B1021" t="str">
            <v>Banco de Dados</v>
          </cell>
          <cell r="C1021">
            <v>48</v>
          </cell>
          <cell r="D1021">
            <v>4</v>
          </cell>
        </row>
        <row r="1022">
          <cell r="A1022" t="str">
            <v>MCTA037-17</v>
          </cell>
          <cell r="B1022" t="str">
            <v>Banco de Dados</v>
          </cell>
          <cell r="C1022">
            <v>48</v>
          </cell>
          <cell r="D1022">
            <v>4</v>
          </cell>
        </row>
        <row r="1023">
          <cell r="A1023" t="str">
            <v>MCTA005-13</v>
          </cell>
          <cell r="B1023" t="str">
            <v>Banco de Dados</v>
          </cell>
          <cell r="C1023">
            <v>48</v>
          </cell>
          <cell r="D1023">
            <v>4</v>
          </cell>
        </row>
        <row r="1024">
          <cell r="A1024" t="str">
            <v>MC3310</v>
          </cell>
          <cell r="B1024" t="str">
            <v>Banco de Dados</v>
          </cell>
          <cell r="C1024">
            <v>72</v>
          </cell>
          <cell r="D1024">
            <v>6</v>
          </cell>
        </row>
        <row r="1025">
          <cell r="A1025" t="str">
            <v>MCZA005-13</v>
          </cell>
          <cell r="B1025" t="str">
            <v>Banco de Dados de Apoio à Tomada de Decisão</v>
          </cell>
          <cell r="C1025">
            <v>48</v>
          </cell>
          <cell r="D1025">
            <v>4</v>
          </cell>
        </row>
        <row r="1026">
          <cell r="A1026" t="str">
            <v>MCZA005-17</v>
          </cell>
          <cell r="B1026" t="str">
            <v>Banco de Dados de Apoio à Tomada de Decisão</v>
          </cell>
          <cell r="C1026">
            <v>48</v>
          </cell>
          <cell r="D1026">
            <v>4</v>
          </cell>
        </row>
        <row r="1027">
          <cell r="A1027" t="str">
            <v>BCS0001-13</v>
          </cell>
          <cell r="B1027" t="str">
            <v>Base Experimental das Ciências Naturais</v>
          </cell>
          <cell r="C1027">
            <v>36</v>
          </cell>
          <cell r="D1027">
            <v>3</v>
          </cell>
        </row>
        <row r="1028">
          <cell r="A1028" t="str">
            <v>BCS0001-15</v>
          </cell>
          <cell r="B1028" t="str">
            <v>Base Experimental das Ciências Naturais</v>
          </cell>
          <cell r="C1028">
            <v>36</v>
          </cell>
          <cell r="D1028">
            <v>3</v>
          </cell>
        </row>
        <row r="1029">
          <cell r="A1029" t="str">
            <v>ESTB002-13</v>
          </cell>
          <cell r="B1029" t="str">
            <v>Bases Biológicas para Engenharia I</v>
          </cell>
          <cell r="C1029">
            <v>60</v>
          </cell>
          <cell r="D1029">
            <v>5</v>
          </cell>
        </row>
        <row r="1030">
          <cell r="A1030" t="str">
            <v>ESTB002-17</v>
          </cell>
          <cell r="B1030" t="str">
            <v>Bases Biológicas para Engenharia I</v>
          </cell>
          <cell r="C1030">
            <v>60</v>
          </cell>
          <cell r="D1030">
            <v>5</v>
          </cell>
        </row>
        <row r="1031">
          <cell r="A1031" t="str">
            <v>ESTB004-13</v>
          </cell>
          <cell r="B1031" t="str">
            <v>Bases Biológicas para Engenharia II</v>
          </cell>
          <cell r="C1031">
            <v>60</v>
          </cell>
          <cell r="D1031">
            <v>5</v>
          </cell>
        </row>
        <row r="1032">
          <cell r="A1032" t="str">
            <v>ESTB004-17</v>
          </cell>
          <cell r="B1032" t="str">
            <v>Bases Biológicas para Engenharia II</v>
          </cell>
          <cell r="C1032">
            <v>60</v>
          </cell>
          <cell r="D1032">
            <v>5</v>
          </cell>
        </row>
        <row r="1033">
          <cell r="A1033" t="str">
            <v>PBC003</v>
          </cell>
          <cell r="B1033" t="str">
            <v>Bases Celulares e Moleculares da Dor - UFU</v>
          </cell>
          <cell r="C1033">
            <v>0</v>
          </cell>
          <cell r="D1033">
            <v>6</v>
          </cell>
        </row>
        <row r="1034">
          <cell r="A1034" t="str">
            <v>BIM0005-13</v>
          </cell>
          <cell r="B1034" t="str">
            <v>Bases Computacionais da Ciência</v>
          </cell>
          <cell r="C1034">
            <v>24</v>
          </cell>
          <cell r="D1034">
            <v>2</v>
          </cell>
        </row>
        <row r="1035">
          <cell r="A1035" t="str">
            <v>BIS0005-15</v>
          </cell>
          <cell r="B1035" t="str">
            <v>Bases Computacionais da Ciência</v>
          </cell>
          <cell r="C1035">
            <v>24</v>
          </cell>
          <cell r="D1035">
            <v>2</v>
          </cell>
        </row>
        <row r="1036">
          <cell r="A1036" t="str">
            <v>BIJ0207-15</v>
          </cell>
          <cell r="B1036" t="str">
            <v>Bases Conceituais da Energia</v>
          </cell>
          <cell r="C1036">
            <v>24</v>
          </cell>
          <cell r="D1036">
            <v>2</v>
          </cell>
        </row>
        <row r="1037">
          <cell r="A1037" t="str">
            <v>BIR0004-13</v>
          </cell>
          <cell r="B1037" t="str">
            <v>Bases Epistemológicas da Ciência Moderna</v>
          </cell>
          <cell r="C1037">
            <v>36</v>
          </cell>
          <cell r="D1037">
            <v>3</v>
          </cell>
        </row>
        <row r="1038">
          <cell r="A1038" t="str">
            <v>BIR0004-15</v>
          </cell>
          <cell r="B1038" t="str">
            <v>Bases Epistemológicas da Ciência Moderna</v>
          </cell>
          <cell r="C1038">
            <v>36</v>
          </cell>
          <cell r="D1038">
            <v>3</v>
          </cell>
        </row>
        <row r="1039">
          <cell r="A1039" t="str">
            <v>BIN0003-13</v>
          </cell>
          <cell r="B1039" t="str">
            <v>Bases Matemáticas</v>
          </cell>
          <cell r="C1039">
            <v>48</v>
          </cell>
          <cell r="D1039">
            <v>4</v>
          </cell>
        </row>
        <row r="1040">
          <cell r="A1040" t="str">
            <v>BIS0003-15</v>
          </cell>
          <cell r="B1040" t="str">
            <v>Bases Matemáticas</v>
          </cell>
          <cell r="C1040">
            <v>48</v>
          </cell>
          <cell r="D1040">
            <v>4</v>
          </cell>
        </row>
        <row r="1041">
          <cell r="A1041" t="str">
            <v>UFRJ - BMW131</v>
          </cell>
          <cell r="B1041" t="str">
            <v>Bases Morfo funcionais sistema - UFRJ</v>
          </cell>
          <cell r="C1041">
            <v>84</v>
          </cell>
          <cell r="D1041">
            <v>7</v>
          </cell>
        </row>
        <row r="1042">
          <cell r="A1042" t="str">
            <v>MCZC002-13</v>
          </cell>
          <cell r="B1042" t="str">
            <v>Bases Neurais da Motricidade</v>
          </cell>
          <cell r="C1042">
            <v>48</v>
          </cell>
          <cell r="D1042">
            <v>4</v>
          </cell>
        </row>
        <row r="1043">
          <cell r="A1043" t="str">
            <v>MCZC002-15</v>
          </cell>
          <cell r="B1043" t="str">
            <v>Bases Neurais da Motricidade</v>
          </cell>
          <cell r="C1043">
            <v>48</v>
          </cell>
          <cell r="D1043">
            <v>4</v>
          </cell>
        </row>
        <row r="1044">
          <cell r="A1044" t="str">
            <v>BCR0004-07</v>
          </cell>
          <cell r="B1044" t="str">
            <v>Bases da Ciência Moderna</v>
          </cell>
          <cell r="C1044">
            <v>24</v>
          </cell>
          <cell r="D1044">
            <v>2</v>
          </cell>
        </row>
        <row r="1045">
          <cell r="A1045" t="str">
            <v>BCR0004-08</v>
          </cell>
          <cell r="B1045" t="str">
            <v>Bases da Ciência Moderna</v>
          </cell>
          <cell r="C1045">
            <v>48</v>
          </cell>
          <cell r="D1045">
            <v>4</v>
          </cell>
        </row>
        <row r="1046">
          <cell r="A1046" t="str">
            <v>UFRJ - BMW130</v>
          </cell>
          <cell r="B1046" t="str">
            <v>Bases da biologia molecular e celular - UFRJ</v>
          </cell>
          <cell r="C1046">
            <v>24</v>
          </cell>
          <cell r="D1046">
            <v>2</v>
          </cell>
        </row>
        <row r="1047">
          <cell r="A1047" t="str">
            <v>UAH-es 780016</v>
          </cell>
          <cell r="B1047" t="str">
            <v>Bases de Datos - Universidad de Alcalá</v>
          </cell>
          <cell r="C1047">
            <v>60</v>
          </cell>
          <cell r="D1047">
            <v>5</v>
          </cell>
        </row>
        <row r="1048">
          <cell r="A1048" t="str">
            <v>UNILEON-es 810010</v>
          </cell>
          <cell r="B1048" t="str">
            <v>Bases de Datos - Universidad de León</v>
          </cell>
          <cell r="C1048">
            <v>60</v>
          </cell>
          <cell r="D1048">
            <v>5</v>
          </cell>
        </row>
        <row r="1049">
          <cell r="A1049" t="str">
            <v>UAM-es 16496</v>
          </cell>
          <cell r="B1049" t="str">
            <v>Bases de Ingeniería Ambiental - Universidad Autónoma de Madrid</v>
          </cell>
          <cell r="C1049">
            <v>0</v>
          </cell>
          <cell r="D1049">
            <v>5</v>
          </cell>
        </row>
        <row r="1050">
          <cell r="A1050" t="str">
            <v>UBC-ca CPSC221</v>
          </cell>
          <cell r="B1050" t="str">
            <v>Basic Algorithms and Data Structures - The University of British Columbia</v>
          </cell>
          <cell r="C1050">
            <v>52</v>
          </cell>
          <cell r="D1050">
            <v>4</v>
          </cell>
        </row>
        <row r="1051">
          <cell r="A1051" t="str">
            <v>CSUEB-us CHEM1600</v>
          </cell>
          <cell r="B1051" t="str">
            <v>Basic Biochem Health Sciences - California State University, East Bay</v>
          </cell>
          <cell r="C1051">
            <v>48</v>
          </cell>
          <cell r="D1051">
            <v>4</v>
          </cell>
        </row>
        <row r="1052">
          <cell r="A1052" t="str">
            <v>SIT-jp BBE</v>
          </cell>
          <cell r="B1052" t="str">
            <v>Basic Biological Experiments - Shibaura Institute of Technology</v>
          </cell>
          <cell r="C1052">
            <v>21</v>
          </cell>
          <cell r="D1052">
            <v>1</v>
          </cell>
        </row>
        <row r="1053">
          <cell r="A1053" t="str">
            <v>CSUN-us SOM120</v>
          </cell>
          <cell r="B1053" t="str">
            <v>Basic Business Statistics - California State University, Northridge</v>
          </cell>
          <cell r="C1053">
            <v>48</v>
          </cell>
          <cell r="D1053">
            <v>4</v>
          </cell>
        </row>
        <row r="1054">
          <cell r="A1054" t="str">
            <v>UC-us CHIN1001</v>
          </cell>
          <cell r="B1054" t="str">
            <v>Basic Chinese 1 - University of Cincinnati</v>
          </cell>
          <cell r="C1054">
            <v>80</v>
          </cell>
          <cell r="D1054">
            <v>6</v>
          </cell>
        </row>
        <row r="1055">
          <cell r="A1055" t="str">
            <v>UC-us CHIN1002</v>
          </cell>
          <cell r="B1055" t="str">
            <v>Basic Chinese 2 - University of Cincinnati</v>
          </cell>
          <cell r="C1055">
            <v>80</v>
          </cell>
          <cell r="D1055">
            <v>6</v>
          </cell>
        </row>
        <row r="1056">
          <cell r="A1056" t="str">
            <v>DUF-hu DFANINF402</v>
          </cell>
          <cell r="B1056" t="str">
            <v>Basic Computer Science II - College of Dunaújváros</v>
          </cell>
          <cell r="C1056">
            <v>48</v>
          </cell>
          <cell r="D1056">
            <v>4</v>
          </cell>
        </row>
        <row r="1057">
          <cell r="A1057" t="str">
            <v>Montana-us CSCI132</v>
          </cell>
          <cell r="B1057" t="str">
            <v>Basic Data Structures and Algorithms - Montana State University</v>
          </cell>
          <cell r="C1057">
            <v>53</v>
          </cell>
          <cell r="D1057">
            <v>4</v>
          </cell>
        </row>
        <row r="1058">
          <cell r="A1058" t="str">
            <v>UAz-us ECON200</v>
          </cell>
          <cell r="B1058" t="str">
            <v>Basic Economic Issues - The University of Arizona</v>
          </cell>
          <cell r="C1058">
            <v>51</v>
          </cell>
          <cell r="D1058">
            <v>4</v>
          </cell>
        </row>
        <row r="1059">
          <cell r="A1059" t="str">
            <v>ODU-us ECON2005</v>
          </cell>
          <cell r="B1059" t="str">
            <v>Basic Economics - Old Dominion University</v>
          </cell>
          <cell r="C1059">
            <v>45</v>
          </cell>
          <cell r="D1059">
            <v>3</v>
          </cell>
        </row>
        <row r="1060">
          <cell r="A1060" t="str">
            <v>UC-us BME3071C</v>
          </cell>
          <cell r="B1060" t="str">
            <v>Basic Electric Circuits - University of Cincinnati</v>
          </cell>
          <cell r="C1060">
            <v>50</v>
          </cell>
          <cell r="D1060">
            <v>4</v>
          </cell>
        </row>
        <row r="1061">
          <cell r="A1061" t="str">
            <v>SU-uk EG187</v>
          </cell>
          <cell r="B1061" t="str">
            <v>Basic Engineering Analysis 1A - Swansea University</v>
          </cell>
          <cell r="C1061">
            <v>33</v>
          </cell>
          <cell r="D1061">
            <v>2</v>
          </cell>
        </row>
        <row r="1062">
          <cell r="A1062" t="str">
            <v>Wayne-us BE1200</v>
          </cell>
          <cell r="B1062" t="str">
            <v>Basic Engineering I: Design in Engineering - Wayne State University</v>
          </cell>
          <cell r="C1062">
            <v>48</v>
          </cell>
          <cell r="D1062">
            <v>4</v>
          </cell>
        </row>
        <row r="1063">
          <cell r="A1063" t="str">
            <v>KU-us ME312</v>
          </cell>
          <cell r="B1063" t="str">
            <v>Basic Engineering Thermodynamics - University of Kansas</v>
          </cell>
          <cell r="C1063">
            <v>45</v>
          </cell>
          <cell r="D1063">
            <v>3</v>
          </cell>
        </row>
        <row r="1064">
          <cell r="A1064" t="str">
            <v>UWM-us MECHENG301</v>
          </cell>
          <cell r="B1064" t="str">
            <v>Basic Engineering Thermodynamics - University of Wisconsin - Milwaukee</v>
          </cell>
          <cell r="C1064">
            <v>45</v>
          </cell>
          <cell r="D1064">
            <v>3</v>
          </cell>
        </row>
        <row r="1065">
          <cell r="A1065" t="str">
            <v>UW-ca FR151</v>
          </cell>
          <cell r="B1065" t="str">
            <v>Basic French I - University of Waterloo</v>
          </cell>
          <cell r="C1065">
            <v>40</v>
          </cell>
          <cell r="D1065">
            <v>3</v>
          </cell>
        </row>
        <row r="1066">
          <cell r="A1066" t="str">
            <v>WMU-us GER1000</v>
          </cell>
          <cell r="B1066" t="str">
            <v>Basic German - Western Michigan University</v>
          </cell>
          <cell r="C1066">
            <v>60</v>
          </cell>
          <cell r="D1066">
            <v>5</v>
          </cell>
        </row>
        <row r="1067">
          <cell r="A1067" t="str">
            <v>WMU-us GER1010</v>
          </cell>
          <cell r="B1067" t="str">
            <v>Basic German II - Western Michigan University</v>
          </cell>
          <cell r="C1067">
            <v>60</v>
          </cell>
          <cell r="D1067">
            <v>5</v>
          </cell>
        </row>
        <row r="1068">
          <cell r="A1068" t="str">
            <v>MNSU-us BIOL310</v>
          </cell>
          <cell r="B1068" t="str">
            <v>Basic Human Physiology - Minnesota State University</v>
          </cell>
          <cell r="C1068">
            <v>60</v>
          </cell>
          <cell r="D1068">
            <v>5</v>
          </cell>
        </row>
        <row r="1069">
          <cell r="A1069" t="str">
            <v>MU-us KNH130O</v>
          </cell>
          <cell r="B1069" t="str">
            <v>Basic Ice Skating - Miami University</v>
          </cell>
          <cell r="C1069">
            <v>24</v>
          </cell>
          <cell r="D1069">
            <v>2</v>
          </cell>
        </row>
        <row r="1070">
          <cell r="A1070" t="str">
            <v>Monash-au IMM2011</v>
          </cell>
          <cell r="B1070" t="str">
            <v>Basic Immunology: The body's defence system - Monash University</v>
          </cell>
          <cell r="C1070">
            <v>72</v>
          </cell>
          <cell r="D1070">
            <v>6</v>
          </cell>
        </row>
        <row r="1071">
          <cell r="A1071" t="str">
            <v>GWU-us ITAL1001</v>
          </cell>
          <cell r="B1071" t="str">
            <v>Basic Italian I - The George Washington University</v>
          </cell>
          <cell r="C1071">
            <v>64</v>
          </cell>
          <cell r="D1071">
            <v>5</v>
          </cell>
        </row>
        <row r="1072">
          <cell r="A1072" t="str">
            <v>WMU-us ITAL1000</v>
          </cell>
          <cell r="B1072" t="str">
            <v>Basic Italian I - Western Michigan University</v>
          </cell>
          <cell r="C1072">
            <v>48</v>
          </cell>
          <cell r="D1072">
            <v>4</v>
          </cell>
        </row>
        <row r="1073">
          <cell r="A1073" t="str">
            <v>GWU-us ITal1002</v>
          </cell>
          <cell r="B1073" t="str">
            <v>Basic Italian II - The George Washington University</v>
          </cell>
          <cell r="C1073">
            <v>64</v>
          </cell>
          <cell r="D1073">
            <v>5</v>
          </cell>
        </row>
        <row r="1074">
          <cell r="A1074" t="str">
            <v>WMU-us ITAL1010</v>
          </cell>
          <cell r="B1074" t="str">
            <v>Basic Italian II - Western Michigan University</v>
          </cell>
          <cell r="C1074">
            <v>48</v>
          </cell>
          <cell r="D1074">
            <v>4</v>
          </cell>
        </row>
        <row r="1075">
          <cell r="A1075" t="str">
            <v>WMU-us JPNS1000</v>
          </cell>
          <cell r="B1075" t="str">
            <v>Basic Japanese I - Western Michigan University</v>
          </cell>
          <cell r="C1075">
            <v>64</v>
          </cell>
          <cell r="D1075">
            <v>5</v>
          </cell>
        </row>
        <row r="1076">
          <cell r="A1076" t="str">
            <v>WMU-us JPNS1010</v>
          </cell>
          <cell r="B1076" t="str">
            <v>Basic Japanese II - Western Michigan University</v>
          </cell>
          <cell r="C1076">
            <v>68</v>
          </cell>
          <cell r="D1076">
            <v>6</v>
          </cell>
        </row>
        <row r="1077">
          <cell r="A1077" t="str">
            <v>Inha-kr GEG2008</v>
          </cell>
          <cell r="B1077" t="str">
            <v>Basic Korean - Inha University</v>
          </cell>
          <cell r="C1077">
            <v>48</v>
          </cell>
          <cell r="D1077">
            <v>4</v>
          </cell>
        </row>
        <row r="1078">
          <cell r="A1078" t="str">
            <v>WLV-uk 5WL001</v>
          </cell>
          <cell r="B1078" t="str">
            <v>Basic Language (German) - University of Wolverhampton</v>
          </cell>
          <cell r="C1078">
            <v>48</v>
          </cell>
          <cell r="D1078">
            <v>4</v>
          </cell>
        </row>
        <row r="1079">
          <cell r="A1079" t="str">
            <v>RRC-ca MANU1033</v>
          </cell>
          <cell r="B1079" t="str">
            <v>Basic Machining Practical - Red River College</v>
          </cell>
          <cell r="C1079">
            <v>64</v>
          </cell>
          <cell r="D1079">
            <v>5</v>
          </cell>
        </row>
        <row r="1080">
          <cell r="A1080" t="str">
            <v>RRC-ca MANU1022</v>
          </cell>
          <cell r="B1080" t="str">
            <v>Basic Machining Theory - Red River College</v>
          </cell>
          <cell r="C1080">
            <v>64</v>
          </cell>
          <cell r="D1080">
            <v>5</v>
          </cell>
        </row>
        <row r="1081">
          <cell r="A1081" t="str">
            <v>PittSt-us MGMKT330</v>
          </cell>
          <cell r="B1081" t="str">
            <v>Basic Marketing - Pittsburg State University</v>
          </cell>
          <cell r="C1081">
            <v>48</v>
          </cell>
          <cell r="D1081">
            <v>4</v>
          </cell>
        </row>
        <row r="1082">
          <cell r="A1082" t="str">
            <v>SU-uk EG223</v>
          </cell>
          <cell r="B1082" t="str">
            <v>Basic Soil Mechanics - Swansea University</v>
          </cell>
          <cell r="C1082">
            <v>36</v>
          </cell>
          <cell r="D1082">
            <v>3</v>
          </cell>
        </row>
        <row r="1083">
          <cell r="A1083" t="str">
            <v>LhU-ca BUSI1512</v>
          </cell>
          <cell r="B1083" t="str">
            <v>Basic of Accounting - Lakehead University</v>
          </cell>
          <cell r="C1083">
            <v>36</v>
          </cell>
          <cell r="D1083">
            <v>3</v>
          </cell>
        </row>
        <row r="1084">
          <cell r="A1084" t="str">
            <v>Ryerson-ca AER309</v>
          </cell>
          <cell r="B1084" t="str">
            <v>Basics Thermodynamics - Ryerson University</v>
          </cell>
          <cell r="C1084">
            <v>49</v>
          </cell>
          <cell r="D1084">
            <v>4</v>
          </cell>
        </row>
        <row r="1085">
          <cell r="A1085" t="str">
            <v>UDeb-hu</v>
          </cell>
          <cell r="B1085" t="str">
            <v>Basics of Behavioural Sciences - University of Debrecen</v>
          </cell>
          <cell r="C1085">
            <v>20</v>
          </cell>
          <cell r="D1085">
            <v>1</v>
          </cell>
        </row>
        <row r="1086">
          <cell r="A1086" t="str">
            <v>DUF-hu ADFTTA432</v>
          </cell>
          <cell r="B1086" t="str">
            <v>Basics of ESP in Management 2 - College of Dunaújváros</v>
          </cell>
          <cell r="C1086">
            <v>72</v>
          </cell>
          <cell r="D1086">
            <v>6</v>
          </cell>
        </row>
        <row r="1087">
          <cell r="A1087" t="str">
            <v>Obuda-hu BGRL15NEC</v>
          </cell>
          <cell r="B1087" t="str">
            <v>Basics of Logistics - Óbuda University</v>
          </cell>
          <cell r="C1087">
            <v>42</v>
          </cell>
          <cell r="D1087">
            <v>4</v>
          </cell>
        </row>
        <row r="1088">
          <cell r="A1088" t="str">
            <v>GSU-us KINS1113</v>
          </cell>
          <cell r="B1088" t="str">
            <v>Basketball - Georgia Southern University</v>
          </cell>
          <cell r="C1088">
            <v>28</v>
          </cell>
          <cell r="D1088">
            <v>2</v>
          </cell>
        </row>
        <row r="1089">
          <cell r="A1089" t="str">
            <v>QMUL-uk LLU111</v>
          </cell>
          <cell r="B1089" t="str">
            <v>Begginer's French I - Queen Mary University of London</v>
          </cell>
          <cell r="C1089">
            <v>30</v>
          </cell>
          <cell r="D1089">
            <v>2</v>
          </cell>
        </row>
        <row r="1090">
          <cell r="A1090" t="str">
            <v>LiU-se THSV06</v>
          </cell>
          <cell r="B1090" t="str">
            <v>Begginers Course in Swedish for International Students, level 1 - Linköping University</v>
          </cell>
          <cell r="C1090">
            <v>69</v>
          </cell>
          <cell r="D1090">
            <v>5</v>
          </cell>
        </row>
        <row r="1091">
          <cell r="A1091" t="str">
            <v>CSUF-us ENGL101</v>
          </cell>
          <cell r="B1091" t="str">
            <v>Beggining College Academic Writing - California State University, Fullerton</v>
          </cell>
          <cell r="C1091">
            <v>72</v>
          </cell>
          <cell r="D1091">
            <v>6</v>
          </cell>
        </row>
        <row r="1092">
          <cell r="A1092" t="str">
            <v>UNL-us SPAN102</v>
          </cell>
          <cell r="B1092" t="str">
            <v>Beggining Spanish 102 - University of Nebraska-Lincoln</v>
          </cell>
          <cell r="C1092">
            <v>80</v>
          </cell>
          <cell r="D1092">
            <v>6</v>
          </cell>
        </row>
        <row r="1093">
          <cell r="A1093" t="str">
            <v>KU-kr IFLS109</v>
          </cell>
          <cell r="B1093" t="str">
            <v>Beginner's Korean 2 - Korea University</v>
          </cell>
          <cell r="C1093">
            <v>128</v>
          </cell>
          <cell r="D1093">
            <v>10</v>
          </cell>
        </row>
        <row r="1094">
          <cell r="A1094" t="str">
            <v>KU-kr IFLS10901</v>
          </cell>
          <cell r="B1094" t="str">
            <v>Beginner's Korean II - Korea University</v>
          </cell>
          <cell r="C1094">
            <v>48</v>
          </cell>
          <cell r="D1094">
            <v>4</v>
          </cell>
        </row>
        <row r="1095">
          <cell r="A1095" t="str">
            <v>LiU-se THSV08</v>
          </cell>
          <cell r="B1095" t="str">
            <v>Beginners Course in Swedish, Level 1 - Linköping University</v>
          </cell>
          <cell r="C1095">
            <v>60</v>
          </cell>
          <cell r="D1095">
            <v>5</v>
          </cell>
        </row>
        <row r="1096">
          <cell r="A1096" t="str">
            <v>BME-hu GT658151</v>
          </cell>
          <cell r="B1096" t="str">
            <v>Beginners Hungarian Course - Budapest University of Technology and Economics</v>
          </cell>
          <cell r="C1096">
            <v>56</v>
          </cell>
          <cell r="D1096">
            <v>4</v>
          </cell>
        </row>
        <row r="1097">
          <cell r="A1097" t="str">
            <v>NIU-us FLCH101</v>
          </cell>
          <cell r="B1097" t="str">
            <v>Beginning Chinese I - Northern Illinois University</v>
          </cell>
          <cell r="C1097">
            <v>40</v>
          </cell>
          <cell r="D1097">
            <v>3</v>
          </cell>
        </row>
        <row r="1098">
          <cell r="A1098" t="str">
            <v>UTDallas-us CHIN1311</v>
          </cell>
          <cell r="B1098" t="str">
            <v>Beginning Chinese I - The University of Texas at Dallas</v>
          </cell>
          <cell r="C1098">
            <v>48</v>
          </cell>
          <cell r="D1098">
            <v>4</v>
          </cell>
        </row>
        <row r="1099">
          <cell r="A1099" t="str">
            <v>NIU-us FLCH102</v>
          </cell>
          <cell r="B1099" t="str">
            <v>Beginning Chinese II - Northern Illinois University</v>
          </cell>
          <cell r="C1099">
            <v>40</v>
          </cell>
          <cell r="D1099">
            <v>3</v>
          </cell>
        </row>
        <row r="1100">
          <cell r="A1100" t="str">
            <v>FREN1010</v>
          </cell>
          <cell r="B1100" t="str">
            <v>Beginning French 1 - University of Colorado Boulder / UCB</v>
          </cell>
          <cell r="C1100">
            <v>62</v>
          </cell>
          <cell r="D1100">
            <v>5</v>
          </cell>
        </row>
        <row r="1101">
          <cell r="A1101" t="str">
            <v>UF-us FRE1131</v>
          </cell>
          <cell r="B1101" t="str">
            <v>Beginning French 2 - University of Florida</v>
          </cell>
          <cell r="C1101">
            <v>90</v>
          </cell>
          <cell r="D1101">
            <v>7</v>
          </cell>
        </row>
        <row r="1102">
          <cell r="A1102" t="str">
            <v>UAkron-us 3520101</v>
          </cell>
          <cell r="B1102" t="str">
            <v>Beginning French I - The University of Akron</v>
          </cell>
          <cell r="C1102">
            <v>60</v>
          </cell>
          <cell r="D1102">
            <v>5</v>
          </cell>
        </row>
        <row r="1103">
          <cell r="A1103" t="str">
            <v>UNL-us FRENC101</v>
          </cell>
          <cell r="B1103" t="str">
            <v>Beginning French I - Universidade de Nebraska</v>
          </cell>
          <cell r="C1103">
            <v>72</v>
          </cell>
          <cell r="D1103">
            <v>6</v>
          </cell>
        </row>
        <row r="1104">
          <cell r="A1104" t="str">
            <v>UCB-us FREN1010</v>
          </cell>
          <cell r="B1104" t="str">
            <v>Beginning French I - University of Colorado at Boulder</v>
          </cell>
          <cell r="C1104">
            <v>80</v>
          </cell>
          <cell r="D1104">
            <v>6</v>
          </cell>
        </row>
        <row r="1105">
          <cell r="A1105" t="str">
            <v>FREN101</v>
          </cell>
          <cell r="B1105" t="str">
            <v>Beginning French I - University of Nebraska - Lincoln / UNL</v>
          </cell>
          <cell r="C1105">
            <v>80</v>
          </cell>
          <cell r="D1105">
            <v>7</v>
          </cell>
        </row>
        <row r="1106">
          <cell r="A1106" t="str">
            <v>WUSTL-us FR106</v>
          </cell>
          <cell r="B1106" t="str">
            <v>Beginning French I - Washington University in Saint Louis</v>
          </cell>
          <cell r="C1106">
            <v>48</v>
          </cell>
          <cell r="D1106">
            <v>4</v>
          </cell>
        </row>
        <row r="1107">
          <cell r="A1107" t="str">
            <v>FREN102</v>
          </cell>
          <cell r="B1107" t="str">
            <v>Beginning French II - University of Nebraska-Lincoln</v>
          </cell>
          <cell r="C1107">
            <v>80</v>
          </cell>
          <cell r="D1107">
            <v>7</v>
          </cell>
        </row>
        <row r="1108">
          <cell r="A1108" t="str">
            <v>SFU-us GERM112-KM</v>
          </cell>
          <cell r="B1108" t="str">
            <v>Beginning German I &amp; II - Saint Francis University</v>
          </cell>
          <cell r="C1108">
            <v>51</v>
          </cell>
          <cell r="D1108">
            <v>4</v>
          </cell>
        </row>
        <row r="1109">
          <cell r="A1109" t="str">
            <v>UAkron-us 3530101</v>
          </cell>
          <cell r="B1109" t="str">
            <v>Beginning German I - The University of Akron</v>
          </cell>
          <cell r="C1109">
            <v>64</v>
          </cell>
          <cell r="D1109">
            <v>5</v>
          </cell>
        </row>
        <row r="1110">
          <cell r="A1110" t="str">
            <v>UCB-us GRMN1010</v>
          </cell>
          <cell r="B1110" t="str">
            <v>Beginning German I - University of Colorado at Boulder</v>
          </cell>
          <cell r="C1110">
            <v>60</v>
          </cell>
          <cell r="D1110">
            <v>5</v>
          </cell>
        </row>
        <row r="1111">
          <cell r="A1111" t="str">
            <v>UIUC-us GER101</v>
          </cell>
          <cell r="B1111" t="str">
            <v>Beginning German I - University of Illinois at Urbana-Champaign</v>
          </cell>
          <cell r="C1111">
            <v>64</v>
          </cell>
          <cell r="D1111">
            <v>5</v>
          </cell>
        </row>
        <row r="1112">
          <cell r="A1112" t="str">
            <v>UAkron-us 3530102</v>
          </cell>
          <cell r="B1112" t="str">
            <v>Beginning German II - The University of Akron</v>
          </cell>
          <cell r="C1112">
            <v>64</v>
          </cell>
          <cell r="D1112">
            <v>5</v>
          </cell>
        </row>
        <row r="1113">
          <cell r="A1113" t="str">
            <v>UIUC-us GER102</v>
          </cell>
          <cell r="B1113" t="str">
            <v>Beginning German II - University of Illinois at Urbana-Champaign</v>
          </cell>
          <cell r="C1113">
            <v>64</v>
          </cell>
          <cell r="D1113">
            <v>5</v>
          </cell>
        </row>
        <row r="1114">
          <cell r="A1114" t="str">
            <v>GERM102</v>
          </cell>
          <cell r="B1114" t="str">
            <v>Beginning German II - University of Nebraska-Lincoln</v>
          </cell>
          <cell r="C1114">
            <v>84</v>
          </cell>
          <cell r="D1114">
            <v>7</v>
          </cell>
        </row>
        <row r="1115">
          <cell r="A1115" t="str">
            <v>StCSU-us CNA267</v>
          </cell>
          <cell r="B1115" t="str">
            <v>Beginning Programming - Saint Cloud State University</v>
          </cell>
          <cell r="C1115">
            <v>48</v>
          </cell>
          <cell r="D1115">
            <v>4</v>
          </cell>
        </row>
        <row r="1116">
          <cell r="A1116" t="str">
            <v>WOU-us PSY451</v>
          </cell>
          <cell r="B1116" t="str">
            <v>Behavioral Neuroscience - Western Oregon University</v>
          </cell>
          <cell r="C1116">
            <v>44</v>
          </cell>
          <cell r="D1116">
            <v>3</v>
          </cell>
        </row>
        <row r="1117">
          <cell r="A1117" t="str">
            <v>Alleg-us PSYCH152</v>
          </cell>
          <cell r="B1117" t="str">
            <v>Behavioral Psychology - Allegheny College</v>
          </cell>
          <cell r="C1117">
            <v>60</v>
          </cell>
          <cell r="D1117">
            <v>5</v>
          </cell>
        </row>
        <row r="1118">
          <cell r="A1118" t="str">
            <v>ECO-233</v>
          </cell>
          <cell r="B1118" t="str">
            <v>Bem Estar Social e Avaliação de Políticas Públicas</v>
          </cell>
          <cell r="C1118">
            <v>144</v>
          </cell>
          <cell r="D1118">
            <v>12</v>
          </cell>
        </row>
        <row r="1119">
          <cell r="A1119" t="str">
            <v>UofG-ca HTM3030</v>
          </cell>
          <cell r="B1119" t="str">
            <v>Beverage Management - University of Guelph</v>
          </cell>
          <cell r="C1119">
            <v>48</v>
          </cell>
          <cell r="D1119">
            <v>4</v>
          </cell>
        </row>
        <row r="1120">
          <cell r="A1120" t="str">
            <v>TUDresden-de BAP</v>
          </cell>
          <cell r="B1120" t="str">
            <v>Bewertung von Abfallwirtschaftlichen Prozessen - Technische Universität Dresden</v>
          </cell>
          <cell r="C1120">
            <v>50</v>
          </cell>
          <cell r="D1120">
            <v>4</v>
          </cell>
        </row>
        <row r="1121">
          <cell r="A1121" t="str">
            <v>Hann-de BSM</v>
          </cell>
          <cell r="B1121" t="str">
            <v>Bildgebende Systeme für die Medizintechnik - Leibniz Universität Hannover</v>
          </cell>
          <cell r="C1121">
            <v>40</v>
          </cell>
          <cell r="D1121">
            <v>3</v>
          </cell>
        </row>
        <row r="1122">
          <cell r="A1122" t="str">
            <v>ANU-au ENGN4820</v>
          </cell>
          <cell r="B1122" t="str">
            <v>Bio Micro and Nano Electro Mechanical Systems (BioMEMS and BioNEMS) - The Australian National Univer</v>
          </cell>
          <cell r="C1122">
            <v>39</v>
          </cell>
          <cell r="D1122">
            <v>3</v>
          </cell>
        </row>
        <row r="1123">
          <cell r="A1123" t="str">
            <v>Monash-au CHE2165</v>
          </cell>
          <cell r="B1123" t="str">
            <v>Bio-Nano Engineering - Monash University</v>
          </cell>
          <cell r="C1123">
            <v>60</v>
          </cell>
          <cell r="D1123">
            <v>5</v>
          </cell>
        </row>
        <row r="1124">
          <cell r="A1124" t="str">
            <v>SU-uk EGNM05</v>
          </cell>
          <cell r="B1124" t="str">
            <v>Bio-nanotechnology - Swansea University</v>
          </cell>
          <cell r="C1124">
            <v>25</v>
          </cell>
          <cell r="D1124">
            <v>2</v>
          </cell>
        </row>
        <row r="1125">
          <cell r="A1125" t="str">
            <v>BSC-us CHE495</v>
          </cell>
          <cell r="B1125" t="str">
            <v>Bioanal Research - State University of New York, College at Buffalo</v>
          </cell>
          <cell r="C1125">
            <v>135</v>
          </cell>
          <cell r="D1125">
            <v>11</v>
          </cell>
        </row>
        <row r="1126">
          <cell r="A1126" t="str">
            <v>UMaine-us BMB322</v>
          </cell>
          <cell r="B1126" t="str">
            <v>Biochemistry  - University of Maine</v>
          </cell>
          <cell r="C1126">
            <v>30</v>
          </cell>
          <cell r="D1126">
            <v>2</v>
          </cell>
        </row>
        <row r="1127">
          <cell r="A1127" t="str">
            <v>UMaine-us BMB323</v>
          </cell>
          <cell r="B1127" t="str">
            <v>Biochemistry  Lab - University of Maine</v>
          </cell>
          <cell r="C1127">
            <v>24</v>
          </cell>
          <cell r="D1127">
            <v>2</v>
          </cell>
        </row>
        <row r="1128">
          <cell r="A1128" t="str">
            <v>WIU-us CHEM421</v>
          </cell>
          <cell r="B1128" t="str">
            <v>Biochemistry - Western Illinois University</v>
          </cell>
          <cell r="C1128">
            <v>68</v>
          </cell>
          <cell r="D1128">
            <v>5</v>
          </cell>
        </row>
        <row r="1129">
          <cell r="A1129" t="str">
            <v>Uniroma-it 1023003</v>
          </cell>
          <cell r="B1129" t="str">
            <v>Biochimica - Università degli studi di Roma La Sapienza</v>
          </cell>
          <cell r="C1129">
            <v>48</v>
          </cell>
          <cell r="D1129">
            <v>4</v>
          </cell>
        </row>
        <row r="1130">
          <cell r="A1130" t="str">
            <v>NHZ4060-15</v>
          </cell>
          <cell r="B1130" t="str">
            <v>Biocombustíveis e Biorrefinarias</v>
          </cell>
          <cell r="C1130">
            <v>48</v>
          </cell>
          <cell r="D1130">
            <v>4</v>
          </cell>
        </row>
        <row r="1131">
          <cell r="A1131" t="str">
            <v>BIS-205</v>
          </cell>
          <cell r="B1131" t="str">
            <v>Biocompatibilidade</v>
          </cell>
          <cell r="C1131">
            <v>144</v>
          </cell>
          <cell r="D1131">
            <v>12</v>
          </cell>
        </row>
        <row r="1132">
          <cell r="A1132" t="str">
            <v>IN585</v>
          </cell>
          <cell r="B1132" t="str">
            <v>Biocompatibilidade - UFPE</v>
          </cell>
          <cell r="C1132">
            <v>60</v>
          </cell>
          <cell r="D1132">
            <v>4</v>
          </cell>
        </row>
        <row r="1133">
          <cell r="A1133" t="str">
            <v>AU-us CEMS465</v>
          </cell>
          <cell r="B1133" t="str">
            <v>Biocompatibility - Alfred University</v>
          </cell>
          <cell r="C1133">
            <v>68</v>
          </cell>
          <cell r="D1133">
            <v>5</v>
          </cell>
        </row>
        <row r="1134">
          <cell r="A1134" t="str">
            <v>LivUni-uk COMP305</v>
          </cell>
          <cell r="B1134" t="str">
            <v>Biocomputation - University of Liverpool</v>
          </cell>
          <cell r="C1134">
            <v>50</v>
          </cell>
          <cell r="D1134">
            <v>4</v>
          </cell>
        </row>
        <row r="1135">
          <cell r="A1135" t="str">
            <v>PPGDBC015</v>
          </cell>
          <cell r="B1135" t="str">
            <v>Biodiversidade Planctônica - UFScar</v>
          </cell>
          <cell r="C1135">
            <v>0</v>
          </cell>
          <cell r="D1135">
            <v>5</v>
          </cell>
        </row>
        <row r="1136">
          <cell r="A1136" t="str">
            <v>BCL0306-15</v>
          </cell>
          <cell r="B1136" t="str">
            <v>Biodiversidade: Interações entre organismos e ambiente</v>
          </cell>
          <cell r="C1136">
            <v>36</v>
          </cell>
          <cell r="D1136">
            <v>3</v>
          </cell>
        </row>
        <row r="1137">
          <cell r="A1137" t="str">
            <v>EVD-001</v>
          </cell>
          <cell r="B1137" t="str">
            <v>Biodiversidade: de organismos a ecossistemas</v>
          </cell>
          <cell r="C1137">
            <v>216</v>
          </cell>
          <cell r="D1137">
            <v>18</v>
          </cell>
        </row>
        <row r="1138">
          <cell r="A1138" t="str">
            <v>ISU-us ENVS204</v>
          </cell>
          <cell r="B1138" t="str">
            <v>Biodiversity - Iowa State University</v>
          </cell>
          <cell r="C1138">
            <v>28</v>
          </cell>
          <cell r="D1138">
            <v>2</v>
          </cell>
        </row>
        <row r="1139">
          <cell r="A1139" t="str">
            <v>TUE-nl 5LL04</v>
          </cell>
          <cell r="B1139" t="str">
            <v>Bioelectric Physiology - Technische Universiteit Eindhoven</v>
          </cell>
          <cell r="C1139">
            <v>103</v>
          </cell>
          <cell r="D1139">
            <v>8</v>
          </cell>
        </row>
        <row r="1140">
          <cell r="A1140" t="str">
            <v>TU-us BIOE3101</v>
          </cell>
          <cell r="B1140" t="str">
            <v>Bioelectrical Engineering - Temple University</v>
          </cell>
          <cell r="C1140">
            <v>43</v>
          </cell>
          <cell r="D1140">
            <v>3</v>
          </cell>
        </row>
        <row r="1141">
          <cell r="A1141" t="str">
            <v>USyd-au ELEC3803</v>
          </cell>
          <cell r="B1141" t="str">
            <v>Bioelectronics - The University of Sydney</v>
          </cell>
          <cell r="C1141">
            <v>52</v>
          </cell>
          <cell r="D1141">
            <v>4</v>
          </cell>
        </row>
        <row r="1142">
          <cell r="A1142" t="str">
            <v>UC-pt 1004882</v>
          </cell>
          <cell r="B1142" t="str">
            <v>Bioeletroquímica - Universidade de Coimbra</v>
          </cell>
          <cell r="C1142">
            <v>75</v>
          </cell>
          <cell r="D1142">
            <v>6</v>
          </cell>
        </row>
        <row r="1143">
          <cell r="A1143" t="str">
            <v>WVU-us EE425</v>
          </cell>
          <cell r="B1143" t="str">
            <v>Bioengineering - West Virginia University</v>
          </cell>
          <cell r="C1143">
            <v>48</v>
          </cell>
          <cell r="D1143">
            <v>4</v>
          </cell>
        </row>
        <row r="1144">
          <cell r="A1144" t="str">
            <v>EBM-102</v>
          </cell>
          <cell r="B1144" t="str">
            <v>Bioestatística</v>
          </cell>
          <cell r="C1144">
            <v>144</v>
          </cell>
          <cell r="D1144">
            <v>12</v>
          </cell>
        </row>
        <row r="1145">
          <cell r="A1145" t="str">
            <v>ESTB019-17</v>
          </cell>
          <cell r="B1145" t="str">
            <v>Bioestatística</v>
          </cell>
          <cell r="C1145">
            <v>48</v>
          </cell>
          <cell r="D1145">
            <v>4</v>
          </cell>
        </row>
        <row r="1146">
          <cell r="A1146" t="str">
            <v>ESZX013-13</v>
          </cell>
          <cell r="B1146" t="str">
            <v>Bioestatística</v>
          </cell>
          <cell r="C1146">
            <v>36</v>
          </cell>
          <cell r="D1146">
            <v>3</v>
          </cell>
        </row>
        <row r="1147">
          <cell r="A1147" t="str">
            <v>ESZB001-13</v>
          </cell>
          <cell r="B1147" t="str">
            <v>Bioestatística</v>
          </cell>
          <cell r="C1147">
            <v>36</v>
          </cell>
          <cell r="D1147">
            <v>3</v>
          </cell>
        </row>
        <row r="1148">
          <cell r="A1148" t="str">
            <v>UFABC-PÓS - EBM102</v>
          </cell>
          <cell r="B1148" t="str">
            <v>Bioestatística - UFABC-PÓS</v>
          </cell>
          <cell r="C1148">
            <v>144</v>
          </cell>
          <cell r="D1148">
            <v>12</v>
          </cell>
        </row>
        <row r="1149">
          <cell r="A1149" t="str">
            <v>UFABC-PÓS - 4-EBM102</v>
          </cell>
          <cell r="B1149" t="str">
            <v>Bioestatística - UFABC-PÓS</v>
          </cell>
          <cell r="C1149">
            <v>0</v>
          </cell>
          <cell r="D1149">
            <v>4</v>
          </cell>
        </row>
        <row r="1150">
          <cell r="A1150" t="str">
            <v>UMC-007</v>
          </cell>
          <cell r="B1150" t="str">
            <v>Bioestatística - UMC</v>
          </cell>
          <cell r="C1150">
            <v>0</v>
          </cell>
          <cell r="D1150">
            <v>2</v>
          </cell>
        </row>
        <row r="1151">
          <cell r="A1151" t="str">
            <v>UFSCar - 515000F</v>
          </cell>
          <cell r="B1151" t="str">
            <v>Bioestatística - Universidade Federal de São Carlos</v>
          </cell>
          <cell r="C1151">
            <v>60</v>
          </cell>
          <cell r="D1151">
            <v>5</v>
          </cell>
        </row>
        <row r="1152">
          <cell r="A1152" t="str">
            <v>UC-pt 1000626</v>
          </cell>
          <cell r="B1152" t="str">
            <v>Bioestatística - Universidade de Coimbra</v>
          </cell>
          <cell r="C1152">
            <v>62</v>
          </cell>
          <cell r="D1152">
            <v>5</v>
          </cell>
        </row>
        <row r="1153">
          <cell r="A1153" t="str">
            <v>UNESP - BTC0156</v>
          </cell>
          <cell r="B1153" t="str">
            <v>Bioestatística I - UNESP</v>
          </cell>
          <cell r="C1153">
            <v>24</v>
          </cell>
          <cell r="D1153">
            <v>2</v>
          </cell>
        </row>
        <row r="1154">
          <cell r="A1154" t="str">
            <v>Tulane-us BMEN3440</v>
          </cell>
          <cell r="B1154" t="str">
            <v>Biofluid Mechanics - Tulane University</v>
          </cell>
          <cell r="C1154">
            <v>45</v>
          </cell>
          <cell r="D1154">
            <v>3</v>
          </cell>
        </row>
        <row r="1155">
          <cell r="A1155" t="str">
            <v>UB-us BE308</v>
          </cell>
          <cell r="B1155" t="str">
            <v>Biofluidmechnics - University at Buffalo, The State University of New York</v>
          </cell>
          <cell r="C1155">
            <v>45</v>
          </cell>
          <cell r="D1155">
            <v>3</v>
          </cell>
        </row>
        <row r="1156">
          <cell r="A1156" t="str">
            <v>BTC-204</v>
          </cell>
          <cell r="B1156" t="str">
            <v>Biofotônica: aplicação de laser em ciências biológicas</v>
          </cell>
          <cell r="C1156">
            <v>144</v>
          </cell>
          <cell r="D1156">
            <v>12</v>
          </cell>
        </row>
        <row r="1157">
          <cell r="A1157" t="str">
            <v>USU-us BENG5640</v>
          </cell>
          <cell r="B1157" t="str">
            <v>Biofuels - Utah State University</v>
          </cell>
          <cell r="C1157">
            <v>48</v>
          </cell>
          <cell r="D1157">
            <v>4</v>
          </cell>
        </row>
        <row r="1158">
          <cell r="A1158" t="str">
            <v>ASU-us SOS494</v>
          </cell>
          <cell r="B1158" t="str">
            <v>Biofuels Through a Social-Ecological Lens - Arizona State University</v>
          </cell>
          <cell r="C1158">
            <v>45</v>
          </cell>
          <cell r="D1158">
            <v>3</v>
          </cell>
        </row>
        <row r="1159">
          <cell r="A1159" t="str">
            <v>NH1701</v>
          </cell>
          <cell r="B1159" t="str">
            <v>Biofísica</v>
          </cell>
          <cell r="C1159">
            <v>0</v>
          </cell>
          <cell r="D1159">
            <v>4</v>
          </cell>
        </row>
        <row r="1160">
          <cell r="A1160" t="str">
            <v>NHZ1003-15</v>
          </cell>
          <cell r="B1160" t="str">
            <v>Biofísica</v>
          </cell>
          <cell r="C1160">
            <v>48</v>
          </cell>
          <cell r="D1160">
            <v>4</v>
          </cell>
        </row>
        <row r="1161">
          <cell r="A1161" t="str">
            <v>NHZ1003-14</v>
          </cell>
          <cell r="B1161" t="str">
            <v>Biofísica</v>
          </cell>
          <cell r="C1161">
            <v>48</v>
          </cell>
          <cell r="D1161">
            <v>4</v>
          </cell>
        </row>
        <row r="1162">
          <cell r="A1162" t="str">
            <v>NHZ1003-13</v>
          </cell>
          <cell r="B1162" t="str">
            <v>Biofísica</v>
          </cell>
          <cell r="C1162">
            <v>48</v>
          </cell>
          <cell r="D1162">
            <v>4</v>
          </cell>
        </row>
        <row r="1163">
          <cell r="A1163" t="str">
            <v>NHZ1003-09</v>
          </cell>
          <cell r="B1163" t="str">
            <v>Biofísica</v>
          </cell>
          <cell r="C1163">
            <v>48</v>
          </cell>
          <cell r="D1163">
            <v>4</v>
          </cell>
        </row>
        <row r="1164">
          <cell r="A1164" t="str">
            <v>CUBM - 0003</v>
          </cell>
          <cell r="B1164" t="str">
            <v>Biofísica - Centro Universitário Barão de Mauá</v>
          </cell>
          <cell r="C1164">
            <v>72</v>
          </cell>
          <cell r="D1164">
            <v>6</v>
          </cell>
        </row>
        <row r="1165">
          <cell r="A1165" t="str">
            <v>UNESP018</v>
          </cell>
          <cell r="B1165" t="str">
            <v>Biofísica Molecular</v>
          </cell>
          <cell r="C1165">
            <v>0</v>
          </cell>
          <cell r="D1165">
            <v>12</v>
          </cell>
        </row>
        <row r="1166">
          <cell r="A1166" t="str">
            <v>EVD-103</v>
          </cell>
          <cell r="B1166" t="str">
            <v>Biogeografia histórica</v>
          </cell>
          <cell r="C1166">
            <v>144</v>
          </cell>
          <cell r="D1166">
            <v>12</v>
          </cell>
        </row>
        <row r="1167">
          <cell r="A1167" t="str">
            <v>ESZB032-17</v>
          </cell>
          <cell r="B1167" t="str">
            <v>Bioimpedância Aplicada</v>
          </cell>
          <cell r="C1167">
            <v>24</v>
          </cell>
          <cell r="D1167">
            <v>2</v>
          </cell>
        </row>
        <row r="1168">
          <cell r="A1168" t="str">
            <v>Ryerson-ca BME501</v>
          </cell>
          <cell r="B1168" t="str">
            <v>Bioinformatics - Ryerson University</v>
          </cell>
          <cell r="C1168">
            <v>48</v>
          </cell>
          <cell r="D1168">
            <v>4</v>
          </cell>
        </row>
        <row r="1169">
          <cell r="A1169" t="str">
            <v>BIS-304</v>
          </cell>
          <cell r="B1169" t="str">
            <v>Bioinformática</v>
          </cell>
          <cell r="C1169">
            <v>0</v>
          </cell>
          <cell r="D1169">
            <v>12</v>
          </cell>
        </row>
        <row r="1170">
          <cell r="A1170" t="str">
            <v>UC-pt 1000648</v>
          </cell>
          <cell r="B1170" t="str">
            <v>Bioinformática - Universidade de Coimbra</v>
          </cell>
          <cell r="C1170">
            <v>150</v>
          </cell>
          <cell r="D1170">
            <v>12</v>
          </cell>
        </row>
        <row r="1171">
          <cell r="A1171" t="str">
            <v>EBM-118CO</v>
          </cell>
          <cell r="B1171" t="str">
            <v>Bioinformática Genômica Estrutural - SRBIAU</v>
          </cell>
          <cell r="C1171">
            <v>0</v>
          </cell>
          <cell r="D1171">
            <v>12</v>
          </cell>
        </row>
        <row r="1172">
          <cell r="A1172" t="str">
            <v>EBM-118</v>
          </cell>
          <cell r="B1172" t="str">
            <v>Bioinformática Genômica e Estrutural</v>
          </cell>
          <cell r="C1172">
            <v>144</v>
          </cell>
          <cell r="D1172">
            <v>12</v>
          </cell>
        </row>
        <row r="1173">
          <cell r="A1173" t="str">
            <v>CU-ca SYSC4203</v>
          </cell>
          <cell r="B1173" t="str">
            <v>Bioinstrumentation and Signals - Carleton University</v>
          </cell>
          <cell r="C1173">
            <v>54</v>
          </cell>
          <cell r="D1173">
            <v>4</v>
          </cell>
        </row>
        <row r="1174">
          <cell r="A1174" t="str">
            <v>UTFPR - B162A</v>
          </cell>
          <cell r="B1174" t="str">
            <v>Biologia 2 - Universidade Tecnológica Federal do Paraná</v>
          </cell>
          <cell r="C1174">
            <v>24</v>
          </cell>
          <cell r="D1174">
            <v>2</v>
          </cell>
        </row>
        <row r="1175">
          <cell r="A1175" t="str">
            <v>UNESP - BTC0032</v>
          </cell>
          <cell r="B1175" t="str">
            <v>Biologia Anima II - UNESP</v>
          </cell>
          <cell r="C1175">
            <v>60</v>
          </cell>
          <cell r="D1175">
            <v>5</v>
          </cell>
        </row>
        <row r="1176">
          <cell r="A1176" t="str">
            <v>NHT1004-13</v>
          </cell>
          <cell r="B1176" t="str">
            <v>Biologia Animal I</v>
          </cell>
          <cell r="C1176">
            <v>60</v>
          </cell>
          <cell r="D1176">
            <v>5</v>
          </cell>
        </row>
        <row r="1177">
          <cell r="A1177" t="str">
            <v>UNESP - BTC0024</v>
          </cell>
          <cell r="B1177" t="str">
            <v>Biologia Animal I - UNESP</v>
          </cell>
          <cell r="C1177">
            <v>72</v>
          </cell>
          <cell r="D1177">
            <v>6</v>
          </cell>
        </row>
        <row r="1178">
          <cell r="A1178" t="str">
            <v>NHT1005-13</v>
          </cell>
          <cell r="B1178" t="str">
            <v>Biologia Animal II</v>
          </cell>
          <cell r="C1178">
            <v>60</v>
          </cell>
          <cell r="D1178">
            <v>5</v>
          </cell>
        </row>
        <row r="1179">
          <cell r="A1179" t="str">
            <v>NHT1006-13</v>
          </cell>
          <cell r="B1179" t="str">
            <v>Biologia Animal III</v>
          </cell>
          <cell r="C1179">
            <v>60</v>
          </cell>
          <cell r="D1179">
            <v>5</v>
          </cell>
        </row>
        <row r="1180">
          <cell r="A1180" t="str">
            <v>NHT1007-13</v>
          </cell>
          <cell r="B1180" t="str">
            <v>Biologia Celular</v>
          </cell>
          <cell r="C1180">
            <v>60</v>
          </cell>
          <cell r="D1180">
            <v>5</v>
          </cell>
        </row>
        <row r="1181">
          <cell r="A1181" t="str">
            <v>NHT1053-14</v>
          </cell>
          <cell r="B1181" t="str">
            <v>Biologia Celular</v>
          </cell>
          <cell r="C1181">
            <v>72</v>
          </cell>
          <cell r="D1181">
            <v>6</v>
          </cell>
        </row>
        <row r="1182">
          <cell r="A1182" t="str">
            <v>NHT1053-15</v>
          </cell>
          <cell r="B1182" t="str">
            <v>Biologia Celular</v>
          </cell>
          <cell r="C1182">
            <v>72</v>
          </cell>
          <cell r="D1182">
            <v>6</v>
          </cell>
        </row>
        <row r="1183">
          <cell r="A1183" t="str">
            <v>FSA - BioCel</v>
          </cell>
          <cell r="B1183" t="str">
            <v>Biologia Celular - Fundação Santo André</v>
          </cell>
          <cell r="C1183">
            <v>144</v>
          </cell>
          <cell r="D1183">
            <v>12</v>
          </cell>
        </row>
        <row r="1184">
          <cell r="A1184" t="str">
            <v>PBC006</v>
          </cell>
          <cell r="B1184" t="str">
            <v>Biologia Celular - UFU</v>
          </cell>
          <cell r="C1184">
            <v>0</v>
          </cell>
          <cell r="D1184">
            <v>6</v>
          </cell>
        </row>
        <row r="1185">
          <cell r="A1185" t="str">
            <v>UC-pt 1000652</v>
          </cell>
          <cell r="B1185" t="str">
            <v>Biologia Celular - Universidade de Coimbra</v>
          </cell>
          <cell r="C1185">
            <v>57</v>
          </cell>
          <cell r="D1185">
            <v>5</v>
          </cell>
        </row>
        <row r="1186">
          <cell r="A1186" t="str">
            <v>NHT1052-08</v>
          </cell>
          <cell r="B1186" t="str">
            <v>Biologia Celular e Biofísica</v>
          </cell>
          <cell r="C1186">
            <v>48</v>
          </cell>
          <cell r="D1186">
            <v>4</v>
          </cell>
        </row>
        <row r="1187">
          <cell r="A1187" t="str">
            <v>UC-pt 1000861</v>
          </cell>
          <cell r="B1187" t="str">
            <v>Biologia Celular e Molecular - Universidade de Coimbra</v>
          </cell>
          <cell r="C1187">
            <v>81</v>
          </cell>
          <cell r="D1187">
            <v>7</v>
          </cell>
        </row>
        <row r="1188">
          <cell r="A1188" t="str">
            <v>UP-pt EBE0108</v>
          </cell>
          <cell r="B1188" t="str">
            <v>Biologia Celular e Molecular - Universidade do Porto</v>
          </cell>
          <cell r="C1188">
            <v>45</v>
          </cell>
          <cell r="D1188">
            <v>0</v>
          </cell>
        </row>
        <row r="1189">
          <cell r="A1189" t="str">
            <v>UFPB-01</v>
          </cell>
          <cell r="B1189" t="str">
            <v>Biologia Comparada</v>
          </cell>
          <cell r="C1189">
            <v>0</v>
          </cell>
          <cell r="D1189">
            <v>12</v>
          </cell>
        </row>
        <row r="1190">
          <cell r="A1190" t="str">
            <v>USP - BE</v>
          </cell>
          <cell r="B1190" t="str">
            <v>Biologia Estrutural - USP</v>
          </cell>
          <cell r="C1190">
            <v>0</v>
          </cell>
          <cell r="D1190">
            <v>6</v>
          </cell>
        </row>
        <row r="1191">
          <cell r="A1191" t="str">
            <v>UNIFESP001</v>
          </cell>
          <cell r="B1191" t="str">
            <v>Biologia Estrutural - Unifesp</v>
          </cell>
          <cell r="C1191">
            <v>0</v>
          </cell>
          <cell r="D1191">
            <v>6</v>
          </cell>
        </row>
        <row r="1192">
          <cell r="A1192" t="str">
            <v>UTFPR - B161A</v>
          </cell>
          <cell r="B1192" t="str">
            <v>Biologia I - Universidade Tecnológica Federal do Paraná</v>
          </cell>
          <cell r="C1192">
            <v>24</v>
          </cell>
          <cell r="D1192">
            <v>2</v>
          </cell>
        </row>
        <row r="1193">
          <cell r="A1193" t="str">
            <v>UNIFESP - 3484</v>
          </cell>
          <cell r="B1193" t="str">
            <v>Biologia I para LPC - UNIFESP</v>
          </cell>
          <cell r="C1193">
            <v>72</v>
          </cell>
          <cell r="D1193">
            <v>6</v>
          </cell>
        </row>
        <row r="1194">
          <cell r="A1194" t="str">
            <v>UNISANTOS - B2EG</v>
          </cell>
          <cell r="B1194" t="str">
            <v>Biologia II (Embriologia e Genética) - UNISANTOS</v>
          </cell>
          <cell r="C1194">
            <v>24</v>
          </cell>
          <cell r="D1194">
            <v>2</v>
          </cell>
        </row>
        <row r="1195">
          <cell r="A1195" t="str">
            <v>UNIFESP - 4428</v>
          </cell>
          <cell r="B1195" t="str">
            <v>Biologia II para LPC - UNIFESP</v>
          </cell>
          <cell r="C1195">
            <v>72</v>
          </cell>
          <cell r="D1195">
            <v>6</v>
          </cell>
        </row>
        <row r="1196">
          <cell r="A1196" t="str">
            <v>UNIFESP - 3989</v>
          </cell>
          <cell r="B1196" t="str">
            <v>Biologia III para LPC - UNIFESP</v>
          </cell>
          <cell r="C1196">
            <v>72</v>
          </cell>
          <cell r="D1196">
            <v>6</v>
          </cell>
        </row>
        <row r="1197">
          <cell r="A1197" t="str">
            <v>UP-it 128EE</v>
          </cell>
          <cell r="B1197" t="str">
            <v>Biologia Marina - Università Degli Studi di Pisa</v>
          </cell>
          <cell r="C1197">
            <v>150</v>
          </cell>
          <cell r="D1197">
            <v>12</v>
          </cell>
        </row>
        <row r="1198">
          <cell r="A1198" t="str">
            <v>BIS-119</v>
          </cell>
          <cell r="B1198" t="str">
            <v>Biologia Molecular</v>
          </cell>
          <cell r="C1198">
            <v>48</v>
          </cell>
          <cell r="D1198">
            <v>12</v>
          </cell>
        </row>
        <row r="1199">
          <cell r="A1199" t="str">
            <v>UC-pt 1000705</v>
          </cell>
          <cell r="B1199" t="str">
            <v>Biologia Molecular - Universidade de Coimbra</v>
          </cell>
          <cell r="C1199">
            <v>40</v>
          </cell>
          <cell r="D1199">
            <v>3</v>
          </cell>
        </row>
        <row r="1200">
          <cell r="A1200" t="str">
            <v>BTC-206</v>
          </cell>
          <cell r="B1200" t="str">
            <v>Biologia Molecular e Biotecnologia</v>
          </cell>
          <cell r="C1200">
            <v>144</v>
          </cell>
          <cell r="D1200">
            <v>12</v>
          </cell>
        </row>
        <row r="1201">
          <cell r="A1201" t="str">
            <v>NHZ1009-15</v>
          </cell>
          <cell r="B1201" t="str">
            <v>Biologia Molecular e Biotecnologia</v>
          </cell>
          <cell r="C1201">
            <v>36</v>
          </cell>
          <cell r="D1201">
            <v>3</v>
          </cell>
        </row>
        <row r="1202">
          <cell r="A1202" t="str">
            <v>NHZ1009-13</v>
          </cell>
          <cell r="B1202" t="str">
            <v>Biologia Molecular e Biotecnologia</v>
          </cell>
          <cell r="C1202">
            <v>36</v>
          </cell>
          <cell r="D1202">
            <v>3</v>
          </cell>
        </row>
        <row r="1203">
          <cell r="A1203" t="str">
            <v>NHZ1009-09</v>
          </cell>
          <cell r="B1203" t="str">
            <v>Biologia Molecular e Biotecnologia</v>
          </cell>
          <cell r="C1203">
            <v>36</v>
          </cell>
          <cell r="D1203">
            <v>3</v>
          </cell>
        </row>
        <row r="1204">
          <cell r="A1204" t="str">
            <v>EBM-117</v>
          </cell>
          <cell r="B1204" t="str">
            <v>Biologia Molecular e Celular</v>
          </cell>
          <cell r="C1204">
            <v>144</v>
          </cell>
          <cell r="D1204">
            <v>12</v>
          </cell>
        </row>
        <row r="1205">
          <cell r="A1205" t="str">
            <v>EBM-117CO</v>
          </cell>
          <cell r="B1205" t="str">
            <v>Biologia Molecular e Celular - UCSB</v>
          </cell>
          <cell r="C1205">
            <v>0</v>
          </cell>
          <cell r="D1205">
            <v>12</v>
          </cell>
        </row>
        <row r="1206">
          <cell r="A1206" t="str">
            <v>USP - FBC5709</v>
          </cell>
          <cell r="B1206" t="str">
            <v>Biologia Molecular em Análises Clínicas - USP</v>
          </cell>
          <cell r="C1206">
            <v>72</v>
          </cell>
          <cell r="D1206">
            <v>6</v>
          </cell>
        </row>
        <row r="1207">
          <cell r="A1207" t="str">
            <v>BIS-108</v>
          </cell>
          <cell r="B1207" t="str">
            <v>Biologia Molecular: Princípios e Aplicações</v>
          </cell>
          <cell r="C1207">
            <v>144</v>
          </cell>
          <cell r="D1207">
            <v>12</v>
          </cell>
        </row>
        <row r="1208">
          <cell r="A1208" t="str">
            <v>UR5233</v>
          </cell>
          <cell r="B1208" t="str">
            <v>Biologia Oocitária e Embrionária - Unipampa</v>
          </cell>
          <cell r="C1208">
            <v>0</v>
          </cell>
          <cell r="D1208">
            <v>2</v>
          </cell>
        </row>
        <row r="1209">
          <cell r="A1209" t="str">
            <v>NHZ1076-15</v>
          </cell>
          <cell r="B1209" t="str">
            <v>Biologia Reprodutiva de Plantas</v>
          </cell>
          <cell r="C1209">
            <v>48</v>
          </cell>
          <cell r="D1209">
            <v>4</v>
          </cell>
        </row>
        <row r="1210">
          <cell r="A1210" t="str">
            <v>NHT1087-15</v>
          </cell>
          <cell r="B1210" t="str">
            <v>Biologia Vegetal</v>
          </cell>
          <cell r="C1210">
            <v>72</v>
          </cell>
          <cell r="D1210">
            <v>6</v>
          </cell>
        </row>
        <row r="1211">
          <cell r="A1211" t="str">
            <v>NHT1010-13</v>
          </cell>
          <cell r="B1211" t="str">
            <v>Biologia Vegetal I</v>
          </cell>
          <cell r="C1211">
            <v>60</v>
          </cell>
          <cell r="D1211">
            <v>5</v>
          </cell>
        </row>
        <row r="1212">
          <cell r="A1212" t="str">
            <v>NHT1011-13</v>
          </cell>
          <cell r="B1212" t="str">
            <v>Biologia Vegetal II</v>
          </cell>
          <cell r="C1212">
            <v>60</v>
          </cell>
          <cell r="D1212">
            <v>5</v>
          </cell>
        </row>
        <row r="1213">
          <cell r="A1213" t="str">
            <v>NHT1012-13</v>
          </cell>
          <cell r="B1213" t="str">
            <v>Biologia Vegetal III</v>
          </cell>
          <cell r="C1213">
            <v>60</v>
          </cell>
          <cell r="D1213">
            <v>5</v>
          </cell>
        </row>
        <row r="1214">
          <cell r="A1214" t="str">
            <v>UFSCar - 510025F</v>
          </cell>
          <cell r="B1214" t="str">
            <v>Biologia celular aplicada às ciências florestais - Universidade Federal de São Carlos</v>
          </cell>
          <cell r="C1214">
            <v>36</v>
          </cell>
          <cell r="D1214">
            <v>3</v>
          </cell>
        </row>
        <row r="1215">
          <cell r="A1215" t="str">
            <v>EVD-104</v>
          </cell>
          <cell r="B1215" t="str">
            <v>Biologia comparada e filogenia de Metazoa</v>
          </cell>
          <cell r="C1215">
            <v>144</v>
          </cell>
          <cell r="D1215">
            <v>12</v>
          </cell>
        </row>
        <row r="1216">
          <cell r="A1216" t="str">
            <v>EVD-105</v>
          </cell>
          <cell r="B1216" t="str">
            <v>Biologia da conservação</v>
          </cell>
          <cell r="C1216">
            <v>144</v>
          </cell>
          <cell r="D1216">
            <v>12</v>
          </cell>
        </row>
        <row r="1217">
          <cell r="A1217" t="str">
            <v>UFSCar - 500100A</v>
          </cell>
          <cell r="B1217" t="str">
            <v>Biologia da conservação aplicada às ciências florestais - Universidade Federal de São Carlos</v>
          </cell>
          <cell r="C1217">
            <v>36</v>
          </cell>
          <cell r="D1217">
            <v>3</v>
          </cell>
        </row>
        <row r="1218">
          <cell r="A1218" t="str">
            <v>BIS-103</v>
          </cell>
          <cell r="B1218" t="str">
            <v>Biologia de Células Animais e Humanas</v>
          </cell>
          <cell r="C1218">
            <v>144</v>
          </cell>
          <cell r="D1218">
            <v>12</v>
          </cell>
        </row>
        <row r="1219">
          <cell r="A1219" t="str">
            <v>BIS-103CO</v>
          </cell>
          <cell r="B1219" t="str">
            <v>Biologia de Células Animais e Humanas - SRBIAU</v>
          </cell>
          <cell r="C1219">
            <v>0</v>
          </cell>
          <cell r="D1219">
            <v>12</v>
          </cell>
        </row>
        <row r="1220">
          <cell r="A1220" t="str">
            <v>UFABC-PÓS - BIS-103</v>
          </cell>
          <cell r="B1220" t="str">
            <v>Biologia de Células Animais e Humanas - UFABC-PÓS</v>
          </cell>
          <cell r="C1220">
            <v>144</v>
          </cell>
          <cell r="D1220">
            <v>12</v>
          </cell>
        </row>
        <row r="1221">
          <cell r="A1221" t="str">
            <v>14341001</v>
          </cell>
          <cell r="B1221" t="str">
            <v>Biologia de Células Estaminais - Universidade do Algarve</v>
          </cell>
          <cell r="C1221">
            <v>64</v>
          </cell>
          <cell r="D1221">
            <v>5</v>
          </cell>
        </row>
        <row r="1222">
          <cell r="A1222" t="str">
            <v>BIS-107</v>
          </cell>
          <cell r="B1222" t="str">
            <v>Biologia do Câncer</v>
          </cell>
          <cell r="C1222">
            <v>144</v>
          </cell>
          <cell r="D1222">
            <v>12</v>
          </cell>
        </row>
        <row r="1223">
          <cell r="A1223" t="str">
            <v>BIS-107CO</v>
          </cell>
          <cell r="B1223" t="str">
            <v>Biologia do Câncer - SRBIAU</v>
          </cell>
          <cell r="C1223">
            <v>0</v>
          </cell>
          <cell r="D1223">
            <v>12</v>
          </cell>
        </row>
        <row r="1224">
          <cell r="A1224" t="str">
            <v>NHZ1008-09</v>
          </cell>
          <cell r="B1224" t="str">
            <v>Biologia do Desenvolvimento</v>
          </cell>
          <cell r="C1224">
            <v>48</v>
          </cell>
          <cell r="D1224">
            <v>4</v>
          </cell>
        </row>
        <row r="1225">
          <cell r="A1225" t="str">
            <v>excluir 9</v>
          </cell>
          <cell r="B1225" t="str">
            <v>Biologia do Desenvolvimento em Vertebrados</v>
          </cell>
          <cell r="C1225">
            <v>48</v>
          </cell>
          <cell r="D1225">
            <v>4</v>
          </cell>
        </row>
        <row r="1226">
          <cell r="A1226" t="str">
            <v>NHZ1008-15</v>
          </cell>
          <cell r="B1226" t="str">
            <v>Biologia do Desenvolvimento em Vertebrados</v>
          </cell>
          <cell r="C1226">
            <v>48</v>
          </cell>
          <cell r="D1226">
            <v>4</v>
          </cell>
        </row>
        <row r="1227">
          <cell r="A1227" t="str">
            <v>UC-pt 2001230</v>
          </cell>
          <cell r="B1227" t="str">
            <v>Biologia do abuso de drogas - Universidade de Coimbra</v>
          </cell>
          <cell r="C1227">
            <v>60</v>
          </cell>
          <cell r="D1227">
            <v>5</v>
          </cell>
        </row>
        <row r="1228">
          <cell r="A1228" t="str">
            <v>UFABC-PÓS - BIS107</v>
          </cell>
          <cell r="B1228" t="str">
            <v>Biologia do câncer - UFABC-PÓS</v>
          </cell>
          <cell r="C1228">
            <v>144</v>
          </cell>
          <cell r="D1228">
            <v>12</v>
          </cell>
        </row>
        <row r="1229">
          <cell r="A1229" t="str">
            <v>BIS-121</v>
          </cell>
          <cell r="B1229" t="str">
            <v>Biologia e Sinalização Celular</v>
          </cell>
          <cell r="C1229">
            <v>48</v>
          </cell>
          <cell r="D1229">
            <v>12</v>
          </cell>
        </row>
        <row r="1230">
          <cell r="A1230" t="str">
            <v>UNESP012</v>
          </cell>
          <cell r="B1230" t="str">
            <v>Biologia experimental (técnicas de laboratório) - UNESP</v>
          </cell>
          <cell r="C1230">
            <v>0</v>
          </cell>
          <cell r="D1230">
            <v>10</v>
          </cell>
        </row>
        <row r="1231">
          <cell r="A1231" t="str">
            <v>Uniroma-it 1041408</v>
          </cell>
          <cell r="B1231" t="str">
            <v>Biologia molecolare dei processi mentali - Università degli studi di Roma La Sapienza</v>
          </cell>
          <cell r="C1231">
            <v>48</v>
          </cell>
          <cell r="D1231">
            <v>4</v>
          </cell>
        </row>
        <row r="1232">
          <cell r="A1232" t="str">
            <v>CSUEB-us BIOL4351</v>
          </cell>
          <cell r="B1232" t="str">
            <v>Biological Conservation - California State University, East Bay</v>
          </cell>
          <cell r="C1232">
            <v>48</v>
          </cell>
          <cell r="D1232">
            <v>4</v>
          </cell>
        </row>
        <row r="1233">
          <cell r="A1233" t="str">
            <v>Inha-kr BTE3110</v>
          </cell>
          <cell r="B1233" t="str">
            <v>Biological Enigneering Laboratory 1 - Inha University</v>
          </cell>
          <cell r="C1233">
            <v>32</v>
          </cell>
          <cell r="D1233">
            <v>2</v>
          </cell>
        </row>
        <row r="1234">
          <cell r="A1234" t="str">
            <v>Inha-kr BTE3202</v>
          </cell>
          <cell r="B1234" t="str">
            <v>Biological Enigneering Laboratory 2 - Inha University</v>
          </cell>
          <cell r="C1234">
            <v>32</v>
          </cell>
          <cell r="D1234">
            <v>2</v>
          </cell>
        </row>
        <row r="1235">
          <cell r="A1235" t="str">
            <v>UCD-ie PHYC40520</v>
          </cell>
          <cell r="B1235" t="str">
            <v>Biological Fluid Mechanics - University College Dublin</v>
          </cell>
          <cell r="C1235">
            <v>36</v>
          </cell>
          <cell r="D1235">
            <v>3</v>
          </cell>
        </row>
        <row r="1236">
          <cell r="A1236" t="str">
            <v>RWTH-de 15ws25990</v>
          </cell>
          <cell r="B1236" t="str">
            <v>Biologische Abfallbehandlung - RWTH Aachen University</v>
          </cell>
          <cell r="C1236">
            <v>56</v>
          </cell>
          <cell r="D1236">
            <v>4</v>
          </cell>
        </row>
        <row r="1237">
          <cell r="A1237" t="str">
            <v>CSUEB-us BIOL3080</v>
          </cell>
          <cell r="B1237" t="str">
            <v>Biology Hands-on Laboratory - California State University, East Bay</v>
          </cell>
          <cell r="C1237">
            <v>24</v>
          </cell>
          <cell r="D1237">
            <v>2</v>
          </cell>
        </row>
        <row r="1238">
          <cell r="A1238" t="str">
            <v>ANU-au BIOL3238</v>
          </cell>
          <cell r="B1238" t="str">
            <v>Biology Research Project - The Australian National University</v>
          </cell>
          <cell r="C1238">
            <v>215</v>
          </cell>
          <cell r="D1238">
            <v>17</v>
          </cell>
        </row>
        <row r="1239">
          <cell r="A1239" t="str">
            <v>CSUEB-us BIOL4425</v>
          </cell>
          <cell r="B1239" t="str">
            <v>Biology of Fungi - California State University, East Bay</v>
          </cell>
          <cell r="C1239">
            <v>60</v>
          </cell>
          <cell r="D1239">
            <v>5</v>
          </cell>
        </row>
        <row r="1240">
          <cell r="A1240" t="str">
            <v>BME-hu VEMBM301</v>
          </cell>
          <cell r="B1240" t="str">
            <v>Biology, Biotechnology - Budapest University of Technology and Economics</v>
          </cell>
          <cell r="C1240">
            <v>45</v>
          </cell>
          <cell r="D1240">
            <v>3</v>
          </cell>
        </row>
        <row r="1241">
          <cell r="A1241" t="str">
            <v>056:138</v>
          </cell>
          <cell r="B1241" t="str">
            <v>Biomanufacturing - University of Iowa/UIowa</v>
          </cell>
          <cell r="C1241">
            <v>48</v>
          </cell>
          <cell r="D1241">
            <v>4</v>
          </cell>
        </row>
        <row r="1242">
          <cell r="A1242" t="str">
            <v>ESTU023-13</v>
          </cell>
          <cell r="B1242" t="str">
            <v>Biomas Brasileiros</v>
          </cell>
          <cell r="C1242">
            <v>36</v>
          </cell>
          <cell r="D1242">
            <v>3</v>
          </cell>
        </row>
        <row r="1243">
          <cell r="A1243" t="str">
            <v>ESTU023-17</v>
          </cell>
          <cell r="B1243" t="str">
            <v>Biomas Brasileiros</v>
          </cell>
          <cell r="C1243">
            <v>36</v>
          </cell>
          <cell r="D1243">
            <v>3</v>
          </cell>
        </row>
        <row r="1244">
          <cell r="A1244" t="str">
            <v>ESZX086-13</v>
          </cell>
          <cell r="B1244" t="str">
            <v>Biomas e Gestão de Ecosistemas</v>
          </cell>
          <cell r="C1244">
            <v>36</v>
          </cell>
          <cell r="D1244">
            <v>3</v>
          </cell>
        </row>
        <row r="1245">
          <cell r="A1245" t="str">
            <v>UNILEON-es 912037</v>
          </cell>
          <cell r="B1245" t="str">
            <v>Biomasa Y Energia - Universidad de León</v>
          </cell>
          <cell r="C1245">
            <v>27</v>
          </cell>
          <cell r="D1245">
            <v>2</v>
          </cell>
        </row>
        <row r="1246">
          <cell r="A1246" t="str">
            <v>UNSW-au SOLA5052</v>
          </cell>
          <cell r="B1246" t="str">
            <v>Biomass - University of New South Wales</v>
          </cell>
          <cell r="C1246">
            <v>72</v>
          </cell>
          <cell r="D1246">
            <v>6</v>
          </cell>
        </row>
        <row r="1247">
          <cell r="A1247" t="str">
            <v>UniMis-hu MAKETT233B</v>
          </cell>
          <cell r="B1247" t="str">
            <v>Biomass Combustion - University of Miskolc</v>
          </cell>
          <cell r="C1247">
            <v>63</v>
          </cell>
          <cell r="D1247">
            <v>5</v>
          </cell>
        </row>
        <row r="1248">
          <cell r="A1248" t="str">
            <v>ENE5726-5/1</v>
          </cell>
          <cell r="B1248" t="str">
            <v>Biomassa como Fonte de Energia - Conversão e Utilização - USP</v>
          </cell>
          <cell r="C1248">
            <v>0</v>
          </cell>
          <cell r="D1248">
            <v>12</v>
          </cell>
        </row>
        <row r="1249">
          <cell r="A1249" t="str">
            <v>UTEP-us MME3312</v>
          </cell>
          <cell r="B1249" t="str">
            <v>Biomat, Biomat Prntng &amp; Dev - University of Texas at El Paso</v>
          </cell>
          <cell r="C1249">
            <v>48</v>
          </cell>
          <cell r="D1249">
            <v>4</v>
          </cell>
        </row>
        <row r="1250">
          <cell r="A1250" t="str">
            <v>MAT-106</v>
          </cell>
          <cell r="B1250" t="str">
            <v>Biomatemática I</v>
          </cell>
          <cell r="C1250">
            <v>144</v>
          </cell>
          <cell r="D1250">
            <v>12</v>
          </cell>
        </row>
        <row r="1251">
          <cell r="A1251" t="str">
            <v>MAT-131</v>
          </cell>
          <cell r="B1251" t="str">
            <v>Biomatemática I</v>
          </cell>
          <cell r="C1251">
            <v>144</v>
          </cell>
          <cell r="D1251">
            <v>12</v>
          </cell>
        </row>
        <row r="1252">
          <cell r="A1252" t="str">
            <v>MAT-206</v>
          </cell>
          <cell r="B1252" t="str">
            <v>Biomatemática II</v>
          </cell>
          <cell r="C1252">
            <v>144</v>
          </cell>
          <cell r="D1252">
            <v>12</v>
          </cell>
        </row>
        <row r="1253">
          <cell r="A1253" t="str">
            <v>MAT-231</v>
          </cell>
          <cell r="B1253" t="str">
            <v>Biomatemática II</v>
          </cell>
          <cell r="C1253">
            <v>144</v>
          </cell>
          <cell r="D1253">
            <v>12</v>
          </cell>
        </row>
        <row r="1254">
          <cell r="A1254" t="str">
            <v>NMA-201</v>
          </cell>
          <cell r="B1254" t="str">
            <v>Biomateriais</v>
          </cell>
          <cell r="C1254">
            <v>144</v>
          </cell>
          <cell r="D1254">
            <v>12</v>
          </cell>
        </row>
        <row r="1255">
          <cell r="A1255" t="str">
            <v>ESZM032-17</v>
          </cell>
          <cell r="B1255" t="str">
            <v>Biomateriais</v>
          </cell>
          <cell r="C1255">
            <v>48</v>
          </cell>
          <cell r="D1255">
            <v>4</v>
          </cell>
        </row>
        <row r="1256">
          <cell r="A1256" t="str">
            <v>ESZM032-13</v>
          </cell>
          <cell r="B1256" t="str">
            <v>Biomateriais</v>
          </cell>
          <cell r="C1256">
            <v>48</v>
          </cell>
          <cell r="D1256">
            <v>4</v>
          </cell>
        </row>
        <row r="1257">
          <cell r="A1257" t="str">
            <v>UNIFESP - 5170</v>
          </cell>
          <cell r="B1257" t="str">
            <v>Biomateriais - UNIFESP</v>
          </cell>
          <cell r="C1257">
            <v>36</v>
          </cell>
          <cell r="D1257">
            <v>3</v>
          </cell>
        </row>
        <row r="1258">
          <cell r="A1258" t="str">
            <v>NMA-201CO</v>
          </cell>
          <cell r="B1258" t="str">
            <v>Biomateriais - USP/IPEN</v>
          </cell>
          <cell r="C1258">
            <v>0</v>
          </cell>
          <cell r="D1258">
            <v>12</v>
          </cell>
        </row>
        <row r="1259">
          <cell r="A1259" t="str">
            <v>UC-pt 2016005</v>
          </cell>
          <cell r="B1259" t="str">
            <v>Biomateriais - Universidade de Coimbra</v>
          </cell>
          <cell r="C1259">
            <v>54</v>
          </cell>
          <cell r="D1259">
            <v>4</v>
          </cell>
        </row>
        <row r="1260">
          <cell r="A1260" t="str">
            <v>EBM-113</v>
          </cell>
          <cell r="B1260" t="str">
            <v>Biomateriais e Órgãos Artificiais</v>
          </cell>
          <cell r="C1260">
            <v>144</v>
          </cell>
          <cell r="D1260">
            <v>12</v>
          </cell>
        </row>
        <row r="1261">
          <cell r="A1261" t="str">
            <v>UofT-ca MSE440H1F</v>
          </cell>
          <cell r="B1261" t="str">
            <v>Biomaterial Processing and Properties - University of Toronto</v>
          </cell>
          <cell r="C1261">
            <v>48</v>
          </cell>
          <cell r="D1261">
            <v>4</v>
          </cell>
        </row>
        <row r="1262">
          <cell r="A1262" t="str">
            <v>UB-us BE305</v>
          </cell>
          <cell r="B1262" t="str">
            <v>Biomaterial and Mechanics - University at Buffalo, The State University of New York</v>
          </cell>
          <cell r="C1262">
            <v>45</v>
          </cell>
          <cell r="D1262">
            <v>3</v>
          </cell>
        </row>
        <row r="1263">
          <cell r="A1263" t="str">
            <v>UofC-ca BMEN511</v>
          </cell>
          <cell r="B1263" t="str">
            <v>Biomaterials &amp; Biocompatibility - University of Calgary</v>
          </cell>
          <cell r="C1263">
            <v>45</v>
          </cell>
          <cell r="D1263">
            <v>4</v>
          </cell>
        </row>
        <row r="1264">
          <cell r="A1264" t="str">
            <v>UofT-ca MSE352H1</v>
          </cell>
          <cell r="B1264" t="str">
            <v>Biomaterials &amp; Biocompatibility - University of Toronto</v>
          </cell>
          <cell r="C1264">
            <v>48</v>
          </cell>
          <cell r="D1264">
            <v>4</v>
          </cell>
        </row>
        <row r="1265">
          <cell r="A1265" t="str">
            <v>Ulster-uk BME504</v>
          </cell>
          <cell r="B1265" t="str">
            <v>Biomaterials &amp; Tissue Engineering - Ulster University</v>
          </cell>
          <cell r="C1265">
            <v>66</v>
          </cell>
          <cell r="D1265">
            <v>5</v>
          </cell>
        </row>
        <row r="1266">
          <cell r="A1266" t="str">
            <v>Boise-us MSE477</v>
          </cell>
          <cell r="B1266" t="str">
            <v>Biomaterials - Boise State University</v>
          </cell>
          <cell r="C1266">
            <v>48</v>
          </cell>
          <cell r="D1266">
            <v>4</v>
          </cell>
        </row>
        <row r="1267">
          <cell r="A1267" t="str">
            <v>QU-ca MECH478</v>
          </cell>
          <cell r="B1267" t="str">
            <v>Biomaterials - Queen's University</v>
          </cell>
          <cell r="C1267">
            <v>42</v>
          </cell>
          <cell r="D1267">
            <v>3</v>
          </cell>
        </row>
        <row r="1268">
          <cell r="A1268" t="str">
            <v>Ryerson-ca BME423</v>
          </cell>
          <cell r="B1268" t="str">
            <v>Biomaterials - Ryerson University</v>
          </cell>
          <cell r="C1268">
            <v>52</v>
          </cell>
          <cell r="D1268">
            <v>4</v>
          </cell>
        </row>
        <row r="1269">
          <cell r="A1269" t="str">
            <v>UAkron-us 4800400</v>
          </cell>
          <cell r="B1269" t="str">
            <v>Biomaterials - The University of Akron</v>
          </cell>
          <cell r="C1269">
            <v>48</v>
          </cell>
          <cell r="D1269">
            <v>4</v>
          </cell>
        </row>
        <row r="1270">
          <cell r="A1270" t="str">
            <v>UTK-us MSE474</v>
          </cell>
          <cell r="B1270" t="str">
            <v>Biomaterials - The University of Tennessee, Knoxville</v>
          </cell>
          <cell r="C1270">
            <v>51</v>
          </cell>
          <cell r="D1270">
            <v>4</v>
          </cell>
        </row>
        <row r="1271">
          <cell r="A1271" t="str">
            <v>Davis-us BIM108</v>
          </cell>
          <cell r="B1271" t="str">
            <v>Biomaterials - University of Califórnia, Davis</v>
          </cell>
          <cell r="C1271">
            <v>40</v>
          </cell>
          <cell r="D1271">
            <v>3</v>
          </cell>
        </row>
        <row r="1272">
          <cell r="A1272" t="str">
            <v>UofG-ca ENGG3170</v>
          </cell>
          <cell r="B1272" t="str">
            <v>Biomaterials - University of Guelph</v>
          </cell>
          <cell r="C1272">
            <v>50</v>
          </cell>
          <cell r="D1272">
            <v>4</v>
          </cell>
        </row>
        <row r="1273">
          <cell r="A1273" t="str">
            <v>MSE343H1</v>
          </cell>
          <cell r="B1273" t="str">
            <v>Biomaterials - University of Toronto</v>
          </cell>
          <cell r="C1273">
            <v>39</v>
          </cell>
          <cell r="D1273">
            <v>3</v>
          </cell>
        </row>
        <row r="1274">
          <cell r="A1274" t="str">
            <v>UofT-ca MSE343H1</v>
          </cell>
          <cell r="B1274" t="str">
            <v>Biomaterials - University of Toronto</v>
          </cell>
          <cell r="C1274">
            <v>39</v>
          </cell>
          <cell r="D1274">
            <v>3</v>
          </cell>
        </row>
        <row r="1275">
          <cell r="A1275" t="str">
            <v>Monash-au MTE2548</v>
          </cell>
          <cell r="B1275" t="str">
            <v>Biomaterials I - Monash University</v>
          </cell>
          <cell r="C1275">
            <v>48</v>
          </cell>
          <cell r="D1275">
            <v>4</v>
          </cell>
        </row>
        <row r="1276">
          <cell r="A1276" t="str">
            <v>Hull-uk 57054</v>
          </cell>
          <cell r="B1276" t="str">
            <v>Biomaterials and Medical Devices - University of Hull</v>
          </cell>
          <cell r="C1276">
            <v>50</v>
          </cell>
          <cell r="D1276">
            <v>4</v>
          </cell>
        </row>
        <row r="1277">
          <cell r="A1277" t="str">
            <v>Tulane-us BMEN3400</v>
          </cell>
          <cell r="B1277" t="str">
            <v>Biomaterials and Tissue Engineering - Tulane University</v>
          </cell>
          <cell r="C1277">
            <v>45</v>
          </cell>
          <cell r="D1277">
            <v>3</v>
          </cell>
        </row>
        <row r="1278">
          <cell r="A1278" t="str">
            <v>UMaine-us BLE402</v>
          </cell>
          <cell r="B1278" t="str">
            <v>Biomaterials and the Celular Interface - University of Maine</v>
          </cell>
          <cell r="C1278">
            <v>30</v>
          </cell>
          <cell r="D1278">
            <v>2</v>
          </cell>
        </row>
        <row r="1279">
          <cell r="A1279" t="str">
            <v>TU-us BIOE4741</v>
          </cell>
          <cell r="B1279" t="str">
            <v>Biomaterials for Engineers - Temple University</v>
          </cell>
          <cell r="C1279">
            <v>43</v>
          </cell>
          <cell r="D1279">
            <v>3</v>
          </cell>
        </row>
        <row r="1280">
          <cell r="A1280" t="str">
            <v>UC-us BME4051C</v>
          </cell>
          <cell r="B1280" t="str">
            <v>Biomaterials in the Design of Medical Device - University of Cincinnati</v>
          </cell>
          <cell r="C1280">
            <v>38</v>
          </cell>
          <cell r="D1280">
            <v>3</v>
          </cell>
        </row>
        <row r="1281">
          <cell r="A1281" t="str">
            <v>UofG-ca ENGG4400</v>
          </cell>
          <cell r="B1281" t="str">
            <v>Biomechanical Engineering Design - University of Guelph</v>
          </cell>
          <cell r="C1281">
            <v>60</v>
          </cell>
          <cell r="D1281">
            <v>5</v>
          </cell>
        </row>
        <row r="1282">
          <cell r="A1282" t="str">
            <v>UWA-au SSEH3355</v>
          </cell>
          <cell r="B1282" t="str">
            <v>Biomechanical Principles - University of Western Australia</v>
          </cell>
          <cell r="C1282">
            <v>72</v>
          </cell>
          <cell r="D1282">
            <v>6</v>
          </cell>
        </row>
        <row r="1283">
          <cell r="A1283" t="str">
            <v>CU-ca MECH4210</v>
          </cell>
          <cell r="B1283" t="str">
            <v>Biomechanics - Carleton University</v>
          </cell>
          <cell r="C1283">
            <v>72</v>
          </cell>
          <cell r="D1283">
            <v>6</v>
          </cell>
        </row>
        <row r="1284">
          <cell r="A1284" t="str">
            <v>HAWH-de 5210</v>
          </cell>
          <cell r="B1284" t="str">
            <v>Biomechanics - Hamburg University of Applied Sciences</v>
          </cell>
          <cell r="C1284">
            <v>64</v>
          </cell>
          <cell r="D1284">
            <v>5</v>
          </cell>
        </row>
        <row r="1285">
          <cell r="A1285" t="str">
            <v>QMUL-uk DEN328</v>
          </cell>
          <cell r="B1285" t="str">
            <v>Biomechanics - Queen Mary University of London</v>
          </cell>
          <cell r="C1285">
            <v>36</v>
          </cell>
          <cell r="D1285">
            <v>3</v>
          </cell>
        </row>
        <row r="1286">
          <cell r="A1286" t="str">
            <v>Ryerson-ca BME406</v>
          </cell>
          <cell r="B1286" t="str">
            <v>Biomechanics - Ryerson University</v>
          </cell>
          <cell r="C1286">
            <v>65</v>
          </cell>
          <cell r="D1286">
            <v>5</v>
          </cell>
        </row>
        <row r="1287">
          <cell r="A1287" t="str">
            <v>UArk-us BMEG2813</v>
          </cell>
          <cell r="B1287" t="str">
            <v>Biomechanics - University of Arkansas</v>
          </cell>
          <cell r="C1287">
            <v>54</v>
          </cell>
          <cell r="D1287">
            <v>4</v>
          </cell>
        </row>
        <row r="1288">
          <cell r="A1288" t="str">
            <v>ULeth-ca KNES3650</v>
          </cell>
          <cell r="B1288" t="str">
            <v>Biomechanics - University of Lethbridge</v>
          </cell>
          <cell r="C1288">
            <v>58</v>
          </cell>
          <cell r="D1288">
            <v>4</v>
          </cell>
        </row>
        <row r="1289">
          <cell r="A1289" t="str">
            <v>UofT-ca MIE439H1</v>
          </cell>
          <cell r="B1289" t="str">
            <v>Biomechanics - University of Toronto</v>
          </cell>
          <cell r="C1289">
            <v>60</v>
          </cell>
          <cell r="D1289">
            <v>5</v>
          </cell>
        </row>
        <row r="1290">
          <cell r="A1290" t="str">
            <v>Wisc-us BME315</v>
          </cell>
          <cell r="B1290" t="str">
            <v>Biomechanics - University of Wisconsin - Madison</v>
          </cell>
          <cell r="C1290">
            <v>45</v>
          </cell>
          <cell r="D1290">
            <v>3</v>
          </cell>
        </row>
        <row r="1291">
          <cell r="A1291" t="str">
            <v>WU-us BME465</v>
          </cell>
          <cell r="B1291" t="str">
            <v>Biomechanics - Widener University</v>
          </cell>
          <cell r="C1291">
            <v>48</v>
          </cell>
          <cell r="D1291">
            <v>4</v>
          </cell>
        </row>
        <row r="1292">
          <cell r="A1292" t="str">
            <v>Union-us BNG202</v>
          </cell>
          <cell r="B1292" t="str">
            <v>Biomechanics 2 - Union College</v>
          </cell>
          <cell r="C1292">
            <v>60</v>
          </cell>
          <cell r="D1292">
            <v>5</v>
          </cell>
        </row>
        <row r="1293">
          <cell r="A1293" t="str">
            <v>Union-us BNG201</v>
          </cell>
          <cell r="B1293" t="str">
            <v>Biomechanics I w/Lab - Union College</v>
          </cell>
          <cell r="C1293">
            <v>60</v>
          </cell>
          <cell r="D1293">
            <v>5</v>
          </cell>
        </row>
        <row r="1294">
          <cell r="A1294" t="str">
            <v>SU-uk SR142</v>
          </cell>
          <cell r="B1294" t="str">
            <v>Biomechanics and Technology A - Swansea University</v>
          </cell>
          <cell r="C1294">
            <v>88</v>
          </cell>
          <cell r="D1294">
            <v>7</v>
          </cell>
        </row>
        <row r="1295">
          <cell r="A1295" t="str">
            <v>SU-uk SR254</v>
          </cell>
          <cell r="B1295" t="str">
            <v>Biomechanics and Technology C - Swansea University</v>
          </cell>
          <cell r="C1295">
            <v>66</v>
          </cell>
          <cell r="D1295">
            <v>5</v>
          </cell>
        </row>
        <row r="1296">
          <cell r="A1296" t="str">
            <v>Strath-uk BE201</v>
          </cell>
          <cell r="B1296" t="str">
            <v>Biomechanics of Human Moviment - Theory - University of Strathclyde</v>
          </cell>
          <cell r="C1296">
            <v>44</v>
          </cell>
          <cell r="D1296">
            <v>3</v>
          </cell>
        </row>
        <row r="1297">
          <cell r="A1297" t="str">
            <v>NJIT-us BME671</v>
          </cell>
          <cell r="B1297" t="str">
            <v>Biomechanics of Human Structure and Motion - New Jersey Institute of Tecnology</v>
          </cell>
          <cell r="C1297">
            <v>42</v>
          </cell>
          <cell r="D1297">
            <v>4</v>
          </cell>
        </row>
        <row r="1298">
          <cell r="A1298" t="str">
            <v>BIS-303</v>
          </cell>
          <cell r="B1298" t="str">
            <v>Biomecânica Aplicada</v>
          </cell>
          <cell r="C1298">
            <v>0</v>
          </cell>
          <cell r="D1298">
            <v>12</v>
          </cell>
        </row>
        <row r="1299">
          <cell r="A1299" t="str">
            <v>ESTB007-17</v>
          </cell>
          <cell r="B1299" t="str">
            <v>Biomecânica I</v>
          </cell>
          <cell r="C1299">
            <v>48</v>
          </cell>
          <cell r="D1299">
            <v>4</v>
          </cell>
        </row>
        <row r="1300">
          <cell r="A1300" t="str">
            <v>ESTB027-17</v>
          </cell>
          <cell r="B1300" t="str">
            <v>Biomecânica II</v>
          </cell>
          <cell r="C1300">
            <v>48</v>
          </cell>
          <cell r="D1300">
            <v>4</v>
          </cell>
        </row>
        <row r="1301">
          <cell r="A1301" t="str">
            <v>EBM-108</v>
          </cell>
          <cell r="B1301" t="str">
            <v>Biomecânica e análise de movimento humano</v>
          </cell>
          <cell r="C1301">
            <v>144</v>
          </cell>
          <cell r="D1301">
            <v>12</v>
          </cell>
        </row>
        <row r="1302">
          <cell r="A1302" t="str">
            <v>UofG-ca BIOM4050</v>
          </cell>
          <cell r="B1302" t="str">
            <v>Biomedical Aspects of Aging - University of Guelph</v>
          </cell>
          <cell r="C1302">
            <v>36</v>
          </cell>
          <cell r="D1302">
            <v>3</v>
          </cell>
        </row>
        <row r="1303">
          <cell r="A1303" t="str">
            <v>RMIT-au MIET2461</v>
          </cell>
          <cell r="B1303" t="str">
            <v>Biomedical Computer Aided Design - Royal Melbourne Institute of Technology</v>
          </cell>
          <cell r="C1303">
            <v>60</v>
          </cell>
          <cell r="D1303">
            <v>5</v>
          </cell>
        </row>
        <row r="1304">
          <cell r="A1304" t="str">
            <v>USyd-au MECH3921</v>
          </cell>
          <cell r="B1304" t="str">
            <v>Biomedical Design and Technology - The University of Sydney</v>
          </cell>
          <cell r="C1304">
            <v>52</v>
          </cell>
          <cell r="D1304">
            <v>4</v>
          </cell>
        </row>
        <row r="1305">
          <cell r="A1305" t="str">
            <v>UB-us EE480</v>
          </cell>
          <cell r="B1305" t="str">
            <v>Biomedical Electronics - University at Buffalo, The State University of New York</v>
          </cell>
          <cell r="C1305">
            <v>45</v>
          </cell>
          <cell r="D1305">
            <v>3</v>
          </cell>
        </row>
        <row r="1306">
          <cell r="A1306" t="str">
            <v>Strath-uk BE401</v>
          </cell>
          <cell r="B1306" t="str">
            <v>Biomedical Electronics - University of Strathclyde</v>
          </cell>
          <cell r="C1306">
            <v>25</v>
          </cell>
          <cell r="D1306">
            <v>2</v>
          </cell>
        </row>
        <row r="1307">
          <cell r="A1307" t="str">
            <v>LivUni-uk MECH305</v>
          </cell>
          <cell r="B1307" t="str">
            <v>Biomedical Engineering - University of Liverpool</v>
          </cell>
          <cell r="C1307">
            <v>20</v>
          </cell>
          <cell r="D1307">
            <v>1</v>
          </cell>
        </row>
        <row r="1308">
          <cell r="A1308" t="str">
            <v>Wisc-us BME402</v>
          </cell>
          <cell r="B1308" t="str">
            <v>Biomedical Engineering Design - University of Wisconsin - Madison</v>
          </cell>
          <cell r="C1308">
            <v>15</v>
          </cell>
          <cell r="D1308">
            <v>1</v>
          </cell>
        </row>
        <row r="1309">
          <cell r="A1309" t="str">
            <v>Strath-uk BE404</v>
          </cell>
          <cell r="B1309" t="str">
            <v>Biomedical Instrumentation - University of Strathclyde</v>
          </cell>
          <cell r="C1309">
            <v>50</v>
          </cell>
          <cell r="D1309">
            <v>4</v>
          </cell>
        </row>
        <row r="1310">
          <cell r="A1310" t="str">
            <v>CIT-ie BIOE8001</v>
          </cell>
          <cell r="B1310" t="str">
            <v>Biomedical Manufacture - Cork Institute of Technology</v>
          </cell>
          <cell r="C1310">
            <v>60</v>
          </cell>
          <cell r="D1310">
            <v>5</v>
          </cell>
        </row>
        <row r="1311">
          <cell r="A1311" t="str">
            <v>Alfred-us CEMS468</v>
          </cell>
          <cell r="B1311" t="str">
            <v>Biomedical Materials - Alfred University</v>
          </cell>
          <cell r="C1311">
            <v>45</v>
          </cell>
          <cell r="D1311">
            <v>3</v>
          </cell>
        </row>
        <row r="1312">
          <cell r="A1312" t="str">
            <v>AU-us CEMS468</v>
          </cell>
          <cell r="B1312" t="str">
            <v>Biomedical Materials - Alfred University</v>
          </cell>
          <cell r="C1312">
            <v>45</v>
          </cell>
          <cell r="D1312">
            <v>3</v>
          </cell>
        </row>
        <row r="1313">
          <cell r="A1313" t="str">
            <v>CEMS468</v>
          </cell>
          <cell r="B1313" t="str">
            <v>Biomedical Materials - Alfred University</v>
          </cell>
          <cell r="C1313">
            <v>45</v>
          </cell>
          <cell r="D1313">
            <v>3</v>
          </cell>
        </row>
        <row r="1314">
          <cell r="A1314" t="str">
            <v>UM-us BME440</v>
          </cell>
          <cell r="B1314" t="str">
            <v>Biomedical Measurements (Theory + Lab) - University of Miami</v>
          </cell>
          <cell r="C1314">
            <v>60</v>
          </cell>
          <cell r="D1314">
            <v>5</v>
          </cell>
        </row>
        <row r="1315">
          <cell r="A1315" t="str">
            <v>SIT-jp BM</v>
          </cell>
          <cell r="B1315" t="str">
            <v>Biomedical Measurements - Shibaura Institute of Technology</v>
          </cell>
          <cell r="C1315">
            <v>60</v>
          </cell>
          <cell r="D1315">
            <v>5</v>
          </cell>
        </row>
        <row r="1316">
          <cell r="A1316" t="str">
            <v>Ulster-uk BME304</v>
          </cell>
          <cell r="B1316" t="str">
            <v>Biomedical Physics - Ulster University</v>
          </cell>
          <cell r="C1316">
            <v>72</v>
          </cell>
          <cell r="D1316">
            <v>6</v>
          </cell>
        </row>
        <row r="1317">
          <cell r="A1317" t="str">
            <v>USyd-au AMME4990</v>
          </cell>
          <cell r="B1317" t="str">
            <v>Biomedical Product Development - The University of Sydney</v>
          </cell>
          <cell r="C1317">
            <v>52</v>
          </cell>
          <cell r="D1317">
            <v>4</v>
          </cell>
        </row>
        <row r="1318">
          <cell r="A1318" t="str">
            <v>UT-nl 191210720</v>
          </cell>
          <cell r="B1318" t="str">
            <v>Biomedical Signal Acquisition - University of Twente</v>
          </cell>
          <cell r="C1318">
            <v>33</v>
          </cell>
          <cell r="D1318">
            <v>2</v>
          </cell>
        </row>
        <row r="1319">
          <cell r="A1319" t="str">
            <v>UM-us BME570</v>
          </cell>
          <cell r="B1319" t="str">
            <v>Biomedical Signal Processing - University of Miami</v>
          </cell>
          <cell r="C1319">
            <v>48</v>
          </cell>
          <cell r="D1319">
            <v>4</v>
          </cell>
        </row>
        <row r="1320">
          <cell r="A1320" t="str">
            <v>UC-us BME6012</v>
          </cell>
          <cell r="B1320" t="str">
            <v>Biomedical Signal and Image Processing - University of Cincinnati</v>
          </cell>
          <cell r="C1320">
            <v>37</v>
          </cell>
          <cell r="D1320">
            <v>3</v>
          </cell>
        </row>
        <row r="1321">
          <cell r="A1321" t="str">
            <v>EBME308</v>
          </cell>
          <cell r="B1321" t="str">
            <v>Biomedical Signals and Systems - Case Western Reserve University</v>
          </cell>
          <cell r="C1321">
            <v>64</v>
          </cell>
          <cell r="D1321">
            <v>5</v>
          </cell>
        </row>
        <row r="1322">
          <cell r="A1322" t="str">
            <v>UofT-ca BME396H1</v>
          </cell>
          <cell r="B1322" t="str">
            <v>Biomedical Systems Engineering: Molecules &amp; Cells - University of Toronto</v>
          </cell>
          <cell r="C1322">
            <v>60</v>
          </cell>
          <cell r="D1322">
            <v>5</v>
          </cell>
        </row>
        <row r="1323">
          <cell r="A1323" t="str">
            <v>UAkron-us 4800220</v>
          </cell>
          <cell r="B1323" t="str">
            <v>Biomedical computing - The University of Akron</v>
          </cell>
          <cell r="C1323">
            <v>45</v>
          </cell>
          <cell r="D1323">
            <v>3</v>
          </cell>
        </row>
        <row r="1324">
          <cell r="A1324" t="str">
            <v>USP - FBF5806</v>
          </cell>
          <cell r="B1324" t="str">
            <v>Biomembranas e Biossensores - USP</v>
          </cell>
          <cell r="C1324">
            <v>60</v>
          </cell>
          <cell r="D1324">
            <v>5</v>
          </cell>
        </row>
        <row r="1325">
          <cell r="A1325" t="str">
            <v>MCZX020-13</v>
          </cell>
          <cell r="B1325" t="str">
            <v>Biometria</v>
          </cell>
          <cell r="C1325">
            <v>48</v>
          </cell>
          <cell r="D1325">
            <v>4</v>
          </cell>
        </row>
        <row r="1326">
          <cell r="A1326" t="str">
            <v>UCD-ie PHYC40490</v>
          </cell>
          <cell r="B1326" t="str">
            <v>Biomimicry - Learning from Nature - University College Dublin</v>
          </cell>
          <cell r="C1326">
            <v>36</v>
          </cell>
          <cell r="D1326">
            <v>3</v>
          </cell>
        </row>
        <row r="1327">
          <cell r="A1327" t="str">
            <v>UArk-us BME3824</v>
          </cell>
          <cell r="B1327" t="str">
            <v>Biomolecular Engineering - University of Arkansas</v>
          </cell>
          <cell r="C1327">
            <v>72</v>
          </cell>
          <cell r="D1327">
            <v>6</v>
          </cell>
        </row>
        <row r="1328">
          <cell r="A1328" t="str">
            <v>LU-uk 15ELC014</v>
          </cell>
          <cell r="B1328" t="str">
            <v>Biophotonics Engineerig - Loughborough University</v>
          </cell>
          <cell r="C1328">
            <v>46</v>
          </cell>
          <cell r="D1328">
            <v>3</v>
          </cell>
        </row>
        <row r="1329">
          <cell r="A1329" t="str">
            <v>UCD-03</v>
          </cell>
          <cell r="B1329" t="str">
            <v>Biophysics at the Nanoscale and Nandevices-PHY40480 - UCD-Ireland</v>
          </cell>
          <cell r="C1329">
            <v>0</v>
          </cell>
          <cell r="D1329">
            <v>6</v>
          </cell>
        </row>
        <row r="1330">
          <cell r="A1330" t="str">
            <v>UC-pt 2015998</v>
          </cell>
          <cell r="B1330" t="str">
            <v>Biopolímeros - Universidade de Coimbra</v>
          </cell>
          <cell r="C1330">
            <v>45</v>
          </cell>
          <cell r="D1330">
            <v>4</v>
          </cell>
        </row>
        <row r="1331">
          <cell r="A1331" t="str">
            <v>NHT4002-09</v>
          </cell>
          <cell r="B1331" t="str">
            <v>Bioquímica</v>
          </cell>
          <cell r="C1331">
            <v>72</v>
          </cell>
          <cell r="D1331">
            <v>6</v>
          </cell>
        </row>
        <row r="1332">
          <cell r="A1332" t="str">
            <v>UC-pt 1004717</v>
          </cell>
          <cell r="B1332" t="str">
            <v>Bioquímica - Universidade de Coimbra</v>
          </cell>
          <cell r="C1332">
            <v>65</v>
          </cell>
          <cell r="D1332">
            <v>5</v>
          </cell>
        </row>
        <row r="1333">
          <cell r="A1333" t="str">
            <v>UC-pt 1004684</v>
          </cell>
          <cell r="B1333" t="str">
            <v>Bioquímica - Universidade de Coimbra</v>
          </cell>
          <cell r="C1333">
            <v>48</v>
          </cell>
          <cell r="D1333">
            <v>4</v>
          </cell>
        </row>
        <row r="1334">
          <cell r="A1334" t="str">
            <v>UEM-4</v>
          </cell>
          <cell r="B1334" t="str">
            <v>Bioquímica Celular - UEM</v>
          </cell>
          <cell r="C1334">
            <v>0</v>
          </cell>
          <cell r="D1334">
            <v>3</v>
          </cell>
        </row>
        <row r="1335">
          <cell r="A1335" t="str">
            <v>NHZ1077-15</v>
          </cell>
          <cell r="B1335" t="str">
            <v>Bioquímica Clínica</v>
          </cell>
          <cell r="C1335">
            <v>72</v>
          </cell>
          <cell r="D1335">
            <v>6</v>
          </cell>
        </row>
        <row r="1336">
          <cell r="A1336" t="str">
            <v>NHT4002-13</v>
          </cell>
          <cell r="B1336" t="str">
            <v>Bioquímica Experimental</v>
          </cell>
          <cell r="C1336">
            <v>72</v>
          </cell>
          <cell r="D1336">
            <v>6</v>
          </cell>
        </row>
        <row r="1337">
          <cell r="A1337" t="str">
            <v>NHT4002-15</v>
          </cell>
          <cell r="B1337" t="str">
            <v>Bioquímica Experimental</v>
          </cell>
          <cell r="C1337">
            <v>72</v>
          </cell>
          <cell r="D1337">
            <v>6</v>
          </cell>
        </row>
        <row r="1338">
          <cell r="A1338" t="str">
            <v>NHT1013-13</v>
          </cell>
          <cell r="B1338" t="str">
            <v>Bioquímica Funcional</v>
          </cell>
          <cell r="C1338">
            <v>72</v>
          </cell>
          <cell r="D1338">
            <v>6</v>
          </cell>
        </row>
        <row r="1339">
          <cell r="A1339" t="str">
            <v>NHT1013-15</v>
          </cell>
          <cell r="B1339" t="str">
            <v>Bioquímica Funcional</v>
          </cell>
          <cell r="C1339">
            <v>72</v>
          </cell>
          <cell r="D1339">
            <v>6</v>
          </cell>
        </row>
        <row r="1340">
          <cell r="A1340" t="str">
            <v>UNINOVE - 3SA2121</v>
          </cell>
          <cell r="B1340" t="str">
            <v>Bioquímica I - UNINOVE</v>
          </cell>
          <cell r="C1340">
            <v>36</v>
          </cell>
          <cell r="D1340">
            <v>3</v>
          </cell>
        </row>
        <row r="1341">
          <cell r="A1341" t="str">
            <v>UEM-5</v>
          </cell>
          <cell r="B1341" t="str">
            <v>Bioquímica Molecular - UEM</v>
          </cell>
          <cell r="C1341">
            <v>0</v>
          </cell>
          <cell r="D1341">
            <v>3</v>
          </cell>
        </row>
        <row r="1342">
          <cell r="A1342" t="str">
            <v>FTT - AL-P213</v>
          </cell>
          <cell r="B1342" t="str">
            <v>Bioquímica de Alimentos - Faculdade de Tecnologia Termomecânica</v>
          </cell>
          <cell r="C1342">
            <v>108</v>
          </cell>
          <cell r="D1342">
            <v>9</v>
          </cell>
        </row>
        <row r="1343">
          <cell r="A1343" t="str">
            <v>UFV - BQI200</v>
          </cell>
          <cell r="B1343" t="str">
            <v>Bioquímica de Macromoléculas - Universidade Federal de Viçosa</v>
          </cell>
          <cell r="C1343">
            <v>60</v>
          </cell>
          <cell r="D1343">
            <v>5</v>
          </cell>
        </row>
        <row r="1344">
          <cell r="A1344" t="str">
            <v>FTT - AL-P212</v>
          </cell>
          <cell r="B1344" t="str">
            <v>Bioquímica de alimentos - Faculdade de Tecnologia Termomecânica</v>
          </cell>
          <cell r="C1344">
            <v>108</v>
          </cell>
          <cell r="D1344">
            <v>9</v>
          </cell>
        </row>
        <row r="1345">
          <cell r="A1345" t="str">
            <v>UFRJ - BQM008</v>
          </cell>
          <cell r="B1345" t="str">
            <v>Bioquímica para saúde coletiva - UFRJ</v>
          </cell>
          <cell r="C1345">
            <v>24</v>
          </cell>
          <cell r="D1345">
            <v>2</v>
          </cell>
        </row>
        <row r="1346">
          <cell r="A1346" t="str">
            <v>BCL0308-15</v>
          </cell>
          <cell r="B1346" t="str">
            <v>Bioquímica: Estrutura, Propriedade e Funções de Biomoléculas</v>
          </cell>
          <cell r="C1346">
            <v>60</v>
          </cell>
          <cell r="D1346">
            <v>5</v>
          </cell>
        </row>
        <row r="1347">
          <cell r="A1347" t="str">
            <v>Mercer-us EVE430</v>
          </cell>
          <cell r="B1347" t="str">
            <v>Bioremediation - Mercer University</v>
          </cell>
          <cell r="C1347">
            <v>51</v>
          </cell>
          <cell r="D1347">
            <v>4</v>
          </cell>
        </row>
        <row r="1348">
          <cell r="A1348" t="str">
            <v>WLV-uk 7AB001</v>
          </cell>
          <cell r="B1348" t="str">
            <v>Bioremendation - University of Wolverhampton</v>
          </cell>
          <cell r="C1348">
            <v>36</v>
          </cell>
          <cell r="D1348">
            <v>3</v>
          </cell>
        </row>
        <row r="1349">
          <cell r="A1349" t="str">
            <v>Inha-kr BTE4202</v>
          </cell>
          <cell r="B1349" t="str">
            <v>Bioseparation Engineering - Inha University</v>
          </cell>
          <cell r="C1349">
            <v>48</v>
          </cell>
          <cell r="D1349">
            <v>4</v>
          </cell>
        </row>
        <row r="1350">
          <cell r="A1350" t="str">
            <v>Strath-uk BE417</v>
          </cell>
          <cell r="B1350" t="str">
            <v>Biosignal Processing and Analysis - University of Strathclyde</v>
          </cell>
          <cell r="C1350">
            <v>30</v>
          </cell>
          <cell r="D1350">
            <v>2</v>
          </cell>
        </row>
        <row r="1351">
          <cell r="A1351" t="str">
            <v>ESTB013-13</v>
          </cell>
          <cell r="B1351" t="str">
            <v>Biossegurança</v>
          </cell>
          <cell r="C1351">
            <v>48</v>
          </cell>
          <cell r="D1351">
            <v>4</v>
          </cell>
        </row>
        <row r="1352">
          <cell r="A1352" t="str">
            <v>ESTB013-17</v>
          </cell>
          <cell r="B1352" t="str">
            <v>Biossegurança</v>
          </cell>
          <cell r="C1352">
            <v>48</v>
          </cell>
          <cell r="D1352">
            <v>4</v>
          </cell>
        </row>
        <row r="1353">
          <cell r="A1353" t="str">
            <v>ESTX034-13</v>
          </cell>
          <cell r="B1353" t="str">
            <v>Biossegurança</v>
          </cell>
          <cell r="C1353">
            <v>36</v>
          </cell>
          <cell r="D1353">
            <v>3</v>
          </cell>
        </row>
        <row r="1354">
          <cell r="A1354" t="str">
            <v>USP - 900109</v>
          </cell>
          <cell r="B1354" t="str">
            <v>Biossegurança e descartes de Prod.Químicos - USP</v>
          </cell>
          <cell r="C1354">
            <v>24</v>
          </cell>
          <cell r="D1354">
            <v>2</v>
          </cell>
        </row>
        <row r="1355">
          <cell r="A1355" t="str">
            <v>CPS896</v>
          </cell>
          <cell r="B1355" t="str">
            <v>Biossistemas e Teoria de Controle - UFRJ</v>
          </cell>
          <cell r="C1355">
            <v>0</v>
          </cell>
          <cell r="D1355">
            <v>3</v>
          </cell>
        </row>
        <row r="1356">
          <cell r="A1356" t="str">
            <v>EVD-106</v>
          </cell>
          <cell r="B1356" t="str">
            <v>Biossistemática vegetal</v>
          </cell>
          <cell r="C1356">
            <v>144</v>
          </cell>
          <cell r="D1356">
            <v>12</v>
          </cell>
        </row>
        <row r="1357">
          <cell r="A1357" t="str">
            <v>GLA-uk STATS4006</v>
          </cell>
          <cell r="B1357" t="str">
            <v>Biostatistics 3 - University of Glasgow</v>
          </cell>
          <cell r="C1357">
            <v>29</v>
          </cell>
          <cell r="D1357">
            <v>2</v>
          </cell>
        </row>
        <row r="1358">
          <cell r="A1358" t="str">
            <v>UC-us BME4061</v>
          </cell>
          <cell r="B1358" t="str">
            <v>Biostatistics in Research - University of Cincinnati</v>
          </cell>
          <cell r="C1358">
            <v>37</v>
          </cell>
          <cell r="D1358">
            <v>3</v>
          </cell>
        </row>
        <row r="1359">
          <cell r="A1359" t="str">
            <v>Ulster-uk BIO314</v>
          </cell>
          <cell r="B1359" t="str">
            <v>Biotechnology - Ulster University</v>
          </cell>
          <cell r="C1359">
            <v>28</v>
          </cell>
          <cell r="D1359">
            <v>2</v>
          </cell>
        </row>
        <row r="1360">
          <cell r="A1360" t="str">
            <v>UTS-au 91142</v>
          </cell>
          <cell r="B1360" t="str">
            <v>Biotechnology - University of Technology, Sydney</v>
          </cell>
          <cell r="C1360">
            <v>51</v>
          </cell>
          <cell r="D1360">
            <v>4</v>
          </cell>
        </row>
        <row r="1361">
          <cell r="A1361" t="str">
            <v>FTT - AL-P409</v>
          </cell>
          <cell r="B1361" t="str">
            <v>Biotecnologia - Faculdade de Tecnologia Termomecânica</v>
          </cell>
          <cell r="C1361">
            <v>60</v>
          </cell>
          <cell r="D1361">
            <v>5</v>
          </cell>
        </row>
        <row r="1362">
          <cell r="A1362" t="str">
            <v>14581027</v>
          </cell>
          <cell r="B1362" t="str">
            <v>Biotecnologia de Células Animais - Universidade do Algarve</v>
          </cell>
          <cell r="C1362">
            <v>64</v>
          </cell>
          <cell r="D1362">
            <v>5</v>
          </cell>
        </row>
        <row r="1363">
          <cell r="A1363" t="str">
            <v>NHZ1078-15</v>
          </cell>
          <cell r="B1363" t="str">
            <v>Biotecnologia de Plantas</v>
          </cell>
          <cell r="C1363">
            <v>48</v>
          </cell>
          <cell r="D1363">
            <v>4</v>
          </cell>
        </row>
        <row r="1364">
          <cell r="A1364" t="str">
            <v>ESZX034-13</v>
          </cell>
          <cell r="B1364" t="str">
            <v>Biotecnologia: Produção de Combustíveis a Partir de Fontes Renováveis</v>
          </cell>
          <cell r="C1364">
            <v>24</v>
          </cell>
          <cell r="D1364">
            <v>2</v>
          </cell>
        </row>
        <row r="1365">
          <cell r="A1365" t="str">
            <v>UP-it 312EE</v>
          </cell>
          <cell r="B1365" t="str">
            <v>Biotecnologie per il Risanamento Ambientale - Università Degli Studi di Pisa</v>
          </cell>
          <cell r="C1365">
            <v>75</v>
          </cell>
          <cell r="D1365">
            <v>6</v>
          </cell>
        </row>
        <row r="1366">
          <cell r="A1366" t="str">
            <v>CTA-208</v>
          </cell>
          <cell r="B1366" t="str">
            <v>Biotransformação de Materiais e Resíduos Orgânicos</v>
          </cell>
          <cell r="C1366">
            <v>144</v>
          </cell>
          <cell r="D1366">
            <v>12</v>
          </cell>
        </row>
        <row r="1367">
          <cell r="A1367" t="str">
            <v>WU-us BME350</v>
          </cell>
          <cell r="B1367" t="str">
            <v>Biotransport - Widener University</v>
          </cell>
          <cell r="C1367">
            <v>48</v>
          </cell>
          <cell r="D1367">
            <v>4</v>
          </cell>
        </row>
        <row r="1368">
          <cell r="A1368" t="str">
            <v>UofT-ca MIE520</v>
          </cell>
          <cell r="B1368" t="str">
            <v>Biotransport Phenomena - University of Toronto</v>
          </cell>
          <cell r="C1368">
            <v>48</v>
          </cell>
          <cell r="D1368">
            <v>4</v>
          </cell>
        </row>
        <row r="1369">
          <cell r="A1369" t="str">
            <v>NHT1002-13</v>
          </cell>
          <cell r="B1369" t="str">
            <v>Bioética</v>
          </cell>
          <cell r="C1369">
            <v>24</v>
          </cell>
          <cell r="D1369">
            <v>2</v>
          </cell>
        </row>
        <row r="1370">
          <cell r="A1370" t="str">
            <v>NHT1002-14</v>
          </cell>
          <cell r="B1370" t="str">
            <v>Bioética</v>
          </cell>
          <cell r="C1370">
            <v>24</v>
          </cell>
          <cell r="D1370">
            <v>2</v>
          </cell>
        </row>
        <row r="1371">
          <cell r="A1371" t="str">
            <v>NHT1002-15</v>
          </cell>
          <cell r="B1371" t="str">
            <v>Bioética</v>
          </cell>
          <cell r="C1371">
            <v>24</v>
          </cell>
          <cell r="D1371">
            <v>2</v>
          </cell>
        </row>
        <row r="1372">
          <cell r="A1372" t="str">
            <v>UFRJ - ISC126</v>
          </cell>
          <cell r="B1372" t="str">
            <v>Bioética e Saúde Coletiva I - UFRJ</v>
          </cell>
          <cell r="C1372">
            <v>24</v>
          </cell>
          <cell r="D1372">
            <v>2</v>
          </cell>
        </row>
        <row r="1373">
          <cell r="A1373" t="str">
            <v>NMA-203</v>
          </cell>
          <cell r="B1373" t="str">
            <v>Blendas Poliméricas</v>
          </cell>
          <cell r="C1373">
            <v>144</v>
          </cell>
          <cell r="D1373">
            <v>12</v>
          </cell>
        </row>
        <row r="1374">
          <cell r="A1374" t="str">
            <v>ESZM036-17</v>
          </cell>
          <cell r="B1374" t="str">
            <v>Blendas Poliméricas</v>
          </cell>
          <cell r="C1374">
            <v>48</v>
          </cell>
          <cell r="D1374">
            <v>4</v>
          </cell>
        </row>
        <row r="1375">
          <cell r="A1375" t="str">
            <v>CEM.133</v>
          </cell>
          <cell r="B1375" t="str">
            <v>Blendas Poliméricas - UFSCAR</v>
          </cell>
          <cell r="C1375">
            <v>0</v>
          </cell>
          <cell r="D1375">
            <v>6</v>
          </cell>
        </row>
        <row r="1376">
          <cell r="A1376" t="str">
            <v>ESZM015-13</v>
          </cell>
          <cell r="B1376" t="str">
            <v>Blendas Poliméricas e Aditivação de Polímeros</v>
          </cell>
          <cell r="C1376">
            <v>48</v>
          </cell>
          <cell r="D1376">
            <v>4</v>
          </cell>
        </row>
        <row r="1377">
          <cell r="A1377" t="str">
            <v>CTS29</v>
          </cell>
          <cell r="B1377" t="str">
            <v>Boas Práticas na Pesquisa e Escrita Científica - Unifesp-Diadema</v>
          </cell>
          <cell r="C1377">
            <v>0</v>
          </cell>
          <cell r="D1377">
            <v>2</v>
          </cell>
        </row>
        <row r="1378">
          <cell r="A1378" t="str">
            <v>Monash-au BMS2031</v>
          </cell>
          <cell r="B1378" t="str">
            <v>Body Systems - Monash University</v>
          </cell>
          <cell r="C1378">
            <v>72</v>
          </cell>
          <cell r="D1378">
            <v>6</v>
          </cell>
        </row>
        <row r="1379">
          <cell r="A1379" t="str">
            <v>ESZE089-17</v>
          </cell>
          <cell r="B1379" t="str">
            <v>Bombas Hidráulicas</v>
          </cell>
          <cell r="C1379">
            <v>48</v>
          </cell>
          <cell r="D1379">
            <v>4</v>
          </cell>
        </row>
        <row r="1380">
          <cell r="A1380" t="str">
            <v>NHZ1014-09</v>
          </cell>
          <cell r="B1380" t="str">
            <v>Botânica Econômica</v>
          </cell>
          <cell r="C1380">
            <v>48</v>
          </cell>
          <cell r="D1380">
            <v>4</v>
          </cell>
        </row>
        <row r="1381">
          <cell r="A1381" t="str">
            <v>NHZ1014-15</v>
          </cell>
          <cell r="B1381" t="str">
            <v>Botânica Econômica</v>
          </cell>
          <cell r="C1381">
            <v>48</v>
          </cell>
          <cell r="D1381">
            <v>4</v>
          </cell>
        </row>
        <row r="1382">
          <cell r="A1382" t="str">
            <v>NHZ1014-13</v>
          </cell>
          <cell r="B1382" t="str">
            <v>Botânica Econômica</v>
          </cell>
          <cell r="C1382">
            <v>48</v>
          </cell>
          <cell r="D1382">
            <v>4</v>
          </cell>
        </row>
        <row r="1383">
          <cell r="A1383" t="str">
            <v>UFPR - EAQ001</v>
          </cell>
          <cell r="B1383" t="str">
            <v>Botânica aquática - UFPR</v>
          </cell>
          <cell r="C1383">
            <v>60</v>
          </cell>
          <cell r="D1383">
            <v>5</v>
          </cell>
        </row>
        <row r="1384">
          <cell r="A1384" t="str">
            <v>UCB-us ASEN4519</v>
          </cell>
          <cell r="B1384" t="str">
            <v>Boundary Layers &amp; Applied CFD - University of Colorado at Boulder</v>
          </cell>
          <cell r="C1384">
            <v>48</v>
          </cell>
          <cell r="D1384">
            <v>4</v>
          </cell>
        </row>
        <row r="1385">
          <cell r="A1385" t="str">
            <v>UMKC-us PSYCH418</v>
          </cell>
          <cell r="B1385" t="str">
            <v>Brain and Behavior - University of Missouri - Kansas City</v>
          </cell>
          <cell r="C1385">
            <v>36</v>
          </cell>
          <cell r="D1385">
            <v>3</v>
          </cell>
        </row>
        <row r="1386">
          <cell r="A1386" t="str">
            <v>ULeth-ca NEUR2600</v>
          </cell>
          <cell r="B1386" t="str">
            <v>Brain and Behaviour - University of Lethbridge</v>
          </cell>
          <cell r="C1386">
            <v>39</v>
          </cell>
          <cell r="D1386">
            <v>3</v>
          </cell>
        </row>
        <row r="1387">
          <cell r="A1387" t="str">
            <v>UTA-us MOLD3301</v>
          </cell>
          <cell r="B1387" t="str">
            <v>Brazilian Cinema - The University of Texas at Arlington</v>
          </cell>
          <cell r="C1387">
            <v>48</v>
          </cell>
          <cell r="D1387">
            <v>4</v>
          </cell>
        </row>
        <row r="1388">
          <cell r="A1388" t="str">
            <v>NMSU-us CHME395V</v>
          </cell>
          <cell r="B1388" t="str">
            <v>Brewing Sci &amp; Society - New Mexico State University</v>
          </cell>
          <cell r="C1388">
            <v>48</v>
          </cell>
          <cell r="D1388">
            <v>4</v>
          </cell>
        </row>
        <row r="1389">
          <cell r="A1389" t="str">
            <v>DIT-ie BUAU2211</v>
          </cell>
          <cell r="B1389" t="str">
            <v>Building Automation 1 - Dublin Institute of Technology</v>
          </cell>
          <cell r="C1389">
            <v>48</v>
          </cell>
          <cell r="D1389">
            <v>4</v>
          </cell>
        </row>
        <row r="1390">
          <cell r="A1390" t="str">
            <v>WLV-uk 7AT003</v>
          </cell>
          <cell r="B1390" t="str">
            <v>Building Information Modeling (Theory and Application) - University of Wolverhampton</v>
          </cell>
          <cell r="C1390">
            <v>48</v>
          </cell>
          <cell r="D1390">
            <v>4</v>
          </cell>
        </row>
        <row r="1391">
          <cell r="A1391" t="str">
            <v>UofT-ca CIV375H1</v>
          </cell>
          <cell r="B1391" t="str">
            <v>Building Science - University of Toronto</v>
          </cell>
          <cell r="C1391">
            <v>84</v>
          </cell>
          <cell r="D1391">
            <v>7</v>
          </cell>
        </row>
        <row r="1392">
          <cell r="A1392" t="str">
            <v>CC-ca GE113</v>
          </cell>
          <cell r="B1392" t="str">
            <v>Building Skills for Success - Confederation College</v>
          </cell>
          <cell r="C1392">
            <v>45</v>
          </cell>
          <cell r="D1392">
            <v>3</v>
          </cell>
        </row>
        <row r="1393">
          <cell r="A1393" t="str">
            <v>DIT-ie SSPL3009</v>
          </cell>
          <cell r="B1393" t="str">
            <v>Building and Infrastructure - Dublin Institute of Technology</v>
          </cell>
          <cell r="C1393">
            <v>48</v>
          </cell>
          <cell r="D1393">
            <v>4</v>
          </cell>
        </row>
        <row r="1394">
          <cell r="A1394" t="str">
            <v>ASU-us IEE120</v>
          </cell>
          <cell r="B1394" t="str">
            <v>Business &amp; Industrial Engineering - Arizona State University</v>
          </cell>
          <cell r="C1394">
            <v>43</v>
          </cell>
          <cell r="D1394">
            <v>3</v>
          </cell>
        </row>
        <row r="1395">
          <cell r="A1395" t="str">
            <v>UPC-es 20095</v>
          </cell>
          <cell r="B1395" t="str">
            <v>Business - Universitat Politècnica de Catalunya</v>
          </cell>
          <cell r="C1395">
            <v>60</v>
          </cell>
          <cell r="D1395">
            <v>5</v>
          </cell>
        </row>
        <row r="1396">
          <cell r="A1396" t="str">
            <v>RMIT-au ACCT1022</v>
          </cell>
          <cell r="B1396" t="str">
            <v>Business Advisory Services - Royal Melbourne Institute of Technology</v>
          </cell>
          <cell r="C1396">
            <v>48</v>
          </cell>
          <cell r="D1396">
            <v>4</v>
          </cell>
        </row>
        <row r="1397">
          <cell r="A1397" t="str">
            <v>Wisc-us BUSADMIN2340</v>
          </cell>
          <cell r="B1397" t="str">
            <v>Business Analytics - University of Wisconsin - Madison</v>
          </cell>
          <cell r="C1397">
            <v>48</v>
          </cell>
          <cell r="D1397">
            <v>4</v>
          </cell>
        </row>
        <row r="1398">
          <cell r="A1398" t="str">
            <v>UofSC-us CSCE205</v>
          </cell>
          <cell r="B1398" t="str">
            <v>Business Application Programming - University of South Carolina</v>
          </cell>
          <cell r="C1398">
            <v>41</v>
          </cell>
          <cell r="D1398">
            <v>3</v>
          </cell>
        </row>
        <row r="1399">
          <cell r="A1399" t="str">
            <v>DCU-ie CA113</v>
          </cell>
          <cell r="B1399" t="str">
            <v>Business Applications - Dublin City University</v>
          </cell>
          <cell r="C1399">
            <v>36</v>
          </cell>
          <cell r="D1399">
            <v>3</v>
          </cell>
        </row>
        <row r="1400">
          <cell r="A1400" t="str">
            <v>FSU-us GEB3213</v>
          </cell>
          <cell r="B1400" t="str">
            <v>Business Communication - Florida State University</v>
          </cell>
          <cell r="C1400">
            <v>48</v>
          </cell>
          <cell r="D1400">
            <v>4</v>
          </cell>
        </row>
        <row r="1401">
          <cell r="A1401" t="str">
            <v>MSOE-us EN432</v>
          </cell>
          <cell r="B1401" t="str">
            <v>Business Communication - Milwaukee School of Engineering</v>
          </cell>
          <cell r="C1401">
            <v>33</v>
          </cell>
          <cell r="D1401">
            <v>2</v>
          </cell>
        </row>
        <row r="1402">
          <cell r="A1402" t="str">
            <v>RU-us BC</v>
          </cell>
          <cell r="B1402" t="str">
            <v>Business Communication - The State University of New Jersey - Rutgers</v>
          </cell>
          <cell r="C1402">
            <v>25</v>
          </cell>
          <cell r="D1402">
            <v>2</v>
          </cell>
        </row>
        <row r="1403">
          <cell r="A1403" t="str">
            <v>CSUN-us ENGL205</v>
          </cell>
          <cell r="B1403" t="str">
            <v>Business Communication in its Rethorical Contexts - California State University, Northridge</v>
          </cell>
          <cell r="C1403">
            <v>45</v>
          </cell>
          <cell r="D1403">
            <v>3</v>
          </cell>
        </row>
        <row r="1404">
          <cell r="A1404" t="str">
            <v>DCU-ie CA246</v>
          </cell>
          <cell r="B1404" t="str">
            <v>Business Communications Skills - Dublin City University</v>
          </cell>
          <cell r="C1404">
            <v>24</v>
          </cell>
          <cell r="D1404">
            <v>2</v>
          </cell>
        </row>
        <row r="1405">
          <cell r="A1405" t="str">
            <v>Gonzaga-us BUSN111</v>
          </cell>
          <cell r="B1405" t="str">
            <v>Business Computing - Gonzaga University</v>
          </cell>
          <cell r="C1405">
            <v>32</v>
          </cell>
          <cell r="D1405">
            <v>2</v>
          </cell>
        </row>
        <row r="1406">
          <cell r="A1406" t="str">
            <v>RMIT-au ISYS2056</v>
          </cell>
          <cell r="B1406" t="str">
            <v>Business Computing 1 - Royal Melbourne Institute of Technology</v>
          </cell>
          <cell r="C1406">
            <v>36</v>
          </cell>
          <cell r="D1406">
            <v>3</v>
          </cell>
        </row>
        <row r="1407">
          <cell r="A1407" t="str">
            <v>INV-008</v>
          </cell>
          <cell r="B1407" t="str">
            <v>Business Design</v>
          </cell>
          <cell r="C1407">
            <v>0</v>
          </cell>
          <cell r="D1407">
            <v>12</v>
          </cell>
        </row>
        <row r="1408">
          <cell r="A1408" t="str">
            <v>KU-kr BUSS248</v>
          </cell>
          <cell r="B1408" t="str">
            <v>Business Economics - Korea University</v>
          </cell>
          <cell r="C1408">
            <v>40</v>
          </cell>
          <cell r="D1408">
            <v>3</v>
          </cell>
        </row>
        <row r="1409">
          <cell r="A1409" t="str">
            <v>HAS-de 10106</v>
          </cell>
          <cell r="B1409" t="str">
            <v>Business English - Hochschule Albstadt - Sigmaringen</v>
          </cell>
          <cell r="C1409">
            <v>24</v>
          </cell>
          <cell r="D1409">
            <v>2</v>
          </cell>
        </row>
        <row r="1410">
          <cell r="A1410" t="str">
            <v>Inha-kr BUS3001</v>
          </cell>
          <cell r="B1410" t="str">
            <v>Business English 1 - Inha University</v>
          </cell>
          <cell r="C1410">
            <v>48</v>
          </cell>
          <cell r="D1410">
            <v>4</v>
          </cell>
        </row>
        <row r="1411">
          <cell r="A1411" t="str">
            <v>THD-de AWP10553</v>
          </cell>
          <cell r="B1411" t="str">
            <v>Business English C1 Economy and Society - Technische Hochshule Deggendorf</v>
          </cell>
          <cell r="C1411">
            <v>30</v>
          </cell>
          <cell r="D1411">
            <v>2</v>
          </cell>
        </row>
        <row r="1412">
          <cell r="A1412" t="str">
            <v>RU-us 1000303</v>
          </cell>
          <cell r="B1412" t="str">
            <v>Business English I - The State University of New Jersey - Rutgers</v>
          </cell>
          <cell r="C1412">
            <v>42</v>
          </cell>
          <cell r="D1412">
            <v>3</v>
          </cell>
        </row>
        <row r="1413">
          <cell r="A1413" t="str">
            <v>RU-us 1000405</v>
          </cell>
          <cell r="B1413" t="str">
            <v>Business English II - The State University of New Jersey - Rutgers</v>
          </cell>
          <cell r="C1413">
            <v>42</v>
          </cell>
          <cell r="D1413">
            <v>3</v>
          </cell>
        </row>
        <row r="1414">
          <cell r="A1414" t="str">
            <v>Gold-uk IS51010C</v>
          </cell>
          <cell r="B1414" t="str">
            <v>Business Enterprise in the Digital Era - Goldsmiths, University of London</v>
          </cell>
          <cell r="C1414">
            <v>15</v>
          </cell>
          <cell r="D1414">
            <v>1</v>
          </cell>
        </row>
        <row r="1415">
          <cell r="A1415" t="str">
            <v>RMIT-au BAFI1008</v>
          </cell>
          <cell r="B1415" t="str">
            <v>Business Finance - Royal Melbourne Institute of Technology</v>
          </cell>
          <cell r="C1415">
            <v>52</v>
          </cell>
          <cell r="D1415">
            <v>4</v>
          </cell>
        </row>
        <row r="1416">
          <cell r="A1416" t="str">
            <v>UTEP-us FIN3310</v>
          </cell>
          <cell r="B1416" t="str">
            <v>Business Finance - University of Texas at El Paso</v>
          </cell>
          <cell r="C1416">
            <v>48</v>
          </cell>
          <cell r="D1416">
            <v>4</v>
          </cell>
        </row>
        <row r="1417">
          <cell r="A1417" t="str">
            <v>DBS-ie BF1</v>
          </cell>
          <cell r="B1417" t="str">
            <v>Business Functions 1 - Dublin Business School</v>
          </cell>
          <cell r="C1417">
            <v>36</v>
          </cell>
          <cell r="D1417">
            <v>3</v>
          </cell>
        </row>
        <row r="1418">
          <cell r="A1418" t="str">
            <v>UTS-au 21510</v>
          </cell>
          <cell r="B1418" t="str">
            <v>Business Futures - University of Technology, Sydney</v>
          </cell>
          <cell r="C1418">
            <v>42</v>
          </cell>
          <cell r="D1418">
            <v>3</v>
          </cell>
        </row>
        <row r="1419">
          <cell r="A1419" t="str">
            <v>RUG-nl EBB032A05</v>
          </cell>
          <cell r="B1419" t="str">
            <v>Business Intelligence - University of Groningen</v>
          </cell>
          <cell r="C1419">
            <v>72</v>
          </cell>
          <cell r="D1419">
            <v>6</v>
          </cell>
        </row>
        <row r="1420">
          <cell r="A1420" t="str">
            <v>RU-us 33799470</v>
          </cell>
          <cell r="B1420" t="str">
            <v>Business Intelligence for Supply Chain - Rutgers, The State University of New Jersey</v>
          </cell>
          <cell r="C1420">
            <v>48</v>
          </cell>
          <cell r="D1420">
            <v>4</v>
          </cell>
        </row>
        <row r="1421">
          <cell r="A1421" t="str">
            <v>BME-hu GT55A001</v>
          </cell>
          <cell r="B1421" t="str">
            <v>Business Law - Budapest University of Technology and Economics</v>
          </cell>
          <cell r="C1421">
            <v>30</v>
          </cell>
          <cell r="D1421">
            <v>2</v>
          </cell>
        </row>
        <row r="1422">
          <cell r="A1422" t="str">
            <v>LU-uk 15ELC008</v>
          </cell>
          <cell r="B1422" t="str">
            <v>Business Management - Loughborough University</v>
          </cell>
          <cell r="C1422">
            <v>48</v>
          </cell>
          <cell r="D1422">
            <v>4</v>
          </cell>
        </row>
        <row r="1423">
          <cell r="A1423" t="str">
            <v>UniBo-it 37451</v>
          </cell>
          <cell r="B1423" t="str">
            <v>Business Management Workshop - Università di Bologna</v>
          </cell>
          <cell r="C1423">
            <v>60</v>
          </cell>
          <cell r="D1423">
            <v>5</v>
          </cell>
        </row>
        <row r="1424">
          <cell r="A1424" t="str">
            <v>UQ-au ENVM3524</v>
          </cell>
          <cell r="B1424" t="str">
            <v>Business Management in a Carbon Constrained World - University of Queensland</v>
          </cell>
          <cell r="C1424">
            <v>55</v>
          </cell>
          <cell r="D1424">
            <v>4</v>
          </cell>
        </row>
        <row r="1425">
          <cell r="A1425" t="str">
            <v>ITTral-ie MATH61011</v>
          </cell>
          <cell r="B1425" t="str">
            <v>Business Mathematics - Institute of Technology of Tralee</v>
          </cell>
          <cell r="C1425">
            <v>72</v>
          </cell>
          <cell r="D1425">
            <v>6</v>
          </cell>
        </row>
        <row r="1426">
          <cell r="A1426" t="str">
            <v>FHWS-de 3415500</v>
          </cell>
          <cell r="B1426" t="str">
            <v>Business Plans - Hochschule für Angewandet Wissenschaften Würzburg-Schweinfur</v>
          </cell>
          <cell r="C1426">
            <v>30</v>
          </cell>
          <cell r="D1426">
            <v>2</v>
          </cell>
        </row>
        <row r="1427">
          <cell r="A1427" t="str">
            <v>UNI-us MGMT4175</v>
          </cell>
          <cell r="B1427" t="str">
            <v>Business Policy and Strategy - University of Northern Iowa</v>
          </cell>
          <cell r="C1427">
            <v>48</v>
          </cell>
          <cell r="D1427">
            <v>4</v>
          </cell>
        </row>
        <row r="1428">
          <cell r="A1428" t="str">
            <v>QUT-au IAB203</v>
          </cell>
          <cell r="B1428" t="str">
            <v>Business Process Modeling - Queensland University of Technology</v>
          </cell>
          <cell r="C1428">
            <v>76</v>
          </cell>
          <cell r="D1428">
            <v>6</v>
          </cell>
        </row>
        <row r="1429">
          <cell r="A1429" t="str">
            <v>Monash-au FIT2006</v>
          </cell>
          <cell r="B1429" t="str">
            <v>Business Process Modeling and Workflow - Monash University</v>
          </cell>
          <cell r="C1429">
            <v>72</v>
          </cell>
          <cell r="D1429">
            <v>6</v>
          </cell>
        </row>
        <row r="1430">
          <cell r="A1430" t="str">
            <v>SHU-uk 167102</v>
          </cell>
          <cell r="B1430" t="str">
            <v>Business Process and Management - Sheffield Hallam University</v>
          </cell>
          <cell r="C1430">
            <v>36</v>
          </cell>
          <cell r="D1430">
            <v>3</v>
          </cell>
        </row>
        <row r="1431">
          <cell r="A1431" t="str">
            <v>Mercer-us BUS350</v>
          </cell>
          <cell r="B1431" t="str">
            <v>Business Quantitative Analysis - Mercer University</v>
          </cell>
          <cell r="C1431">
            <v>51</v>
          </cell>
          <cell r="D1431">
            <v>4</v>
          </cell>
        </row>
        <row r="1432">
          <cell r="A1432" t="str">
            <v>RUG-nl EBS001A10</v>
          </cell>
          <cell r="B1432" t="str">
            <v>Business Research Methods - University of Groningen</v>
          </cell>
          <cell r="C1432">
            <v>108</v>
          </cell>
          <cell r="D1432">
            <v>9</v>
          </cell>
        </row>
        <row r="1433">
          <cell r="A1433" t="str">
            <v>QUT-au UDB202</v>
          </cell>
          <cell r="B1433" t="str">
            <v>Business Skills - Queensland University of Technology</v>
          </cell>
          <cell r="C1433">
            <v>78</v>
          </cell>
          <cell r="D1433">
            <v>6</v>
          </cell>
        </row>
        <row r="1434">
          <cell r="A1434" t="str">
            <v>UWEC-us IS314</v>
          </cell>
          <cell r="B1434" t="str">
            <v>Business Software Engineering - University of Wisconsin - Eau Claire</v>
          </cell>
          <cell r="C1434">
            <v>48</v>
          </cell>
          <cell r="D1434">
            <v>4</v>
          </cell>
        </row>
        <row r="1435">
          <cell r="A1435" t="str">
            <v>Curtin-au ISYS2006</v>
          </cell>
          <cell r="B1435" t="str">
            <v>Business Software Tools - Curtin University of Technology</v>
          </cell>
          <cell r="C1435">
            <v>42</v>
          </cell>
          <cell r="D1435">
            <v>3</v>
          </cell>
        </row>
        <row r="1436">
          <cell r="A1436" t="str">
            <v>UPC-es 220116</v>
          </cell>
          <cell r="B1436" t="str">
            <v>Business Start-Up and Organisation - Universitat Politècnica de Catalunya</v>
          </cell>
          <cell r="C1436">
            <v>30</v>
          </cell>
          <cell r="D1436">
            <v>2</v>
          </cell>
        </row>
        <row r="1437">
          <cell r="A1437" t="str">
            <v>UTS-au 26134</v>
          </cell>
          <cell r="B1437" t="str">
            <v>Business Statics - University of Technology, Sydney</v>
          </cell>
          <cell r="C1437">
            <v>48</v>
          </cell>
          <cell r="D1437">
            <v>4</v>
          </cell>
        </row>
        <row r="1438">
          <cell r="A1438" t="str">
            <v>ASU-us ECN221</v>
          </cell>
          <cell r="B1438" t="str">
            <v>Business Statistics - Arizona State University</v>
          </cell>
          <cell r="C1438">
            <v>40</v>
          </cell>
          <cell r="D1438">
            <v>3</v>
          </cell>
        </row>
        <row r="1439">
          <cell r="A1439" t="str">
            <v>KettU-us BUSN226</v>
          </cell>
          <cell r="B1439" t="str">
            <v>Business Statistics - Kettering University</v>
          </cell>
          <cell r="C1439">
            <v>48</v>
          </cell>
          <cell r="D1439">
            <v>4</v>
          </cell>
        </row>
        <row r="1440">
          <cell r="A1440" t="str">
            <v>UEK-pl SFAB3</v>
          </cell>
          <cell r="B1440" t="str">
            <v>Business Statistics - University of Economics in Katowice</v>
          </cell>
          <cell r="C1440">
            <v>58</v>
          </cell>
          <cell r="D1440">
            <v>4</v>
          </cell>
        </row>
        <row r="1441">
          <cell r="A1441" t="str">
            <v>RMIT-au ECON1030</v>
          </cell>
          <cell r="B1441" t="str">
            <v>Business Statistics 1 - Royal Melbourne Institute Of Technology</v>
          </cell>
          <cell r="C1441">
            <v>36</v>
          </cell>
          <cell r="D1441">
            <v>3</v>
          </cell>
        </row>
        <row r="1442">
          <cell r="A1442" t="str">
            <v>UTS-au 21632</v>
          </cell>
          <cell r="B1442" t="str">
            <v>Business Strategy and Scenario Planning - University of Technology, Sydney</v>
          </cell>
          <cell r="C1442">
            <v>42</v>
          </cell>
          <cell r="D1442">
            <v>3</v>
          </cell>
        </row>
        <row r="1443">
          <cell r="A1443" t="str">
            <v>UDeb-hu TT00BUSCOMS</v>
          </cell>
          <cell r="B1443" t="str">
            <v>Business and Communication Skills - University of Debrecen</v>
          </cell>
          <cell r="C1443">
            <v>64</v>
          </cell>
          <cell r="D1443">
            <v>5</v>
          </cell>
        </row>
        <row r="1444">
          <cell r="A1444" t="str">
            <v>UNSW-au MGMT3001</v>
          </cell>
          <cell r="B1444" t="str">
            <v>Business and Coorporate Strategy - University of New South Wales</v>
          </cell>
          <cell r="C1444">
            <v>45</v>
          </cell>
          <cell r="D1444">
            <v>3</v>
          </cell>
        </row>
        <row r="1445">
          <cell r="A1445" t="str">
            <v>Monash-au ETC1000</v>
          </cell>
          <cell r="B1445" t="str">
            <v>Business and Economic Statistics - Monash University</v>
          </cell>
          <cell r="C1445">
            <v>48</v>
          </cell>
          <cell r="D1445">
            <v>4</v>
          </cell>
        </row>
        <row r="1446">
          <cell r="A1446" t="str">
            <v>USW-uk EE2H01</v>
          </cell>
          <cell r="B1446" t="str">
            <v>Business and Finance for Engineers - University of South Wales</v>
          </cell>
          <cell r="C1446">
            <v>30</v>
          </cell>
          <cell r="D1446">
            <v>2</v>
          </cell>
        </row>
        <row r="1447">
          <cell r="A1447" t="str">
            <v>QUT-au IAB351</v>
          </cell>
          <cell r="B1447" t="str">
            <v>Business in the Cloud - Queensland University of Technology</v>
          </cell>
          <cell r="C1447">
            <v>76</v>
          </cell>
          <cell r="D1447">
            <v>6</v>
          </cell>
        </row>
        <row r="1448">
          <cell r="A1448" t="str">
            <v>UF-us DCP4930</v>
          </cell>
          <cell r="B1448" t="str">
            <v>Business of Sustainability - University of Florida</v>
          </cell>
          <cell r="C1448">
            <v>54</v>
          </cell>
          <cell r="D1448">
            <v>4</v>
          </cell>
        </row>
        <row r="1449">
          <cell r="A1449" t="str">
            <v>ASU-us IEE220</v>
          </cell>
          <cell r="B1449" t="str">
            <v>Business/Industrial Engineering - Arizona State University</v>
          </cell>
          <cell r="C1449">
            <v>36</v>
          </cell>
          <cell r="D1449">
            <v>3</v>
          </cell>
        </row>
        <row r="1450">
          <cell r="A1450" t="str">
            <v>WVU-us ENGL304</v>
          </cell>
          <cell r="B1450" t="str">
            <v>Business/Professional Writing - West Virginia University</v>
          </cell>
          <cell r="C1450">
            <v>54</v>
          </cell>
          <cell r="D1450">
            <v>4</v>
          </cell>
        </row>
        <row r="1451">
          <cell r="A1451" t="str">
            <v>UCB-us ECEN1310</v>
          </cell>
          <cell r="B1451" t="str">
            <v>C &amp; Matlab Programming for ECE - University of Colorado at Boulder</v>
          </cell>
          <cell r="C1451">
            <v>60</v>
          </cell>
          <cell r="D1451">
            <v>5</v>
          </cell>
        </row>
        <row r="1452">
          <cell r="A1452" t="str">
            <v>IFSP - CL1M1</v>
          </cell>
          <cell r="B1452" t="str">
            <v>C OMUNICAÇÃO E LINGUAGEM 1 - Instituto Federal de Educação, Ciência e Tecnologia de São Paulo</v>
          </cell>
          <cell r="C1452">
            <v>24</v>
          </cell>
          <cell r="D1452">
            <v>2</v>
          </cell>
        </row>
        <row r="1453">
          <cell r="A1453" t="str">
            <v>FAU-us EEL2161</v>
          </cell>
          <cell r="B1453" t="str">
            <v>C for Engineers - Florida Atlantic University</v>
          </cell>
          <cell r="C1453">
            <v>48</v>
          </cell>
          <cell r="D1453">
            <v>4</v>
          </cell>
        </row>
        <row r="1454">
          <cell r="A1454" t="str">
            <v>DIT-ie PHYS2809</v>
          </cell>
          <cell r="B1454" t="str">
            <v>C-Programming &amp; Automation - Dublin Institute of Technology</v>
          </cell>
          <cell r="C1454">
            <v>26</v>
          </cell>
          <cell r="D1454">
            <v>2</v>
          </cell>
        </row>
        <row r="1455">
          <cell r="A1455" t="str">
            <v>UTDallas-us CS3376</v>
          </cell>
          <cell r="B1455" t="str">
            <v>C/C++ Program in a Unix Envrnm - The University of Texas at Dallas</v>
          </cell>
          <cell r="C1455">
            <v>48</v>
          </cell>
          <cell r="D1455">
            <v>4</v>
          </cell>
        </row>
        <row r="1456">
          <cell r="A1456" t="str">
            <v>NewPaltz-us EGC251</v>
          </cell>
          <cell r="B1456" t="str">
            <v>C/C++ Programming - State University of New York at New Paltz</v>
          </cell>
          <cell r="C1456">
            <v>45</v>
          </cell>
          <cell r="D1456">
            <v>3</v>
          </cell>
        </row>
        <row r="1457">
          <cell r="A1457" t="str">
            <v>Unilim-fr EMT25B1E</v>
          </cell>
          <cell r="B1457" t="str">
            <v>CAD (CATIA) - Université de Limoges</v>
          </cell>
          <cell r="C1457">
            <v>18</v>
          </cell>
          <cell r="D1457">
            <v>1</v>
          </cell>
        </row>
        <row r="1458">
          <cell r="A1458" t="str">
            <v>DUF-hu DFANMUG021</v>
          </cell>
          <cell r="B1458" t="str">
            <v>CAD - College of Dunaújváros</v>
          </cell>
          <cell r="C1458">
            <v>30</v>
          </cell>
          <cell r="D1458">
            <v>2</v>
          </cell>
        </row>
        <row r="1459">
          <cell r="A1459" t="str">
            <v>DIT-ie CONS2035</v>
          </cell>
          <cell r="B1459" t="str">
            <v>CAD - Dublin Institute of Technology</v>
          </cell>
          <cell r="C1459">
            <v>36</v>
          </cell>
          <cell r="D1459">
            <v>3</v>
          </cell>
        </row>
        <row r="1460">
          <cell r="A1460" t="str">
            <v>ITTral-ie CADD61002</v>
          </cell>
          <cell r="B1460" t="str">
            <v>CAD 2 - Institute of Technology of Tralee</v>
          </cell>
          <cell r="C1460">
            <v>72</v>
          </cell>
          <cell r="D1460">
            <v>6</v>
          </cell>
        </row>
        <row r="1461">
          <cell r="A1461" t="str">
            <v>Murray-us ITD102</v>
          </cell>
          <cell r="B1461" t="str">
            <v>CAD Applications - Murray State University</v>
          </cell>
          <cell r="C1461">
            <v>76</v>
          </cell>
          <cell r="D1461">
            <v>6</v>
          </cell>
        </row>
        <row r="1462">
          <cell r="A1462" t="str">
            <v>IndSt-us MET299</v>
          </cell>
          <cell r="B1462" t="str">
            <v>CAD Fundamentals - Indiana State University</v>
          </cell>
          <cell r="C1462">
            <v>56</v>
          </cell>
          <cell r="D1462">
            <v>4</v>
          </cell>
        </row>
        <row r="1463">
          <cell r="A1463" t="str">
            <v>ITech-us EGR3600</v>
          </cell>
          <cell r="B1463" t="str">
            <v>CAD I-Parametric Modeling - Indiana Institute of Technology</v>
          </cell>
          <cell r="C1463">
            <v>45</v>
          </cell>
          <cell r="D1463">
            <v>4</v>
          </cell>
        </row>
        <row r="1464">
          <cell r="A1464" t="str">
            <v>ITSligo-ie DSGN06100</v>
          </cell>
          <cell r="B1464" t="str">
            <v>CAD and Matl 201 - Institute of Technology, Sligo</v>
          </cell>
          <cell r="C1464">
            <v>60</v>
          </cell>
          <cell r="D1464">
            <v>5</v>
          </cell>
        </row>
        <row r="1465">
          <cell r="A1465" t="str">
            <v>NJIT-us BME677</v>
          </cell>
          <cell r="B1465" t="str">
            <v>CAD in Biomechanics and Biomaterials - New Jersey Institute of Tecnology</v>
          </cell>
          <cell r="C1465">
            <v>42</v>
          </cell>
          <cell r="D1465">
            <v>4</v>
          </cell>
        </row>
        <row r="1466">
          <cell r="A1466" t="str">
            <v>Sault-ca GIS425</v>
          </cell>
          <cell r="B1466" t="str">
            <v>CAD/GIS - Sault College</v>
          </cell>
          <cell r="C1466">
            <v>45</v>
          </cell>
          <cell r="D1466">
            <v>3</v>
          </cell>
        </row>
        <row r="1467">
          <cell r="A1467" t="str">
            <v>ASU-us EGR240</v>
          </cell>
          <cell r="B1467" t="str">
            <v>CADD and Solid Modeling - Arizona State University</v>
          </cell>
          <cell r="C1467">
            <v>48</v>
          </cell>
          <cell r="D1467">
            <v>4</v>
          </cell>
        </row>
        <row r="1468">
          <cell r="A1468" t="str">
            <v>FTT - MT-P426</v>
          </cell>
          <cell r="B1468" t="str">
            <v>CAM - Faculdade de Tecnologia Termomecânica</v>
          </cell>
          <cell r="C1468">
            <v>72</v>
          </cell>
          <cell r="D1468">
            <v>6</v>
          </cell>
        </row>
        <row r="1469">
          <cell r="A1469" t="str">
            <v>UFABC - CD</v>
          </cell>
          <cell r="B1469" t="str">
            <v>CAPACITAÇÃO PARA DOCÊNCIA - UFABC</v>
          </cell>
          <cell r="C1469">
            <v>24</v>
          </cell>
          <cell r="D1469">
            <v>2</v>
          </cell>
        </row>
        <row r="1470">
          <cell r="A1470" t="str">
            <v>FATEC-SP - CEC</v>
          </cell>
          <cell r="B1470" t="str">
            <v>CAPTAÇÃO DE EVENTOS E COMERCIALIZAÇÃO - FATEC-SP</v>
          </cell>
          <cell r="C1470">
            <v>72</v>
          </cell>
          <cell r="D1470">
            <v>6</v>
          </cell>
        </row>
        <row r="1471">
          <cell r="A1471" t="str">
            <v>UFSCAR - 543004A</v>
          </cell>
          <cell r="B1471" t="str">
            <v>CARTOGRAFIA - Universidade Federal de São Carlos</v>
          </cell>
          <cell r="C1471">
            <v>60</v>
          </cell>
          <cell r="D1471">
            <v>5</v>
          </cell>
        </row>
        <row r="1472">
          <cell r="A1472" t="str">
            <v>FATEC-SP - CER</v>
          </cell>
          <cell r="B1472" t="str">
            <v>CERIMONIAL - FATEC-SP</v>
          </cell>
          <cell r="C1472">
            <v>36</v>
          </cell>
          <cell r="D1472">
            <v>3</v>
          </cell>
        </row>
        <row r="1473">
          <cell r="A1473" t="str">
            <v>UFF - SSN00139</v>
          </cell>
          <cell r="B1473" t="str">
            <v>CIDADANIA,DIREITOS SOCIAIS E ESPAÇOS SÓCIO POLÍTICOS - Universidade Federal Fluminense</v>
          </cell>
          <cell r="C1473">
            <v>60</v>
          </cell>
          <cell r="D1473">
            <v>5</v>
          </cell>
        </row>
        <row r="1474">
          <cell r="A1474" t="str">
            <v>ITSligo-ie AUTO6014</v>
          </cell>
          <cell r="B1474" t="str">
            <v>CIM and AT MT201 - Institute of Technology, Sligo</v>
          </cell>
          <cell r="C1474">
            <v>60</v>
          </cell>
          <cell r="D1474">
            <v>5</v>
          </cell>
        </row>
        <row r="1475">
          <cell r="A1475" t="str">
            <v>ITSligo-ie AUTO6015</v>
          </cell>
          <cell r="B1475" t="str">
            <v>CIM and AT MT202 - Institute of Technology, Sligo</v>
          </cell>
          <cell r="C1475">
            <v>60</v>
          </cell>
          <cell r="D1475">
            <v>5</v>
          </cell>
        </row>
        <row r="1476">
          <cell r="A1476" t="str">
            <v>UNISANTA - 0410</v>
          </cell>
          <cell r="B1476" t="str">
            <v>CINETICA QUÍMICA - Universidade Santa Cecília</v>
          </cell>
          <cell r="C1476">
            <v>60</v>
          </cell>
          <cell r="D1476">
            <v>5</v>
          </cell>
        </row>
        <row r="1477">
          <cell r="A1477" t="str">
            <v>UNIFESP - 3518</v>
          </cell>
          <cell r="B1477" t="str">
            <v>CIRCUITOS DIGITAIS - UNIFESP</v>
          </cell>
          <cell r="C1477">
            <v>72</v>
          </cell>
          <cell r="D1477">
            <v>6</v>
          </cell>
        </row>
        <row r="1478">
          <cell r="A1478" t="str">
            <v>FEI - NE5210</v>
          </cell>
          <cell r="B1478" t="str">
            <v>CIRCUITOS ELÉTRICOS I - FEI</v>
          </cell>
          <cell r="C1478">
            <v>72</v>
          </cell>
          <cell r="D1478">
            <v>6</v>
          </cell>
        </row>
        <row r="1479">
          <cell r="A1479" t="str">
            <v>USJT - CIRLOG</v>
          </cell>
          <cell r="B1479" t="str">
            <v>CIRCUITOS LÓGICOS - Universidade São Judas Tadeu</v>
          </cell>
          <cell r="C1479">
            <v>72</v>
          </cell>
          <cell r="D1479">
            <v>6</v>
          </cell>
        </row>
        <row r="1480">
          <cell r="A1480" t="str">
            <v>UNIP - J384</v>
          </cell>
          <cell r="B1480" t="str">
            <v>CITOLOGIA - Universidade Paulista</v>
          </cell>
          <cell r="C1480">
            <v>60</v>
          </cell>
          <cell r="D1480">
            <v>5</v>
          </cell>
        </row>
        <row r="1481">
          <cell r="A1481" t="str">
            <v>UNIABC - CHE1</v>
          </cell>
          <cell r="B1481" t="str">
            <v>CITOLOGIA, HISTOLOGIA E EMBRIOLOGIA I - UNIABC</v>
          </cell>
          <cell r="C1481">
            <v>60</v>
          </cell>
          <cell r="D1481">
            <v>5</v>
          </cell>
        </row>
        <row r="1482">
          <cell r="A1482" t="str">
            <v>UNIABC - CHE2</v>
          </cell>
          <cell r="B1482" t="str">
            <v>CITOLOGIA, HISTOLOGIA E EMBRIOLOGIA II - UNIABC</v>
          </cell>
          <cell r="C1482">
            <v>60</v>
          </cell>
          <cell r="D1482">
            <v>5</v>
          </cell>
        </row>
        <row r="1483">
          <cell r="A1483" t="str">
            <v>UFABC-PÓS - CTA101</v>
          </cell>
          <cell r="B1483" t="str">
            <v>CIÊNCIA AMBIENTAL - UFABC-PÓS</v>
          </cell>
          <cell r="C1483">
            <v>144</v>
          </cell>
          <cell r="D1483">
            <v>12</v>
          </cell>
        </row>
        <row r="1484">
          <cell r="A1484" t="str">
            <v>UNIPAMPA - AL0175</v>
          </cell>
          <cell r="B1484" t="str">
            <v>CIÊNCIA E ENGENHARIA DE MATERIAIS - Universidade Federal do Pampa</v>
          </cell>
          <cell r="C1484">
            <v>60</v>
          </cell>
          <cell r="D1484">
            <v>5</v>
          </cell>
        </row>
        <row r="1485">
          <cell r="A1485" t="str">
            <v>USJT - CEMAT160</v>
          </cell>
          <cell r="B1485" t="str">
            <v>CIÊNCIA E ENGENHARIA DOS MATERIAIS - Universidade São Judas Tadeu</v>
          </cell>
          <cell r="C1485">
            <v>156</v>
          </cell>
          <cell r="D1485">
            <v>13</v>
          </cell>
        </row>
        <row r="1486">
          <cell r="A1486" t="str">
            <v>ESAMC - CPTGE</v>
          </cell>
          <cell r="B1486" t="str">
            <v>CIÊNCIA POLÍTICA-TEORIA GERAL DO ESTADO - Faculdade ESAMC</v>
          </cell>
          <cell r="C1486">
            <v>36</v>
          </cell>
          <cell r="D1486">
            <v>3</v>
          </cell>
        </row>
        <row r="1487">
          <cell r="A1487" t="str">
            <v>MACK - 29021723</v>
          </cell>
          <cell r="B1487" t="str">
            <v>CIÊNCIA, POLÍTICA E DIREITO - Mackenzie</v>
          </cell>
          <cell r="C1487">
            <v>24</v>
          </cell>
          <cell r="D1487">
            <v>2</v>
          </cell>
        </row>
        <row r="1488">
          <cell r="A1488" t="str">
            <v>UFRN - ECT2106</v>
          </cell>
          <cell r="B1488" t="str">
            <v>CIÊNCIA, TECNOLOGIA E SOCIEDADE - Universidade Federal do Rio Grande do Norte</v>
          </cell>
          <cell r="C1488">
            <v>24</v>
          </cell>
          <cell r="D1488">
            <v>2</v>
          </cell>
        </row>
        <row r="1489">
          <cell r="A1489" t="str">
            <v>UNIFESP - 4923</v>
          </cell>
          <cell r="B1489" t="str">
            <v>CIÊNCIAS AMBIENTAIS - UNIFESP</v>
          </cell>
          <cell r="C1489">
            <v>36</v>
          </cell>
          <cell r="D1489">
            <v>3</v>
          </cell>
        </row>
        <row r="1490">
          <cell r="A1490" t="str">
            <v>UNESP - 1202</v>
          </cell>
          <cell r="B1490" t="str">
            <v>CIÊNCIAS DO AMBIENTE - UNESP</v>
          </cell>
          <cell r="C1490">
            <v>24</v>
          </cell>
          <cell r="D1490">
            <v>2</v>
          </cell>
        </row>
        <row r="1491">
          <cell r="A1491" t="str">
            <v>UFTO - CBI391</v>
          </cell>
          <cell r="B1491" t="str">
            <v>CIÊNCIAS DO AMBIENTE - Universidade Federal do Tocantins</v>
          </cell>
          <cell r="C1491">
            <v>24</v>
          </cell>
          <cell r="D1491">
            <v>2</v>
          </cell>
        </row>
        <row r="1492">
          <cell r="A1492" t="str">
            <v>UFF - MEM00042</v>
          </cell>
          <cell r="B1492" t="str">
            <v>CIÊNCIAS HUMANAS E SOCIAIS NA SAÚDE - Universidade Federal Fluminense</v>
          </cell>
          <cell r="C1492">
            <v>60</v>
          </cell>
          <cell r="D1492">
            <v>5</v>
          </cell>
        </row>
        <row r="1493">
          <cell r="A1493" t="str">
            <v>FMU - 31000</v>
          </cell>
          <cell r="B1493" t="str">
            <v>CIÊNCIAS SOCIAIS E CIDADANIA - Faculdades Metropolitanas Unidas</v>
          </cell>
          <cell r="C1493">
            <v>72</v>
          </cell>
          <cell r="D1493">
            <v>6</v>
          </cell>
        </row>
        <row r="1494">
          <cell r="A1494" t="str">
            <v>MTP320</v>
          </cell>
          <cell r="B1494" t="str">
            <v>CNC - Fac.Tecnol.Termomecânica</v>
          </cell>
          <cell r="C1494">
            <v>144</v>
          </cell>
          <cell r="D1494">
            <v>12</v>
          </cell>
        </row>
        <row r="1495">
          <cell r="A1495" t="str">
            <v>FTT - MT-P320</v>
          </cell>
          <cell r="B1495" t="str">
            <v>CNC - Faculdade de Tecnologia Termomecânica</v>
          </cell>
          <cell r="C1495">
            <v>144</v>
          </cell>
          <cell r="D1495">
            <v>12</v>
          </cell>
        </row>
        <row r="1496">
          <cell r="A1496" t="str">
            <v>RRC-ca MANU1019</v>
          </cell>
          <cell r="B1496" t="str">
            <v>CNC Practical - Red River College</v>
          </cell>
          <cell r="C1496">
            <v>68</v>
          </cell>
          <cell r="D1496">
            <v>5</v>
          </cell>
        </row>
        <row r="1497">
          <cell r="A1497" t="str">
            <v>RRC-ca MANU1018</v>
          </cell>
          <cell r="B1497" t="str">
            <v>CNC Theory - Red River College</v>
          </cell>
          <cell r="C1497">
            <v>68</v>
          </cell>
          <cell r="D1497">
            <v>5</v>
          </cell>
        </row>
        <row r="1498">
          <cell r="A1498" t="str">
            <v>UNIABC - CCB</v>
          </cell>
          <cell r="B1498" t="str">
            <v>COMPLEMENTOS DE CÁLCULO E BIOESTATÍSTICA - UNIABC</v>
          </cell>
          <cell r="C1498">
            <v>60</v>
          </cell>
          <cell r="D1498">
            <v>5</v>
          </cell>
        </row>
        <row r="1499">
          <cell r="A1499" t="str">
            <v>ENIAC - 894</v>
          </cell>
          <cell r="B1499" t="str">
            <v>COMPLEMENTOS DE MATEMÁTICA - Faculdade ENIAC</v>
          </cell>
          <cell r="C1499">
            <v>60</v>
          </cell>
          <cell r="D1499">
            <v>5</v>
          </cell>
        </row>
        <row r="1500">
          <cell r="A1500" t="str">
            <v>ANHEMBI - CCC</v>
          </cell>
          <cell r="B1500" t="str">
            <v>COMPORTAMENTO DE COMPRA E CONSUMO - Universidade Anhembi Morumbi</v>
          </cell>
          <cell r="C1500">
            <v>60</v>
          </cell>
          <cell r="D1500">
            <v>5</v>
          </cell>
        </row>
        <row r="1501">
          <cell r="A1501" t="str">
            <v>FGV - CO</v>
          </cell>
          <cell r="B1501" t="str">
            <v>COMPORTAMENTO ORGANIZACIONAL - Fundação Getulio Vargas</v>
          </cell>
          <cell r="C1501">
            <v>72</v>
          </cell>
          <cell r="D1501">
            <v>6</v>
          </cell>
        </row>
        <row r="1502">
          <cell r="A1502" t="str">
            <v>SPEI - CO</v>
          </cell>
          <cell r="B1502" t="str">
            <v>COMPORTAMENTO ORGANIZACIONAL - Sociedade Paranaense de Ensino e Informática</v>
          </cell>
          <cell r="C1502">
            <v>36</v>
          </cell>
          <cell r="D1502">
            <v>3</v>
          </cell>
        </row>
        <row r="1503">
          <cell r="A1503" t="str">
            <v>Anhembi - COrg</v>
          </cell>
          <cell r="B1503" t="str">
            <v>COMPORTAMENTO ORGANIZACIONAL - Universidade Anhembi Morumbi</v>
          </cell>
          <cell r="C1503">
            <v>72</v>
          </cell>
          <cell r="D1503">
            <v>6</v>
          </cell>
        </row>
        <row r="1504">
          <cell r="A1504" t="str">
            <v>Melies - CPP</v>
          </cell>
          <cell r="B1504" t="str">
            <v>COMPOSIÇÃO E PÓS-PRODUÇÃO - Faculdade Melies</v>
          </cell>
          <cell r="C1504">
            <v>72</v>
          </cell>
          <cell r="D1504">
            <v>6</v>
          </cell>
        </row>
        <row r="1505">
          <cell r="A1505" t="str">
            <v>UTFPR - EP31C</v>
          </cell>
          <cell r="B1505" t="str">
            <v>COMPUTAÇÃO 1 - Universidade Tecnológica Federal do Paraná</v>
          </cell>
          <cell r="C1505">
            <v>60</v>
          </cell>
          <cell r="D1505">
            <v>5</v>
          </cell>
        </row>
        <row r="1506">
          <cell r="A1506" t="str">
            <v>UTFPR - EP32C</v>
          </cell>
          <cell r="B1506" t="str">
            <v>COMPUTAÇÃO 2 - Universidade Tecnológica Federal do Paraná</v>
          </cell>
          <cell r="C1506">
            <v>60</v>
          </cell>
          <cell r="D1506">
            <v>5</v>
          </cell>
        </row>
        <row r="1507">
          <cell r="A1507" t="str">
            <v>UNIFESP - 6206</v>
          </cell>
          <cell r="B1507" t="str">
            <v>COMPUTAÇÃO EM QUÍMICA - UNIFESP</v>
          </cell>
          <cell r="C1507">
            <v>36</v>
          </cell>
          <cell r="D1507">
            <v>3</v>
          </cell>
        </row>
        <row r="1508">
          <cell r="A1508" t="str">
            <v>UNIFAL - DCEC10</v>
          </cell>
          <cell r="B1508" t="str">
            <v>COMUNICAÇÃO - UNIFAL</v>
          </cell>
          <cell r="C1508">
            <v>72</v>
          </cell>
          <cell r="D1508">
            <v>6</v>
          </cell>
        </row>
        <row r="1509">
          <cell r="A1509" t="str">
            <v>FMU - 15002</v>
          </cell>
          <cell r="B1509" t="str">
            <v>COMUNICAÇÃO APLICADA - Faculdades Metropolitanas Unidas</v>
          </cell>
          <cell r="C1509">
            <v>72</v>
          </cell>
          <cell r="D1509">
            <v>6</v>
          </cell>
        </row>
        <row r="1510">
          <cell r="A1510" t="str">
            <v>FATEC-SP - LPO001</v>
          </cell>
          <cell r="B1510" t="str">
            <v>COMUNICAÇÃO E EXPRESSÃO - FATEC-SP</v>
          </cell>
          <cell r="C1510">
            <v>72</v>
          </cell>
          <cell r="D1510">
            <v>6</v>
          </cell>
        </row>
        <row r="1511">
          <cell r="A1511" t="str">
            <v>FATEC-SP - 1742</v>
          </cell>
          <cell r="B1511" t="str">
            <v>COMUNICAÇÃO E EXPRESSÃO - FATEC-SP</v>
          </cell>
          <cell r="C1511">
            <v>72</v>
          </cell>
          <cell r="D1511">
            <v>6</v>
          </cell>
        </row>
        <row r="1512">
          <cell r="A1512" t="str">
            <v>FEI - CS2711</v>
          </cell>
          <cell r="B1512" t="str">
            <v>COMUNICAÇÃO E EXPRESSÃO - FEI</v>
          </cell>
          <cell r="C1512">
            <v>72</v>
          </cell>
          <cell r="D1512">
            <v>6</v>
          </cell>
        </row>
        <row r="1513">
          <cell r="A1513" t="str">
            <v>FASB - 440</v>
          </cell>
          <cell r="B1513" t="str">
            <v>COMUNICAÇÃO E EXPRESSÃO - Faculdade de São Bernardo do Campo</v>
          </cell>
          <cell r="C1513">
            <v>24</v>
          </cell>
          <cell r="D1513">
            <v>2</v>
          </cell>
        </row>
        <row r="1514">
          <cell r="A1514" t="str">
            <v>IFSP - T1CEX</v>
          </cell>
          <cell r="B1514" t="str">
            <v>COMUNICAÇÃO E EXPRESSÃO - Instituto Federal de Educação, Ciência e Tecnologia de São Paulo</v>
          </cell>
          <cell r="C1514">
            <v>24</v>
          </cell>
          <cell r="D1514">
            <v>2</v>
          </cell>
        </row>
        <row r="1515">
          <cell r="A1515" t="str">
            <v>MACK - 9221360</v>
          </cell>
          <cell r="B1515" t="str">
            <v>COMUNICAÇÃO E EXPRESSÃO - Mackenzie</v>
          </cell>
          <cell r="C1515">
            <v>24</v>
          </cell>
          <cell r="D1515">
            <v>2</v>
          </cell>
        </row>
        <row r="1516">
          <cell r="A1516" t="str">
            <v>MACK - ENEC00192</v>
          </cell>
          <cell r="B1516" t="str">
            <v>COMUNICAÇÃO E EXPRESSÃO - Mackenzie</v>
          </cell>
          <cell r="C1516">
            <v>60</v>
          </cell>
          <cell r="D1516">
            <v>5</v>
          </cell>
        </row>
        <row r="1517">
          <cell r="A1517" t="str">
            <v>UFOP - EAD707</v>
          </cell>
          <cell r="B1517" t="str">
            <v>COMUNICAÇÃO E EXPRESSÃO - Universidade Federal de Ouro Preto</v>
          </cell>
          <cell r="C1517">
            <v>36</v>
          </cell>
          <cell r="D1517">
            <v>3</v>
          </cell>
        </row>
        <row r="1518">
          <cell r="A1518" t="str">
            <v>UNIP - A131</v>
          </cell>
          <cell r="B1518" t="str">
            <v>COMUNICAÇÃO E EXPRESSÃO - Universidade Paulista</v>
          </cell>
          <cell r="C1518">
            <v>36</v>
          </cell>
          <cell r="D1518">
            <v>3</v>
          </cell>
        </row>
        <row r="1519">
          <cell r="A1519" t="str">
            <v>FATEC-SP - CE</v>
          </cell>
          <cell r="B1519" t="str">
            <v>COMUNICAÇÃO E EXPRESSÃO I - FATEC-SP</v>
          </cell>
          <cell r="C1519">
            <v>36</v>
          </cell>
          <cell r="D1519">
            <v>3</v>
          </cell>
        </row>
        <row r="1520">
          <cell r="A1520" t="str">
            <v>IFSP - CL2M2</v>
          </cell>
          <cell r="B1520" t="str">
            <v>COMUNICAÇÃO E LINGUAGEM 2 - Instituto Federal de Educação, Ciência e Tecnologia de São Paulo</v>
          </cell>
          <cell r="C1520">
            <v>24</v>
          </cell>
          <cell r="D1520">
            <v>2</v>
          </cell>
        </row>
        <row r="1521">
          <cell r="A1521" t="str">
            <v>UNINOVE - 3CS1462</v>
          </cell>
          <cell r="B1521" t="str">
            <v>COMUNICAÇÃO E LINGUAGENS - UNINOVE</v>
          </cell>
          <cell r="C1521">
            <v>72</v>
          </cell>
          <cell r="D1521">
            <v>6</v>
          </cell>
        </row>
        <row r="1522">
          <cell r="A1522" t="str">
            <v>ENIAC - 393/2</v>
          </cell>
          <cell r="B1522" t="str">
            <v>COMUNICAÇÃO EMPRESARIAL - Faculdade ENIAC</v>
          </cell>
          <cell r="C1522">
            <v>36</v>
          </cell>
          <cell r="D1522">
            <v>3</v>
          </cell>
        </row>
        <row r="1523">
          <cell r="A1523" t="str">
            <v>FAMA - CE</v>
          </cell>
          <cell r="B1523" t="str">
            <v>COMUNICAÇÃO EMPRESARIAL - Faculdade de Mauá</v>
          </cell>
          <cell r="C1523">
            <v>72</v>
          </cell>
          <cell r="D1523">
            <v>6</v>
          </cell>
        </row>
        <row r="1524">
          <cell r="A1524" t="str">
            <v>Anhembi - CEmp</v>
          </cell>
          <cell r="B1524" t="str">
            <v>COMUNICAÇÃO EMPRESARIAL - Universidade Anhembi Morumbi</v>
          </cell>
          <cell r="C1524">
            <v>72</v>
          </cell>
          <cell r="D1524">
            <v>6</v>
          </cell>
        </row>
        <row r="1525">
          <cell r="A1525" t="str">
            <v>UTFPR - EP31B</v>
          </cell>
          <cell r="B1525" t="str">
            <v>COMUNICAÇÃO LINGUÍSTICA - Universidade Tecnológica Federal do Paraná</v>
          </cell>
          <cell r="C1525">
            <v>24</v>
          </cell>
          <cell r="D1525">
            <v>2</v>
          </cell>
        </row>
        <row r="1526">
          <cell r="A1526" t="str">
            <v>SCAM - 4406</v>
          </cell>
          <cell r="B1526" t="str">
            <v>COMUNICAÇÃO ORAL E GRÁFICA - Centro Universitário São Camilo</v>
          </cell>
          <cell r="C1526">
            <v>36</v>
          </cell>
          <cell r="D1526">
            <v>3</v>
          </cell>
        </row>
        <row r="1527">
          <cell r="A1527" t="str">
            <v>SCAM - SPGR01771</v>
          </cell>
          <cell r="B1527" t="str">
            <v>COMUNICAÇÃO ORAL E GRÁFICA - Centro Universitário São Camilo</v>
          </cell>
          <cell r="C1527">
            <v>36</v>
          </cell>
          <cell r="D1527">
            <v>3</v>
          </cell>
        </row>
        <row r="1528">
          <cell r="A1528" t="str">
            <v>METODISTA - 8886</v>
          </cell>
          <cell r="B1528" t="str">
            <v>COMUNICAÇÃO, MÍDIAS E NARRATIVAS - METODISTA</v>
          </cell>
          <cell r="C1528">
            <v>120</v>
          </cell>
          <cell r="D1528">
            <v>10</v>
          </cell>
        </row>
        <row r="1529">
          <cell r="A1529" t="str">
            <v>UFSM CIE1075</v>
          </cell>
          <cell r="B1529" t="str">
            <v>COMÉRCIO INTERNACIONAL - Universidade Federal de Santa Maria</v>
          </cell>
          <cell r="C1529">
            <v>60</v>
          </cell>
          <cell r="D1529">
            <v>5</v>
          </cell>
        </row>
        <row r="1530">
          <cell r="A1530" t="str">
            <v>UFLA - GFI103</v>
          </cell>
          <cell r="B1530" t="str">
            <v>CONCEITOS DE FÍSICA A - Universidade Federal de Lavras</v>
          </cell>
          <cell r="C1530">
            <v>24</v>
          </cell>
          <cell r="D1530">
            <v>2</v>
          </cell>
        </row>
        <row r="1531">
          <cell r="A1531" t="str">
            <v>UFLA - GFI105</v>
          </cell>
          <cell r="B1531" t="str">
            <v>CONCEITOS DE FÍSICA B - Universidade Federal de Lavras</v>
          </cell>
          <cell r="C1531">
            <v>24</v>
          </cell>
          <cell r="D1531">
            <v>2</v>
          </cell>
        </row>
        <row r="1532">
          <cell r="A1532" t="str">
            <v>UNIFESP - 4821</v>
          </cell>
          <cell r="B1532" t="str">
            <v>CONCEITOS DE SISTEMAS DE INFORMAÇÃO - UNIFESP</v>
          </cell>
          <cell r="C1532">
            <v>36</v>
          </cell>
          <cell r="D1532">
            <v>3</v>
          </cell>
        </row>
        <row r="1533">
          <cell r="A1533" t="str">
            <v>FOC - 1522</v>
          </cell>
          <cell r="B1533" t="str">
            <v>CONCEITOS FUNDAMENTAIS DE ENGENHARIA - Faculdades Oswaldo Cruz</v>
          </cell>
          <cell r="C1533">
            <v>72</v>
          </cell>
          <cell r="D1533">
            <v>6</v>
          </cell>
        </row>
        <row r="1534">
          <cell r="A1534" t="str">
            <v>UNIFESP - 5316</v>
          </cell>
          <cell r="B1534" t="str">
            <v>CONFLITOS NO MUNDO ÁRABE MUÇULMANO - UNIFESP</v>
          </cell>
          <cell r="C1534">
            <v>60</v>
          </cell>
          <cell r="D1534">
            <v>5</v>
          </cell>
        </row>
        <row r="1535">
          <cell r="A1535" t="str">
            <v>Anhembi - CTA</v>
          </cell>
          <cell r="B1535" t="str">
            <v>CONHECIMENTOS TÉCNICOS DE AVIÃO - Universidade Anhembi Morumbi</v>
          </cell>
          <cell r="C1535">
            <v>36</v>
          </cell>
          <cell r="D1535">
            <v>3</v>
          </cell>
        </row>
        <row r="1536">
          <cell r="A1536" t="str">
            <v>Anhembi - CTH</v>
          </cell>
          <cell r="B1536" t="str">
            <v>CONHECIMENTOS TÉCNICOS DE HELICOPTEROS - Universidade Anhembi Morumbi</v>
          </cell>
          <cell r="C1536">
            <v>36</v>
          </cell>
          <cell r="D1536">
            <v>3</v>
          </cell>
        </row>
        <row r="1537">
          <cell r="A1537" t="str">
            <v>Impacta - CA</v>
          </cell>
          <cell r="B1537" t="str">
            <v>CONSTRUÇÃO DE ALGORÍTMOS - Faculdade Impacta de Tecnologia</v>
          </cell>
          <cell r="C1537">
            <v>72</v>
          </cell>
          <cell r="D1537">
            <v>6</v>
          </cell>
        </row>
        <row r="1538">
          <cell r="A1538" t="str">
            <v>FSA - CONT</v>
          </cell>
          <cell r="B1538" t="str">
            <v>CONTABILIDADE - Fundação Santo André</v>
          </cell>
          <cell r="C1538">
            <v>72</v>
          </cell>
          <cell r="D1538">
            <v>6</v>
          </cell>
        </row>
        <row r="1539">
          <cell r="A1539" t="str">
            <v>IFSP - CCBA1</v>
          </cell>
          <cell r="B1539" t="str">
            <v>CONTABILIDADE BÁSICA - Instituto Federal de Educação, Ciência e Tecnologia de São Paulo</v>
          </cell>
          <cell r="C1539">
            <v>24</v>
          </cell>
          <cell r="D1539">
            <v>2</v>
          </cell>
        </row>
        <row r="1540">
          <cell r="A1540" t="str">
            <v>UNISEB - GST0566</v>
          </cell>
          <cell r="B1540" t="str">
            <v>CONTABILIDADE BÁSICA - UNISEB</v>
          </cell>
          <cell r="C1540">
            <v>36</v>
          </cell>
          <cell r="D1540">
            <v>3</v>
          </cell>
        </row>
        <row r="1541">
          <cell r="A1541" t="str">
            <v>UNICAMP - GL203</v>
          </cell>
          <cell r="B1541" t="str">
            <v>CONTABILIDADE I - UNICAMP</v>
          </cell>
          <cell r="C1541">
            <v>120</v>
          </cell>
          <cell r="D1541">
            <v>10</v>
          </cell>
        </row>
        <row r="1542">
          <cell r="A1542" t="str">
            <v>UNICAMP - GL300</v>
          </cell>
          <cell r="B1542" t="str">
            <v>CONTABILIDADE II - UNICAMP</v>
          </cell>
          <cell r="C1542">
            <v>60</v>
          </cell>
          <cell r="D1542">
            <v>5</v>
          </cell>
        </row>
        <row r="1543">
          <cell r="A1543" t="str">
            <v>UNESP - ECO1105</v>
          </cell>
          <cell r="B1543" t="str">
            <v>CONTABILIDADE SOCIAL - UNESP</v>
          </cell>
          <cell r="C1543">
            <v>60</v>
          </cell>
          <cell r="D1543">
            <v>5</v>
          </cell>
        </row>
        <row r="1544">
          <cell r="A1544" t="str">
            <v>MACK - ENEX01163</v>
          </cell>
          <cell r="B1544" t="str">
            <v>CONTRATOS - Mackenzie</v>
          </cell>
          <cell r="C1544">
            <v>60</v>
          </cell>
          <cell r="D1544">
            <v>5</v>
          </cell>
        </row>
        <row r="1545">
          <cell r="A1545" t="str">
            <v>MACK - ENEX00581</v>
          </cell>
          <cell r="B1545" t="str">
            <v>CONTRATOS EMPRESARIAIS - Mackenzie</v>
          </cell>
          <cell r="C1545">
            <v>24</v>
          </cell>
          <cell r="D1545">
            <v>2</v>
          </cell>
        </row>
        <row r="1546">
          <cell r="A1546" t="str">
            <v>FATEC-SP - EEA101</v>
          </cell>
          <cell r="B1546" t="str">
            <v>CONTROLE - FATEC-SP</v>
          </cell>
          <cell r="C1546">
            <v>72</v>
          </cell>
          <cell r="D1546">
            <v>6</v>
          </cell>
        </row>
        <row r="1547">
          <cell r="A1547" t="str">
            <v>UBC - T9130A</v>
          </cell>
          <cell r="B1547" t="str">
            <v>CONTROLE DA POLUIÇÃO DAS ÁGUAS E RESÍDUOS - Universidade Braz Cubas</v>
          </cell>
          <cell r="C1547">
            <v>72</v>
          </cell>
          <cell r="D1547">
            <v>6</v>
          </cell>
        </row>
        <row r="1548">
          <cell r="A1548" t="str">
            <v>UBC - T9129A</v>
          </cell>
          <cell r="B1548" t="str">
            <v>CONTROLE DA POLUIÇÃO DO AR E RUÍDO - Universidade Braz Cubas</v>
          </cell>
          <cell r="C1548">
            <v>72</v>
          </cell>
          <cell r="D1548">
            <v>6</v>
          </cell>
        </row>
        <row r="1549">
          <cell r="A1549" t="str">
            <v>MACK - ENEX01165</v>
          </cell>
          <cell r="B1549" t="str">
            <v>CONTROLE DE CONSTITUCIONALIDADE E PROCESSO CONSTITUCIONAL - Mackenzie</v>
          </cell>
          <cell r="C1549">
            <v>60</v>
          </cell>
          <cell r="D1549">
            <v>5</v>
          </cell>
        </row>
        <row r="1550">
          <cell r="A1550" t="str">
            <v>AHR - CQ</v>
          </cell>
          <cell r="B1550" t="str">
            <v>CONTROLE DE QUALIDADE - Anhanguera</v>
          </cell>
          <cell r="C1550">
            <v>36</v>
          </cell>
          <cell r="D1550">
            <v>3</v>
          </cell>
        </row>
        <row r="1551">
          <cell r="A1551" t="str">
            <v>FATEC-SP - 9997</v>
          </cell>
          <cell r="B1551" t="str">
            <v>CONTROLE DE QUALIDADE - FATEC-SP</v>
          </cell>
          <cell r="C1551">
            <v>48</v>
          </cell>
          <cell r="D1551">
            <v>4</v>
          </cell>
        </row>
        <row r="1552">
          <cell r="A1552" t="str">
            <v>FATEC-SP - MPO100</v>
          </cell>
          <cell r="B1552" t="str">
            <v>CONTROLE DE QUALIDADE,CONFIABILIDADE E ANÁLISE DE FALHAS - FATEC-SP</v>
          </cell>
          <cell r="C1552">
            <v>72</v>
          </cell>
          <cell r="D1552">
            <v>6</v>
          </cell>
        </row>
        <row r="1553">
          <cell r="A1553" t="str">
            <v>FSA - CEQ</v>
          </cell>
          <cell r="B1553" t="str">
            <v>CONTROLE ESTATISTICO DA QUALIDADE - Fundação Santo André</v>
          </cell>
          <cell r="C1553">
            <v>72</v>
          </cell>
          <cell r="D1553">
            <v>6</v>
          </cell>
        </row>
        <row r="1554">
          <cell r="A1554" t="str">
            <v>UNISANTA - 0568</v>
          </cell>
          <cell r="B1554" t="str">
            <v>CONTROLES DE PROCESSOS QUÍMICOS - Universidade Santa Cecília</v>
          </cell>
          <cell r="C1554">
            <v>60</v>
          </cell>
          <cell r="D1554">
            <v>5</v>
          </cell>
        </row>
        <row r="1555">
          <cell r="A1555" t="str">
            <v>METODISTA - 9309</v>
          </cell>
          <cell r="B1555" t="str">
            <v>CORPOREIDADE,TECN.CIDAD.DESAF.ÉTICOS E PEDAGÓG. - METODISTA</v>
          </cell>
          <cell r="C1555">
            <v>60</v>
          </cell>
          <cell r="D1555">
            <v>5</v>
          </cell>
        </row>
        <row r="1556">
          <cell r="A1556" t="str">
            <v>UCR-us EDUCX351.4</v>
          </cell>
          <cell r="B1556" t="str">
            <v>CPR and Basic First Aid - University of California, Riverside</v>
          </cell>
          <cell r="C1556">
            <v>10</v>
          </cell>
          <cell r="D1556">
            <v>1</v>
          </cell>
        </row>
        <row r="1557">
          <cell r="A1557" t="str">
            <v>Gonzaga-us EDPE210</v>
          </cell>
          <cell r="B1557" t="str">
            <v>CPR, First Aid &amp; Safety Ed - Gonzaga University</v>
          </cell>
          <cell r="C1557">
            <v>48</v>
          </cell>
          <cell r="D1557">
            <v>4</v>
          </cell>
        </row>
        <row r="1558">
          <cell r="A1558" t="str">
            <v>UFV - ZOO212</v>
          </cell>
          <cell r="B1558" t="str">
            <v>CRIAÇÃO E EXPLORAÇÃO DE ANIMAIS DOMÉSTICOS - Universidade Federal de Viçosa</v>
          </cell>
          <cell r="C1558">
            <v>60</v>
          </cell>
          <cell r="D1558">
            <v>5</v>
          </cell>
        </row>
        <row r="1559">
          <cell r="A1559" t="str">
            <v>MACK - ENEX01168</v>
          </cell>
          <cell r="B1559" t="str">
            <v>CRIMES CONTRA A PESSOA E A DIGNIDADE SEXUAL - Mackenzie</v>
          </cell>
          <cell r="C1559">
            <v>60</v>
          </cell>
          <cell r="D1559">
            <v>5</v>
          </cell>
        </row>
        <row r="1560">
          <cell r="A1560" t="str">
            <v>MACK - ENEX01169</v>
          </cell>
          <cell r="B1560" t="str">
            <v>CRIMES CONTRA O PATRIMÔNIO E A FÉ PÚBLICA - Mackenzie</v>
          </cell>
          <cell r="C1560">
            <v>60</v>
          </cell>
          <cell r="D1560">
            <v>5</v>
          </cell>
        </row>
        <row r="1561">
          <cell r="A1561" t="str">
            <v>MACK - ZEZE01756</v>
          </cell>
          <cell r="B1561" t="str">
            <v>CRIMINOLOGIA  E INTROD.AO DIREITO PENAL - Mackenzie</v>
          </cell>
          <cell r="C1561">
            <v>24</v>
          </cell>
          <cell r="D1561">
            <v>2</v>
          </cell>
        </row>
        <row r="1562">
          <cell r="A1562" t="str">
            <v>MACK - ENEX01570</v>
          </cell>
          <cell r="B1562" t="str">
            <v>CRIMINOLOGIA E TEORIA GERAL DO CRIME - Mackenzie</v>
          </cell>
          <cell r="C1562">
            <v>60</v>
          </cell>
          <cell r="D1562">
            <v>5</v>
          </cell>
        </row>
        <row r="1563">
          <cell r="A1563" t="str">
            <v>Inha-kr BUS3701</v>
          </cell>
          <cell r="B1563" t="str">
            <v>CSR Strategy &amp; Cases - Inha University</v>
          </cell>
          <cell r="C1563">
            <v>48</v>
          </cell>
          <cell r="D1563">
            <v>4</v>
          </cell>
        </row>
        <row r="1564">
          <cell r="A1564" t="str">
            <v>SENAC - CulIm</v>
          </cell>
          <cell r="B1564" t="str">
            <v>CULTURA DA IMAGEM - SENAC</v>
          </cell>
          <cell r="C1564">
            <v>36</v>
          </cell>
          <cell r="D1564">
            <v>3</v>
          </cell>
        </row>
        <row r="1565">
          <cell r="A1565" t="str">
            <v>USP - FLO0675</v>
          </cell>
          <cell r="B1565" t="str">
            <v>CULTURA DO POVO JUDEU NOS TEMPOS MODERNOS I - USP</v>
          </cell>
          <cell r="C1565">
            <v>24</v>
          </cell>
          <cell r="D1565">
            <v>2</v>
          </cell>
        </row>
        <row r="1566">
          <cell r="A1566" t="str">
            <v>USP - FLH0424-8</v>
          </cell>
          <cell r="B1566" t="str">
            <v>CULTURA VISUAL E ENSINO DE HISTÓRIA - USP</v>
          </cell>
          <cell r="C1566">
            <v>96</v>
          </cell>
          <cell r="D1566">
            <v>8</v>
          </cell>
        </row>
        <row r="1567">
          <cell r="A1567" t="str">
            <v>CEFET-SP - E6CAE</v>
          </cell>
          <cell r="B1567" t="str">
            <v>Cabeamento Estruturado - CEFET-SP</v>
          </cell>
          <cell r="C1567">
            <v>60</v>
          </cell>
          <cell r="D1567">
            <v>5</v>
          </cell>
        </row>
        <row r="1568">
          <cell r="A1568" t="str">
            <v>IFSP - E6CAE</v>
          </cell>
          <cell r="B1568" t="str">
            <v>Cabeamento Estruturado - Instituto Federal de Educação, Ciência e Tecnologia de São Paulo</v>
          </cell>
          <cell r="C1568">
            <v>60</v>
          </cell>
          <cell r="D1568">
            <v>5</v>
          </cell>
        </row>
        <row r="1569">
          <cell r="A1569" t="str">
            <v>MA189G</v>
          </cell>
          <cell r="B1569" t="str">
            <v>Calculations for Molecular Biology G1N - University of Skovde</v>
          </cell>
          <cell r="C1569">
            <v>0</v>
          </cell>
          <cell r="D1569">
            <v>6</v>
          </cell>
        </row>
        <row r="1570">
          <cell r="A1570" t="str">
            <v>UMelb-au MAST10006</v>
          </cell>
          <cell r="B1570" t="str">
            <v>Calculus 2 - The University of Melbourne</v>
          </cell>
          <cell r="C1570">
            <v>56</v>
          </cell>
          <cell r="D1570">
            <v>4</v>
          </cell>
        </row>
        <row r="1571">
          <cell r="A1571" t="str">
            <v>UVic-ca MATH101</v>
          </cell>
          <cell r="B1571" t="str">
            <v>Calculus 2 - University of Victoria</v>
          </cell>
          <cell r="C1571">
            <v>72</v>
          </cell>
          <cell r="D1571">
            <v>6</v>
          </cell>
        </row>
        <row r="1572">
          <cell r="A1572" t="str">
            <v>UofG-ca MATH1200</v>
          </cell>
          <cell r="B1572" t="str">
            <v>Calculus I - University of Guelph</v>
          </cell>
          <cell r="C1572">
            <v>48</v>
          </cell>
          <cell r="D1572">
            <v>4</v>
          </cell>
        </row>
        <row r="1573">
          <cell r="A1573" t="str">
            <v>IIT-us MA1210</v>
          </cell>
          <cell r="B1573" t="str">
            <v>Calculus II - Indiana Institute of Technology</v>
          </cell>
          <cell r="C1573">
            <v>60</v>
          </cell>
          <cell r="D1573">
            <v>3</v>
          </cell>
        </row>
        <row r="1574">
          <cell r="A1574" t="str">
            <v>MSU-us LB119</v>
          </cell>
          <cell r="B1574" t="str">
            <v>Calculus II - Michigan State University</v>
          </cell>
          <cell r="C1574">
            <v>64</v>
          </cell>
          <cell r="D1574">
            <v>5</v>
          </cell>
        </row>
        <row r="1575">
          <cell r="A1575" t="str">
            <v>UofG-ca MATH1210</v>
          </cell>
          <cell r="B1575" t="str">
            <v>Calculus II - University of Guelph</v>
          </cell>
          <cell r="C1575">
            <v>48</v>
          </cell>
          <cell r="D1575">
            <v>4</v>
          </cell>
        </row>
        <row r="1576">
          <cell r="A1576" t="str">
            <v>IIT-us MA2200</v>
          </cell>
          <cell r="B1576" t="str">
            <v>Calculus III - Indiana Institute of Technology</v>
          </cell>
          <cell r="C1576">
            <v>60</v>
          </cell>
          <cell r="D1576">
            <v>2</v>
          </cell>
        </row>
        <row r="1577">
          <cell r="A1577" t="str">
            <v>ITech-us MA2200</v>
          </cell>
          <cell r="B1577" t="str">
            <v>Calculus III - Indiana Institute of Technology</v>
          </cell>
          <cell r="C1577">
            <v>64</v>
          </cell>
          <cell r="D1577">
            <v>5</v>
          </cell>
        </row>
        <row r="1578">
          <cell r="A1578" t="str">
            <v>UT-us MATH241</v>
          </cell>
          <cell r="B1578" t="str">
            <v>Calculus III - The University of Tennessee</v>
          </cell>
          <cell r="C1578">
            <v>60</v>
          </cell>
          <cell r="D1578">
            <v>5</v>
          </cell>
        </row>
        <row r="1579">
          <cell r="A1579" t="str">
            <v>UofT-ca MAT291</v>
          </cell>
          <cell r="B1579" t="str">
            <v>Calculus III - University of Toronto</v>
          </cell>
          <cell r="C1579">
            <v>72</v>
          </cell>
          <cell r="D1579">
            <v>6</v>
          </cell>
        </row>
        <row r="1580">
          <cell r="A1580" t="str">
            <v>UofT-ca CHE221H1</v>
          </cell>
          <cell r="B1580" t="str">
            <v>Calculus and Numerical Methods - University of Toronto</v>
          </cell>
          <cell r="C1580">
            <v>91</v>
          </cell>
          <cell r="D1580">
            <v>7</v>
          </cell>
        </row>
        <row r="1581">
          <cell r="A1581" t="str">
            <v>FIU-us MAC2233</v>
          </cell>
          <cell r="B1581" t="str">
            <v>Calculus for Business - Florida International University</v>
          </cell>
          <cell r="C1581">
            <v>48</v>
          </cell>
          <cell r="D1581">
            <v>4</v>
          </cell>
        </row>
        <row r="1582">
          <cell r="A1582" t="str">
            <v>OleMiss-us MATH267</v>
          </cell>
          <cell r="B1582" t="str">
            <v>Calculus for Business, Econ, &amp; Accy I - University of Mississippi</v>
          </cell>
          <cell r="C1582">
            <v>48</v>
          </cell>
          <cell r="D1582">
            <v>4</v>
          </cell>
        </row>
        <row r="1583">
          <cell r="A1583" t="str">
            <v>UBA-02</v>
          </cell>
          <cell r="B1583" t="str">
            <v>Calidad del Agua - Universidad de Buenos Aires</v>
          </cell>
          <cell r="C1583">
            <v>0</v>
          </cell>
          <cell r="D1583">
            <v>4</v>
          </cell>
        </row>
        <row r="1584">
          <cell r="A1584" t="str">
            <v>Zuyd-nl CPE</v>
          </cell>
          <cell r="B1584" t="str">
            <v>Cambridge Proficiency English (CPE) - Zuyd University of Applied Sciences</v>
          </cell>
          <cell r="C1584">
            <v>20</v>
          </cell>
          <cell r="D1584">
            <v>1</v>
          </cell>
        </row>
        <row r="1585">
          <cell r="A1585" t="str">
            <v>RU-us 4000201</v>
          </cell>
          <cell r="B1585" t="str">
            <v>Campus &amp; Workplace - The State University of New Jersey - Rutgers</v>
          </cell>
          <cell r="C1585">
            <v>28</v>
          </cell>
          <cell r="D1585">
            <v>2</v>
          </cell>
        </row>
        <row r="1586">
          <cell r="A1586" t="str">
            <v>UWin-ca ENVST210</v>
          </cell>
          <cell r="B1586" t="str">
            <v>Canadian Regional Environments - University of Windsor</v>
          </cell>
          <cell r="C1586">
            <v>36</v>
          </cell>
          <cell r="D1586">
            <v>3</v>
          </cell>
        </row>
        <row r="1587">
          <cell r="A1587" t="str">
            <v>Union-us BIO378</v>
          </cell>
          <cell r="B1587" t="str">
            <v>Cancer Cell Biology w/Lab - Union College</v>
          </cell>
          <cell r="C1587">
            <v>60</v>
          </cell>
          <cell r="D1587">
            <v>5</v>
          </cell>
        </row>
        <row r="1588">
          <cell r="A1588" t="str">
            <v>MCTX001-13</v>
          </cell>
          <cell r="B1588" t="str">
            <v>Caos e Fractais</v>
          </cell>
          <cell r="C1588">
            <v>48</v>
          </cell>
          <cell r="D1588">
            <v>4</v>
          </cell>
        </row>
        <row r="1589">
          <cell r="A1589" t="str">
            <v>MEC-505</v>
          </cell>
          <cell r="B1589" t="str">
            <v>Capacitação para Tutoria em Educação a Distância (EaD)</v>
          </cell>
          <cell r="C1589">
            <v>96</v>
          </cell>
          <cell r="D1589">
            <v>8</v>
          </cell>
        </row>
        <row r="1590">
          <cell r="A1590" t="str">
            <v>ESZC025-17</v>
          </cell>
          <cell r="B1590" t="str">
            <v>Capitalismo Contemporâneo</v>
          </cell>
          <cell r="C1590">
            <v>48</v>
          </cell>
          <cell r="D1590">
            <v>4</v>
          </cell>
        </row>
        <row r="1591">
          <cell r="A1591" t="str">
            <v>EAE5963-4</v>
          </cell>
          <cell r="B1591" t="str">
            <v>Capitalismo Financeiro: acumulação, regulação e instituições - FEA-USP</v>
          </cell>
          <cell r="C1591">
            <v>0</v>
          </cell>
          <cell r="D1591">
            <v>9</v>
          </cell>
        </row>
        <row r="1592">
          <cell r="A1592" t="str">
            <v>Wisc-us BME400</v>
          </cell>
          <cell r="B1592" t="str">
            <v>Capstone Design Course - University of Wisconsin - Madison</v>
          </cell>
          <cell r="C1592">
            <v>45</v>
          </cell>
          <cell r="D1592">
            <v>3</v>
          </cell>
        </row>
        <row r="1593">
          <cell r="A1593" t="str">
            <v>UArk-us SUST4103</v>
          </cell>
          <cell r="B1593" t="str">
            <v>Capstone Experience in Sustainability - University of Arkansas</v>
          </cell>
          <cell r="C1593">
            <v>48</v>
          </cell>
          <cell r="D1593">
            <v>4</v>
          </cell>
        </row>
        <row r="1594">
          <cell r="A1594" t="str">
            <v>ESZB024-17</v>
          </cell>
          <cell r="B1594" t="str">
            <v>Caracterização Biológica de Dispositivos Médicos</v>
          </cell>
          <cell r="C1594">
            <v>48</v>
          </cell>
          <cell r="D1594">
            <v>4</v>
          </cell>
        </row>
        <row r="1595">
          <cell r="A1595" t="str">
            <v>ESZB002-13</v>
          </cell>
          <cell r="B1595" t="str">
            <v>Caracterização de Biomateriais</v>
          </cell>
          <cell r="C1595">
            <v>60</v>
          </cell>
          <cell r="D1595">
            <v>5</v>
          </cell>
        </row>
        <row r="1596">
          <cell r="A1596" t="str">
            <v>ESZB002-17</v>
          </cell>
          <cell r="B1596" t="str">
            <v>Caracterização de Biomateriais</v>
          </cell>
          <cell r="C1596">
            <v>60</v>
          </cell>
          <cell r="D1596">
            <v>5</v>
          </cell>
        </row>
        <row r="1597">
          <cell r="A1597" t="str">
            <v>ESTX036-13</v>
          </cell>
          <cell r="B1597" t="str">
            <v>Caracterização de Biomateriais</v>
          </cell>
          <cell r="C1597">
            <v>60</v>
          </cell>
          <cell r="D1597">
            <v>5</v>
          </cell>
        </row>
        <row r="1598">
          <cell r="A1598" t="str">
            <v>UP-pt EA0016</v>
          </cell>
          <cell r="B1598" t="str">
            <v>Caracterização de Efluentes e Resíduos - Universidade do Porto</v>
          </cell>
          <cell r="C1598">
            <v>56</v>
          </cell>
          <cell r="D1598">
            <v>4</v>
          </cell>
        </row>
        <row r="1599">
          <cell r="A1599" t="str">
            <v>ESTM014-13</v>
          </cell>
          <cell r="B1599" t="str">
            <v>Caracterização de Materiais</v>
          </cell>
          <cell r="C1599">
            <v>48</v>
          </cell>
          <cell r="D1599">
            <v>4</v>
          </cell>
        </row>
        <row r="1600">
          <cell r="A1600" t="str">
            <v>ESTM014-17</v>
          </cell>
          <cell r="B1600" t="str">
            <v>Caracterização de Materiais</v>
          </cell>
          <cell r="C1600">
            <v>48</v>
          </cell>
          <cell r="D1600">
            <v>4</v>
          </cell>
        </row>
        <row r="1601">
          <cell r="A1601" t="str">
            <v>UA-pt 41752</v>
          </cell>
          <cell r="B1601" t="str">
            <v>Caracterização de Materiais - Universidade de Aveiro</v>
          </cell>
          <cell r="C1601">
            <v>48</v>
          </cell>
          <cell r="D1601">
            <v>4</v>
          </cell>
        </row>
        <row r="1602">
          <cell r="A1602" t="str">
            <v>EMC5735</v>
          </cell>
          <cell r="B1602" t="str">
            <v>Caracterização de Materiais Poliméricos - Univ.Fed.Sta Catarina</v>
          </cell>
          <cell r="C1602">
            <v>24</v>
          </cell>
          <cell r="D1602">
            <v>2</v>
          </cell>
        </row>
        <row r="1603">
          <cell r="A1603" t="str">
            <v>EMC5735-UFSC</v>
          </cell>
          <cell r="B1603" t="str">
            <v>Caracterização de Materiais Poliméricos - Universidade Federal de Santa Catarina</v>
          </cell>
          <cell r="C1603">
            <v>0</v>
          </cell>
          <cell r="D1603">
            <v>2</v>
          </cell>
        </row>
        <row r="1604">
          <cell r="A1604" t="str">
            <v>ESTU003-13</v>
          </cell>
          <cell r="B1604" t="str">
            <v>Caracterização de Matrizes Ambientais</v>
          </cell>
          <cell r="C1604">
            <v>24</v>
          </cell>
          <cell r="D1604">
            <v>2</v>
          </cell>
        </row>
        <row r="1605">
          <cell r="A1605" t="str">
            <v>ESTU026-17</v>
          </cell>
          <cell r="B1605" t="str">
            <v>Caracterização de Matrizes Ambientais</v>
          </cell>
          <cell r="C1605">
            <v>36</v>
          </cell>
          <cell r="D1605">
            <v>3</v>
          </cell>
        </row>
        <row r="1606">
          <cell r="A1606" t="str">
            <v>CTQ-015</v>
          </cell>
          <cell r="B1606" t="str">
            <v>Caracterização de Sólidos Porosos</v>
          </cell>
          <cell r="C1606">
            <v>120</v>
          </cell>
          <cell r="D1606">
            <v>10</v>
          </cell>
        </row>
        <row r="1607">
          <cell r="A1607" t="str">
            <v>EDM5090-1</v>
          </cell>
          <cell r="B1607" t="str">
            <v>Características de Pesquisa em Ensino de Ciências: Discussão de Dissertações e Teses da Área - USP</v>
          </cell>
          <cell r="C1607">
            <v>0</v>
          </cell>
          <cell r="D1607">
            <v>12</v>
          </cell>
        </row>
        <row r="1608">
          <cell r="A1608" t="str">
            <v>UQ-au ENVM2522</v>
          </cell>
          <cell r="B1608" t="str">
            <v>Carbon &amp; Energy Management - The University of Queensland</v>
          </cell>
          <cell r="C1608">
            <v>68</v>
          </cell>
          <cell r="D1608">
            <v>5</v>
          </cell>
        </row>
        <row r="1609">
          <cell r="A1609" t="str">
            <v>Strath-uk BE420</v>
          </cell>
          <cell r="B1609" t="str">
            <v>Cardiovascular Devices - University of Strathclyde</v>
          </cell>
          <cell r="C1609">
            <v>50</v>
          </cell>
          <cell r="D1609">
            <v>4</v>
          </cell>
        </row>
        <row r="1610">
          <cell r="A1610" t="str">
            <v>RMIT-au MIET2378</v>
          </cell>
          <cell r="B1610" t="str">
            <v>Cardiovascular Engineering - Royal Melbourne Institute of Technology</v>
          </cell>
          <cell r="C1610">
            <v>60</v>
          </cell>
          <cell r="D1610">
            <v>5</v>
          </cell>
        </row>
        <row r="1611">
          <cell r="A1611" t="str">
            <v>UT-jp 1C90111</v>
          </cell>
          <cell r="B1611" t="str">
            <v>Career Design III - University of Tsukuba</v>
          </cell>
          <cell r="C1611">
            <v>6</v>
          </cell>
          <cell r="D1611">
            <v>0</v>
          </cell>
        </row>
        <row r="1612">
          <cell r="A1612" t="str">
            <v>ZUYD-nl CD</v>
          </cell>
          <cell r="B1612" t="str">
            <v>Career Development - Zuyd University of Applied Sciences</v>
          </cell>
          <cell r="C1612">
            <v>84</v>
          </cell>
          <cell r="D1612">
            <v>7</v>
          </cell>
        </row>
        <row r="1613">
          <cell r="A1613" t="str">
            <v>Herts-uk 5AAD0032</v>
          </cell>
          <cell r="B1613" t="str">
            <v>Career Planning - University of Hertfordshire</v>
          </cell>
          <cell r="C1613">
            <v>10</v>
          </cell>
          <cell r="D1613">
            <v>0</v>
          </cell>
        </row>
        <row r="1614">
          <cell r="A1614" t="str">
            <v>UTS-au 21856</v>
          </cell>
          <cell r="B1614" t="str">
            <v>Career and Portfolio Development - University of Technology, Sydney</v>
          </cell>
          <cell r="C1614">
            <v>48</v>
          </cell>
          <cell r="D1614">
            <v>4</v>
          </cell>
        </row>
        <row r="1615">
          <cell r="A1615" t="str">
            <v>FATEC--SP - EEP001</v>
          </cell>
          <cell r="B1615" t="str">
            <v>Carga e Partida - FATEC</v>
          </cell>
          <cell r="C1615">
            <v>72</v>
          </cell>
          <cell r="D1615">
            <v>6</v>
          </cell>
        </row>
        <row r="1616">
          <cell r="A1616" t="str">
            <v>FATEC-SP - EEP001</v>
          </cell>
          <cell r="B1616" t="str">
            <v>Carga e partida - FATEC-SP</v>
          </cell>
          <cell r="C1616">
            <v>72</v>
          </cell>
          <cell r="D1616">
            <v>6</v>
          </cell>
        </row>
        <row r="1617">
          <cell r="A1617" t="str">
            <v>Albi-fr 717M2CO2LV1</v>
          </cell>
          <cell r="B1617" t="str">
            <v>Carrer Perspectives - École des Mines d'Albi-Carmaux</v>
          </cell>
          <cell r="C1617">
            <v>96</v>
          </cell>
          <cell r="D1617">
            <v>8</v>
          </cell>
        </row>
        <row r="1618">
          <cell r="A1618" t="str">
            <v>UNESP - CART</v>
          </cell>
          <cell r="B1618" t="str">
            <v>Cartografia - UNESP</v>
          </cell>
          <cell r="C1618">
            <v>60</v>
          </cell>
          <cell r="D1618">
            <v>5</v>
          </cell>
        </row>
        <row r="1619">
          <cell r="A1619" t="str">
            <v>UTFPR - EM53B</v>
          </cell>
          <cell r="B1619" t="str">
            <v>Cartografia - Universidade Tecnológica Federal do Paraná</v>
          </cell>
          <cell r="C1619">
            <v>60</v>
          </cell>
          <cell r="D1619">
            <v>5</v>
          </cell>
        </row>
        <row r="1620">
          <cell r="A1620" t="str">
            <v>GSA-5843</v>
          </cell>
          <cell r="B1620" t="str">
            <v>Cartografia Geotécnica - USP</v>
          </cell>
          <cell r="C1620">
            <v>0</v>
          </cell>
          <cell r="D1620">
            <v>8</v>
          </cell>
        </row>
        <row r="1621">
          <cell r="A1621" t="str">
            <v>ESTX087-13</v>
          </cell>
          <cell r="B1621" t="str">
            <v>Cartografia e Geoprocessamento</v>
          </cell>
          <cell r="C1621">
            <v>48</v>
          </cell>
          <cell r="D1621">
            <v>4</v>
          </cell>
        </row>
        <row r="1622">
          <cell r="A1622" t="str">
            <v>ESTU004-17</v>
          </cell>
          <cell r="B1622" t="str">
            <v>Cartografia e Geoprocessamento</v>
          </cell>
          <cell r="C1622">
            <v>48</v>
          </cell>
          <cell r="D1622">
            <v>4</v>
          </cell>
        </row>
        <row r="1623">
          <cell r="A1623" t="str">
            <v>ESTU004-13</v>
          </cell>
          <cell r="B1623" t="str">
            <v>Cartografia e Geoprocessamento</v>
          </cell>
          <cell r="C1623">
            <v>48</v>
          </cell>
          <cell r="D1623">
            <v>4</v>
          </cell>
        </row>
        <row r="1624">
          <cell r="A1624" t="str">
            <v>ESHT002-13</v>
          </cell>
          <cell r="B1624" t="str">
            <v>Cartografia e Geoprocessamento para o Planejamento Territorial</v>
          </cell>
          <cell r="C1624">
            <v>60</v>
          </cell>
          <cell r="D1624">
            <v>5</v>
          </cell>
        </row>
        <row r="1625">
          <cell r="A1625" t="str">
            <v>ESHT002-17</v>
          </cell>
          <cell r="B1625" t="str">
            <v>Cartografia e Geoprocessamento para o Planejamento Territorial</v>
          </cell>
          <cell r="C1625">
            <v>60</v>
          </cell>
          <cell r="D1625">
            <v>5</v>
          </cell>
        </row>
        <row r="1626">
          <cell r="A1626" t="str">
            <v>SNU-kr CSM</v>
          </cell>
          <cell r="B1626" t="str">
            <v>Case Studies in Marketing - Seoul National University</v>
          </cell>
          <cell r="C1626">
            <v>48</v>
          </cell>
          <cell r="D1626">
            <v>4</v>
          </cell>
        </row>
        <row r="1627">
          <cell r="A1627" t="str">
            <v>SNU-kr 251218</v>
          </cell>
          <cell r="B1627" t="str">
            <v>Case Studies in Marketing - Seoul National University</v>
          </cell>
          <cell r="C1627">
            <v>48</v>
          </cell>
          <cell r="D1627">
            <v>4</v>
          </cell>
        </row>
        <row r="1628">
          <cell r="A1628" t="str">
            <v>DU-us MATE410</v>
          </cell>
          <cell r="B1628" t="str">
            <v>Case Studies in Materials - Drexel University</v>
          </cell>
          <cell r="C1628">
            <v>30</v>
          </cell>
          <cell r="D1628">
            <v>2</v>
          </cell>
        </row>
        <row r="1629">
          <cell r="A1629" t="str">
            <v>CT3037</v>
          </cell>
          <cell r="B1629" t="str">
            <v>Catálise - Fundamentos e Aplicações</v>
          </cell>
          <cell r="C1629">
            <v>144</v>
          </cell>
          <cell r="D1629">
            <v>12</v>
          </cell>
        </row>
        <row r="1630">
          <cell r="A1630" t="str">
            <v>CTQ-019</v>
          </cell>
          <cell r="B1630" t="str">
            <v>Catálise em Química Orgânica</v>
          </cell>
          <cell r="C1630">
            <v>48</v>
          </cell>
          <cell r="D1630">
            <v>4</v>
          </cell>
        </row>
        <row r="1631">
          <cell r="A1631" t="str">
            <v>CTQ-014</v>
          </cell>
          <cell r="B1631" t="str">
            <v>Catálise: Conceitos e Aplicações</v>
          </cell>
          <cell r="C1631">
            <v>120</v>
          </cell>
          <cell r="D1631">
            <v>10</v>
          </cell>
        </row>
        <row r="1632">
          <cell r="A1632" t="str">
            <v>WU-us BME442</v>
          </cell>
          <cell r="B1632" t="str">
            <v>Cell &amp; Tissue Engineering - Widener University</v>
          </cell>
          <cell r="C1632">
            <v>48</v>
          </cell>
          <cell r="D1632">
            <v>4</v>
          </cell>
        </row>
        <row r="1633">
          <cell r="A1633" t="str">
            <v>UTS-au 91161</v>
          </cell>
          <cell r="B1633" t="str">
            <v>Cell Biology and Genetics - University of Technology, Sydney</v>
          </cell>
          <cell r="C1633">
            <v>72</v>
          </cell>
          <cell r="D1633">
            <v>6</v>
          </cell>
        </row>
        <row r="1634">
          <cell r="A1634" t="str">
            <v>TU-us BIOE3725</v>
          </cell>
          <cell r="B1634" t="str">
            <v>Cell Biology for Engineers - Temple University</v>
          </cell>
          <cell r="C1634">
            <v>27</v>
          </cell>
          <cell r="D1634">
            <v>2</v>
          </cell>
        </row>
        <row r="1635">
          <cell r="A1635" t="str">
            <v>UMaine-us BMB471</v>
          </cell>
          <cell r="B1635" t="str">
            <v>Cell Culture Laboratory - University of Maine</v>
          </cell>
          <cell r="C1635">
            <v>15</v>
          </cell>
          <cell r="D1635">
            <v>1</v>
          </cell>
        </row>
        <row r="1636">
          <cell r="A1636" t="str">
            <v>IUP-us BIOC481</v>
          </cell>
          <cell r="B1636" t="str">
            <v>Cell Signaling - Indiana University of Pennsylvania</v>
          </cell>
          <cell r="C1636">
            <v>48</v>
          </cell>
          <cell r="D1636">
            <v>4</v>
          </cell>
        </row>
        <row r="1637">
          <cell r="A1637" t="str">
            <v>RMIT-au BIOL2146</v>
          </cell>
          <cell r="B1637" t="str">
            <v>Cell Structure and Function - Royal Melbourne Institute of Technology</v>
          </cell>
          <cell r="C1637">
            <v>37</v>
          </cell>
          <cell r="D1637">
            <v>3</v>
          </cell>
        </row>
        <row r="1638">
          <cell r="A1638" t="str">
            <v>Union-us BNG331</v>
          </cell>
          <cell r="B1638" t="str">
            <v>Cell Tissue Material Interaction - Union College</v>
          </cell>
          <cell r="C1638">
            <v>30</v>
          </cell>
          <cell r="D1638">
            <v>2</v>
          </cell>
        </row>
        <row r="1639">
          <cell r="A1639" t="str">
            <v>BIOL215</v>
          </cell>
          <cell r="B1639" t="str">
            <v>Cells and Proteins - Case Western Reserve University</v>
          </cell>
          <cell r="C1639">
            <v>48</v>
          </cell>
          <cell r="D1639">
            <v>4</v>
          </cell>
        </row>
        <row r="1640">
          <cell r="A1640" t="str">
            <v>BIOL215L</v>
          </cell>
          <cell r="B1640" t="str">
            <v>Cells and Proteins Laboratory - Case Western Reserve University</v>
          </cell>
          <cell r="C1640">
            <v>16</v>
          </cell>
          <cell r="D1640">
            <v>1</v>
          </cell>
        </row>
        <row r="1641">
          <cell r="A1641" t="str">
            <v>GLA-uk ENGI4181</v>
          </cell>
          <cell r="B1641" t="str">
            <v>Cellular Biophysics 4 - University of Glasgow</v>
          </cell>
          <cell r="C1641">
            <v>24</v>
          </cell>
          <cell r="D1641">
            <v>2</v>
          </cell>
        </row>
        <row r="1642">
          <cell r="A1642" t="str">
            <v>WMU-us CELSIS</v>
          </cell>
          <cell r="B1642" t="str">
            <v>Center For English Language and Culture for International Students - Summer Program 2012 - Western M</v>
          </cell>
          <cell r="C1642">
            <v>108</v>
          </cell>
          <cell r="D1642">
            <v>9</v>
          </cell>
        </row>
        <row r="1643">
          <cell r="A1643" t="str">
            <v>ESZE019-13</v>
          </cell>
          <cell r="B1643" t="str">
            <v>Centrais Termoelétricas</v>
          </cell>
          <cell r="C1643">
            <v>24</v>
          </cell>
          <cell r="D1643">
            <v>2</v>
          </cell>
        </row>
        <row r="1644">
          <cell r="A1644" t="str">
            <v>ESZE019-17</v>
          </cell>
          <cell r="B1644" t="str">
            <v>Centrais Termoelétricas</v>
          </cell>
          <cell r="C1644">
            <v>24</v>
          </cell>
          <cell r="D1644">
            <v>2</v>
          </cell>
        </row>
        <row r="1645">
          <cell r="A1645" t="str">
            <v>ESZE023-13</v>
          </cell>
          <cell r="B1645" t="str">
            <v>Centrais Termoelétricas e Cogeração</v>
          </cell>
          <cell r="C1645">
            <v>48</v>
          </cell>
          <cell r="D1645">
            <v>4</v>
          </cell>
        </row>
        <row r="1646">
          <cell r="A1646" t="str">
            <v>UTBM-fr ER53</v>
          </cell>
          <cell r="B1646" t="str">
            <v>Centrales électriques: pricipes fondamentaux - Université de Technologie de Belfort-Montbérliard</v>
          </cell>
          <cell r="C1646">
            <v>74</v>
          </cell>
          <cell r="D1646">
            <v>6</v>
          </cell>
        </row>
        <row r="1647">
          <cell r="A1647" t="str">
            <v>UI-us MSE427</v>
          </cell>
          <cell r="B1647" t="str">
            <v>Ceramic Materials  - University of Idaho</v>
          </cell>
          <cell r="C1647">
            <v>48</v>
          </cell>
          <cell r="D1647">
            <v>4</v>
          </cell>
        </row>
        <row r="1648">
          <cell r="A1648" t="str">
            <v>IUPUI-us ME59700</v>
          </cell>
          <cell r="B1648" t="str">
            <v>Ceramic Materials for Renewable Energy - Indiana University - Purdue University Indianapolis</v>
          </cell>
          <cell r="C1648">
            <v>51</v>
          </cell>
          <cell r="D1648">
            <v>4</v>
          </cell>
        </row>
        <row r="1649">
          <cell r="A1649" t="str">
            <v>UBC-ca MTRL382</v>
          </cell>
          <cell r="B1649" t="str">
            <v>Ceramics - University of British Columbia</v>
          </cell>
          <cell r="C1649">
            <v>48</v>
          </cell>
          <cell r="D1649">
            <v>4</v>
          </cell>
        </row>
        <row r="1650">
          <cell r="A1650" t="str">
            <v>NCSU-us MSE445</v>
          </cell>
          <cell r="B1650" t="str">
            <v>Ceramics Processing - North Carolina State University</v>
          </cell>
          <cell r="C1650">
            <v>45</v>
          </cell>
          <cell r="D1650">
            <v>4</v>
          </cell>
        </row>
        <row r="1651">
          <cell r="A1651" t="str">
            <v>Seneca-ca CPM633</v>
          </cell>
          <cell r="B1651" t="str">
            <v>Ceramics and Composite Materials - Seneca College</v>
          </cell>
          <cell r="C1651">
            <v>52</v>
          </cell>
          <cell r="D1651">
            <v>4</v>
          </cell>
        </row>
        <row r="1652">
          <cell r="A1652" t="str">
            <v>Albi-fr 719M2CO4LV2</v>
          </cell>
          <cell r="B1652" t="str">
            <v>Certification in French Foreign Language - École des Mines d'Albi-Carmaux</v>
          </cell>
          <cell r="C1652">
            <v>36</v>
          </cell>
          <cell r="D1652">
            <v>3</v>
          </cell>
        </row>
        <row r="1653">
          <cell r="A1653" t="str">
            <v>UB-es 360628</v>
          </cell>
          <cell r="B1653" t="str">
            <v>Ceràmiques Estructurals i Tecnològiques - Universitat de Barcelona</v>
          </cell>
          <cell r="C1653">
            <v>60</v>
          </cell>
          <cell r="D1653">
            <v>5</v>
          </cell>
        </row>
        <row r="1654">
          <cell r="A1654" t="str">
            <v>CEM-208</v>
          </cell>
          <cell r="B1654" t="str">
            <v>Cerâmica Física</v>
          </cell>
          <cell r="C1654">
            <v>144</v>
          </cell>
          <cell r="D1654">
            <v>12</v>
          </cell>
        </row>
        <row r="1655">
          <cell r="A1655" t="str">
            <v>MACK - 14036703</v>
          </cell>
          <cell r="B1655" t="str">
            <v>Cerâmica II - Mackenzie</v>
          </cell>
          <cell r="C1655">
            <v>24</v>
          </cell>
          <cell r="D1655">
            <v>2</v>
          </cell>
        </row>
        <row r="1656">
          <cell r="A1656" t="str">
            <v>ESZM022-13</v>
          </cell>
          <cell r="B1656" t="str">
            <v>Cerâmicas Especiais e Refratárias</v>
          </cell>
          <cell r="C1656">
            <v>48</v>
          </cell>
          <cell r="D1656">
            <v>4</v>
          </cell>
        </row>
        <row r="1657">
          <cell r="A1657" t="str">
            <v>ESZM022-17</v>
          </cell>
          <cell r="B1657" t="str">
            <v>Cerâmicas Especiais e Refratárias</v>
          </cell>
          <cell r="C1657">
            <v>48</v>
          </cell>
          <cell r="D1657">
            <v>4</v>
          </cell>
        </row>
        <row r="1658">
          <cell r="A1658" t="str">
            <v>NHZ2002-11</v>
          </cell>
          <cell r="B1658" t="str">
            <v>Ceticismo</v>
          </cell>
          <cell r="C1658">
            <v>48</v>
          </cell>
          <cell r="D1658">
            <v>4</v>
          </cell>
        </row>
        <row r="1659">
          <cell r="A1659" t="str">
            <v>Alfred-us MUSC272</v>
          </cell>
          <cell r="B1659" t="str">
            <v>Chamber Singers - Alfred University</v>
          </cell>
          <cell r="C1659">
            <v>30</v>
          </cell>
          <cell r="D1659">
            <v>2</v>
          </cell>
        </row>
        <row r="1660">
          <cell r="A1660" t="str">
            <v>RU-us 14635309</v>
          </cell>
          <cell r="B1660" t="str">
            <v>Charact of Materials - The State University of New Jersey - Rutgers</v>
          </cell>
          <cell r="C1660">
            <v>40</v>
          </cell>
          <cell r="D1660">
            <v>3</v>
          </cell>
        </row>
        <row r="1661">
          <cell r="A1661" t="str">
            <v>UM-uk MATS20651</v>
          </cell>
          <cell r="B1661" t="str">
            <v>Characterisation and Materials Physics - The University of Manchester</v>
          </cell>
          <cell r="C1661">
            <v>64</v>
          </cell>
          <cell r="D1661">
            <v>5</v>
          </cell>
        </row>
        <row r="1662">
          <cell r="A1662" t="str">
            <v>UAB-us MSE465</v>
          </cell>
          <cell r="B1662" t="str">
            <v>Characterization of Materials - University of Alabama at Birmingham</v>
          </cell>
          <cell r="C1662">
            <v>64</v>
          </cell>
          <cell r="D1662">
            <v>5</v>
          </cell>
        </row>
        <row r="1663">
          <cell r="A1663" t="str">
            <v>UCB-us CHEN3200</v>
          </cell>
          <cell r="B1663" t="str">
            <v>Chem Engineering Fluid Mech - University of Colorado at Boulder</v>
          </cell>
          <cell r="C1663">
            <v>48</v>
          </cell>
          <cell r="D1663">
            <v>4</v>
          </cell>
        </row>
        <row r="1664">
          <cell r="A1664" t="str">
            <v>UCI-us CBEMSXIC45A</v>
          </cell>
          <cell r="B1664" t="str">
            <v>Chem Proc &amp; Mat Bal - University of California, Irvine</v>
          </cell>
          <cell r="C1664">
            <v>40</v>
          </cell>
          <cell r="D1664">
            <v>3</v>
          </cell>
        </row>
        <row r="1665">
          <cell r="A1665" t="str">
            <v>LivUni-uk CHEM385</v>
          </cell>
          <cell r="B1665" t="str">
            <v>Chemical Database Skills - University of Liverpool</v>
          </cell>
          <cell r="C1665">
            <v>12</v>
          </cell>
          <cell r="D1665">
            <v>1</v>
          </cell>
        </row>
        <row r="1666">
          <cell r="A1666" t="str">
            <v>UoD-uk RE41003</v>
          </cell>
          <cell r="B1666" t="str">
            <v>Chemical Energy - University of Dundee</v>
          </cell>
          <cell r="C1666">
            <v>75</v>
          </cell>
          <cell r="D1666">
            <v>6</v>
          </cell>
        </row>
        <row r="1667">
          <cell r="A1667" t="str">
            <v>UCB-us CHEN4440</v>
          </cell>
          <cell r="B1667" t="str">
            <v>Chemical Engineering Materials - University of Colorado at Boulder</v>
          </cell>
          <cell r="C1667">
            <v>48</v>
          </cell>
          <cell r="D1667">
            <v>4</v>
          </cell>
        </row>
        <row r="1668">
          <cell r="A1668" t="str">
            <v>57100</v>
          </cell>
          <cell r="B1668" t="str">
            <v>Chemical Engineering Processes and Practice - University of Hull</v>
          </cell>
          <cell r="C1668">
            <v>50</v>
          </cell>
          <cell r="D1668">
            <v>4</v>
          </cell>
        </row>
        <row r="1669">
          <cell r="A1669" t="str">
            <v>RMIT-au PROC2087</v>
          </cell>
          <cell r="B1669" t="str">
            <v>Chemical Engineering Specialisation - Royal Melbourne Institute of Technology</v>
          </cell>
          <cell r="C1669">
            <v>48</v>
          </cell>
          <cell r="D1669">
            <v>4</v>
          </cell>
        </row>
        <row r="1670">
          <cell r="A1670" t="str">
            <v>HamU-us CME307</v>
          </cell>
          <cell r="B1670" t="str">
            <v>Chemical Engineering Thermodynamics - Hampton University</v>
          </cell>
          <cell r="C1670">
            <v>64</v>
          </cell>
          <cell r="D1670">
            <v>5</v>
          </cell>
        </row>
        <row r="1671">
          <cell r="A1671" t="str">
            <v>Seneca-ca CMI333</v>
          </cell>
          <cell r="B1671" t="str">
            <v>Chemical Instrumentation - Seneca College</v>
          </cell>
          <cell r="C1671">
            <v>65</v>
          </cell>
          <cell r="D1671">
            <v>5</v>
          </cell>
        </row>
        <row r="1672">
          <cell r="A1672" t="str">
            <v>CSU-us MECH581A4</v>
          </cell>
          <cell r="B1672" t="str">
            <v>Chemical Rocket Propulsion - Colorado State University</v>
          </cell>
          <cell r="C1672">
            <v>50</v>
          </cell>
          <cell r="D1672">
            <v>4</v>
          </cell>
        </row>
        <row r="1673">
          <cell r="A1673" t="str">
            <v>BME-hu VEKFA203</v>
          </cell>
          <cell r="B1673" t="str">
            <v>Chemical Technology - Budapest University of Technology and Economics</v>
          </cell>
          <cell r="C1673">
            <v>90</v>
          </cell>
          <cell r="D1673">
            <v>7</v>
          </cell>
        </row>
        <row r="1674">
          <cell r="A1674" t="str">
            <v>UI-us CH277</v>
          </cell>
          <cell r="B1674" t="str">
            <v>Chemistry 277 - University of Idaho</v>
          </cell>
          <cell r="C1674">
            <v>48</v>
          </cell>
          <cell r="D1674">
            <v>4</v>
          </cell>
        </row>
        <row r="1675">
          <cell r="A1675" t="str">
            <v>BSC-us FOR312</v>
          </cell>
          <cell r="B1675" t="str">
            <v>Chemistry and Criminalistic - State University of New York, College at Buffalo</v>
          </cell>
          <cell r="C1675">
            <v>90</v>
          </cell>
          <cell r="D1675">
            <v>7</v>
          </cell>
        </row>
        <row r="1676">
          <cell r="A1676" t="str">
            <v>UTS-au 60101</v>
          </cell>
          <cell r="B1676" t="str">
            <v>Chemistry and Materials Science - University of Technology, Sydney</v>
          </cell>
          <cell r="C1676">
            <v>74</v>
          </cell>
          <cell r="D1676">
            <v>6</v>
          </cell>
        </row>
        <row r="1677">
          <cell r="A1677" t="str">
            <v>UM-us CHM101F</v>
          </cell>
          <cell r="B1677" t="str">
            <v>Chemistry and Society - University of Miami</v>
          </cell>
          <cell r="C1677">
            <v>48</v>
          </cell>
          <cell r="D1677">
            <v>4</v>
          </cell>
        </row>
        <row r="1678">
          <cell r="A1678" t="str">
            <v>Hull-uk 6109</v>
          </cell>
          <cell r="B1678" t="str">
            <v>Chemistry for Engineers - University of Hull</v>
          </cell>
          <cell r="C1678">
            <v>87</v>
          </cell>
          <cell r="D1678">
            <v>7</v>
          </cell>
        </row>
        <row r="1679">
          <cell r="A1679" t="str">
            <v>LivUni-uk CHEM284</v>
          </cell>
          <cell r="B1679" t="str">
            <v>Chemistry for Sustainable Technologies - University of Liverpool</v>
          </cell>
          <cell r="C1679">
            <v>18</v>
          </cell>
          <cell r="D1679">
            <v>1</v>
          </cell>
        </row>
        <row r="1680">
          <cell r="A1680" t="str">
            <v>RH-uk BSS020C128Y</v>
          </cell>
          <cell r="B1680" t="str">
            <v>Chemistry of Life - University of Roehampton</v>
          </cell>
          <cell r="C1680">
            <v>80</v>
          </cell>
          <cell r="D1680">
            <v>6</v>
          </cell>
        </row>
        <row r="1681">
          <cell r="A1681" t="str">
            <v>RMIT-au CHEM1031</v>
          </cell>
          <cell r="B1681" t="str">
            <v>Chemistry of Materials 2 - Royal Melbourne Institute of Technology</v>
          </cell>
          <cell r="C1681">
            <v>48</v>
          </cell>
          <cell r="D1681">
            <v>4</v>
          </cell>
        </row>
        <row r="1682">
          <cell r="A1682" t="str">
            <v>QUB-uk CIV4018</v>
          </cell>
          <cell r="B1682" t="str">
            <v>Chemistry of Natural Waters - Queen's University Belfast</v>
          </cell>
          <cell r="C1682">
            <v>24</v>
          </cell>
          <cell r="D1682">
            <v>2</v>
          </cell>
        </row>
        <row r="1683">
          <cell r="A1683" t="str">
            <v>Unilim-fr CA</v>
          </cell>
          <cell r="B1683" t="str">
            <v>Chimie Analytique - Faculté des Sciences et Techniques de Limoges</v>
          </cell>
          <cell r="C1683">
            <v>60</v>
          </cell>
          <cell r="D1683">
            <v>5</v>
          </cell>
        </row>
        <row r="1684">
          <cell r="A1684" t="str">
            <v>Unilim-fr COA</v>
          </cell>
          <cell r="B1684" t="str">
            <v>Chimie Organique Approfondie - Faculté des Sciences et Techniques de Limoges</v>
          </cell>
          <cell r="C1684">
            <v>60</v>
          </cell>
          <cell r="D1684">
            <v>5</v>
          </cell>
        </row>
        <row r="1685">
          <cell r="A1685" t="str">
            <v>Unilim-fr CET</v>
          </cell>
          <cell r="B1685" t="str">
            <v>Chimie des éléments de transition - Faculté des Sciences et Techniques de Limoges</v>
          </cell>
          <cell r="C1685">
            <v>30</v>
          </cell>
          <cell r="D1685">
            <v>2</v>
          </cell>
        </row>
        <row r="1686">
          <cell r="A1686" t="str">
            <v>TJU-cn CCt</v>
          </cell>
          <cell r="B1686" t="str">
            <v>Chinese Character Training - Tiajin University</v>
          </cell>
          <cell r="C1686">
            <v>68</v>
          </cell>
          <cell r="D1686">
            <v>5</v>
          </cell>
        </row>
        <row r="1687">
          <cell r="A1687" t="str">
            <v>BIT-cn ChConv</v>
          </cell>
          <cell r="B1687" t="str">
            <v>Chinese Conversation - Beijing Institute of Technology</v>
          </cell>
          <cell r="C1687">
            <v>96</v>
          </cell>
          <cell r="D1687">
            <v>8</v>
          </cell>
        </row>
        <row r="1688">
          <cell r="A1688" t="str">
            <v>BIT-cn ChListen</v>
          </cell>
          <cell r="B1688" t="str">
            <v>Chinese Listening - Beijing Institute of Technology</v>
          </cell>
          <cell r="C1688">
            <v>96</v>
          </cell>
          <cell r="D1688">
            <v>8</v>
          </cell>
        </row>
        <row r="1689">
          <cell r="A1689" t="str">
            <v>EN1624</v>
          </cell>
          <cell r="B1689" t="str">
            <v>Cibercultura</v>
          </cell>
          <cell r="C1689">
            <v>0</v>
          </cell>
          <cell r="D1689">
            <v>4</v>
          </cell>
        </row>
        <row r="1690">
          <cell r="A1690" t="str">
            <v>ESZX074-13</v>
          </cell>
          <cell r="B1690" t="str">
            <v>Cibercultura</v>
          </cell>
          <cell r="C1690">
            <v>24</v>
          </cell>
          <cell r="D1690">
            <v>2</v>
          </cell>
        </row>
        <row r="1691">
          <cell r="A1691" t="str">
            <v>UP-it 309EE</v>
          </cell>
          <cell r="B1691" t="str">
            <v>Cicli di Seminari in Biodiversità, Ecologia, Evoluzione - Università Degli Studi di Pisa</v>
          </cell>
          <cell r="C1691">
            <v>75</v>
          </cell>
          <cell r="D1691">
            <v>6</v>
          </cell>
        </row>
        <row r="1692">
          <cell r="A1692" t="str">
            <v>UFRJ - ISC025</v>
          </cell>
          <cell r="B1692" t="str">
            <v>Ciclo de vida e saúde - UFRJ</v>
          </cell>
          <cell r="C1692">
            <v>24</v>
          </cell>
          <cell r="D1692">
            <v>2</v>
          </cell>
        </row>
        <row r="1693">
          <cell r="A1693" t="str">
            <v>DHDV13</v>
          </cell>
          <cell r="B1693" t="str">
            <v>Cidadania, Desigualdade e Programas de Inclusão Social</v>
          </cell>
          <cell r="C1693">
            <v>24</v>
          </cell>
          <cell r="D1693">
            <v>2</v>
          </cell>
        </row>
        <row r="1694">
          <cell r="A1694" t="str">
            <v>ESHP004-13</v>
          </cell>
          <cell r="B1694" t="str">
            <v>Cidadania, Direitos e Desigualdades</v>
          </cell>
          <cell r="C1694">
            <v>48</v>
          </cell>
          <cell r="D1694">
            <v>4</v>
          </cell>
        </row>
        <row r="1695">
          <cell r="A1695" t="str">
            <v>GG027</v>
          </cell>
          <cell r="B1695" t="str">
            <v>Cidade Contemporânea e Tendência de Estruturação do Espaço Urbano - UNICAMP</v>
          </cell>
          <cell r="C1695">
            <v>0</v>
          </cell>
          <cell r="D1695">
            <v>9</v>
          </cell>
        </row>
        <row r="1696">
          <cell r="A1696" t="str">
            <v>08170</v>
          </cell>
          <cell r="B1696" t="str">
            <v>Cidades digitais-infovias, planejamento e gestão - PUC Campinas</v>
          </cell>
          <cell r="C1696">
            <v>0</v>
          </cell>
          <cell r="D1696">
            <v>12</v>
          </cell>
        </row>
        <row r="1697">
          <cell r="A1697" t="str">
            <v>ESZU001-13</v>
          </cell>
          <cell r="B1697" t="str">
            <v>Cidades, Globalização e Projetos Urbanos</v>
          </cell>
          <cell r="C1697">
            <v>36</v>
          </cell>
          <cell r="D1697">
            <v>3</v>
          </cell>
        </row>
        <row r="1698">
          <cell r="A1698" t="str">
            <v>ESZX094-13</v>
          </cell>
          <cell r="B1698" t="str">
            <v>Cidades, Globalização e Projetos Urbanos</v>
          </cell>
          <cell r="C1698">
            <v>36</v>
          </cell>
          <cell r="D1698">
            <v>3</v>
          </cell>
        </row>
        <row r="1699">
          <cell r="A1699" t="str">
            <v>UCA-es 21716013</v>
          </cell>
          <cell r="B1699" t="str">
            <v>Ciencia e Ingeniería de Materiales - Universidad de Cádiz</v>
          </cell>
          <cell r="C1699">
            <v>150</v>
          </cell>
          <cell r="D1699">
            <v>12</v>
          </cell>
        </row>
        <row r="1700">
          <cell r="A1700" t="str">
            <v>UPM-es 9062</v>
          </cell>
          <cell r="B1700" t="str">
            <v>Ciencia y Ciencia Ficción - Universidad Politécnica de Madrid</v>
          </cell>
          <cell r="C1700">
            <v>64</v>
          </cell>
          <cell r="D1700">
            <v>5</v>
          </cell>
        </row>
        <row r="1701">
          <cell r="A1701" t="str">
            <v>UPM-es 9081</v>
          </cell>
          <cell r="B1701" t="str">
            <v>Ciencia y Operaciones Especiales - Universidad Politécnica de Madrid</v>
          </cell>
          <cell r="C1701">
            <v>40</v>
          </cell>
          <cell r="D1701">
            <v>3</v>
          </cell>
        </row>
        <row r="1702">
          <cell r="A1702" t="str">
            <v>ENS-115</v>
          </cell>
          <cell r="B1702" t="str">
            <v>Cienciometria</v>
          </cell>
          <cell r="C1702">
            <v>144</v>
          </cell>
          <cell r="D1702">
            <v>12</v>
          </cell>
        </row>
        <row r="1703">
          <cell r="A1703" t="str">
            <v>ESZX069-13</v>
          </cell>
          <cell r="B1703" t="str">
            <v>Cinema e Conhecimento</v>
          </cell>
          <cell r="C1703">
            <v>24</v>
          </cell>
          <cell r="D1703">
            <v>2</v>
          </cell>
        </row>
        <row r="1704">
          <cell r="A1704" t="str">
            <v>FTT - MT-B102</v>
          </cell>
          <cell r="B1704" t="str">
            <v>Cinemática de Robô - Faculdade de Tecnologia Termomecânica</v>
          </cell>
          <cell r="C1704">
            <v>48</v>
          </cell>
          <cell r="D1704">
            <v>4</v>
          </cell>
        </row>
        <row r="1705">
          <cell r="A1705" t="str">
            <v>ESZS009-13</v>
          </cell>
          <cell r="B1705" t="str">
            <v>Cinemática e Dinâmica de Mecanismos</v>
          </cell>
          <cell r="C1705">
            <v>36</v>
          </cell>
          <cell r="D1705">
            <v>3</v>
          </cell>
        </row>
        <row r="1706">
          <cell r="A1706" t="str">
            <v>ESZS030-17</v>
          </cell>
          <cell r="B1706" t="str">
            <v>Cinemática e Dinâmica de Mecanismos</v>
          </cell>
          <cell r="C1706">
            <v>48</v>
          </cell>
          <cell r="D1706">
            <v>4</v>
          </cell>
        </row>
        <row r="1707">
          <cell r="A1707" t="str">
            <v>CT3006</v>
          </cell>
          <cell r="B1707" t="str">
            <v>Cinética Química Avançada</v>
          </cell>
          <cell r="C1707">
            <v>96</v>
          </cell>
          <cell r="D1707">
            <v>8</v>
          </cell>
        </row>
        <row r="1708">
          <cell r="A1708" t="str">
            <v>GSU-us ENGR2334T</v>
          </cell>
          <cell r="B1708" t="str">
            <v>Circuit Analysis - Georgia Southern University</v>
          </cell>
          <cell r="C1708">
            <v>43</v>
          </cell>
          <cell r="D1708">
            <v>4</v>
          </cell>
        </row>
        <row r="1709">
          <cell r="A1709" t="str">
            <v>SU-uk EG155</v>
          </cell>
          <cell r="B1709" t="str">
            <v>Circuit Analysis - Swansea University</v>
          </cell>
          <cell r="C1709">
            <v>26</v>
          </cell>
          <cell r="D1709">
            <v>2</v>
          </cell>
        </row>
        <row r="1710">
          <cell r="A1710" t="str">
            <v>IIT-us ECE211</v>
          </cell>
          <cell r="B1710" t="str">
            <v>Circuit Analysis I - Illinois Institute of Technology</v>
          </cell>
          <cell r="C1710">
            <v>80</v>
          </cell>
          <cell r="D1710">
            <v>6</v>
          </cell>
        </row>
        <row r="1711">
          <cell r="A1711" t="str">
            <v>ITech-us EE2100</v>
          </cell>
          <cell r="B1711" t="str">
            <v>Circuit Analysis I - Indiana Institute of Technology</v>
          </cell>
          <cell r="C1711">
            <v>48</v>
          </cell>
          <cell r="D1711">
            <v>4</v>
          </cell>
        </row>
        <row r="1712">
          <cell r="A1712" t="str">
            <v>AcaITech-us EE3100</v>
          </cell>
          <cell r="B1712" t="str">
            <v>Circuit Analysis II - Indiana Institute of Technology</v>
          </cell>
          <cell r="C1712">
            <v>48</v>
          </cell>
          <cell r="D1712">
            <v>4</v>
          </cell>
        </row>
        <row r="1713">
          <cell r="A1713" t="str">
            <v>ITech-us EE3100</v>
          </cell>
          <cell r="B1713" t="str">
            <v>Circuit Analysis II - Indiana Institute of Technology</v>
          </cell>
          <cell r="C1713">
            <v>48</v>
          </cell>
          <cell r="D1713">
            <v>4</v>
          </cell>
        </row>
        <row r="1714">
          <cell r="A1714" t="str">
            <v>StCSU-us ECE202</v>
          </cell>
          <cell r="B1714" t="str">
            <v>Circuit Analysis II - Saint Cloud State University</v>
          </cell>
          <cell r="C1714">
            <v>64</v>
          </cell>
          <cell r="D1714">
            <v>5</v>
          </cell>
        </row>
        <row r="1715">
          <cell r="A1715" t="str">
            <v>GSU-us ENGR2334L</v>
          </cell>
          <cell r="B1715" t="str">
            <v>Circuit Analysis Lab - Georgia Southern University</v>
          </cell>
          <cell r="C1715">
            <v>61</v>
          </cell>
          <cell r="D1715">
            <v>5</v>
          </cell>
        </row>
        <row r="1716">
          <cell r="A1716" t="str">
            <v>BU-uk IES1005</v>
          </cell>
          <cell r="B1716" t="str">
            <v>Circuit Design - Bangor University</v>
          </cell>
          <cell r="C1716">
            <v>36</v>
          </cell>
          <cell r="D1716">
            <v>3</v>
          </cell>
        </row>
        <row r="1717">
          <cell r="A1717" t="str">
            <v>BU-uk IES1007</v>
          </cell>
          <cell r="B1717" t="str">
            <v>Circuit Theory - Bangor University</v>
          </cell>
          <cell r="C1717">
            <v>30</v>
          </cell>
          <cell r="D1717">
            <v>3</v>
          </cell>
        </row>
        <row r="1718">
          <cell r="A1718" t="str">
            <v>UEL-uk EE1002</v>
          </cell>
          <cell r="B1718" t="str">
            <v>Circuit Theory - University of East London</v>
          </cell>
          <cell r="C1718">
            <v>60</v>
          </cell>
          <cell r="D1718">
            <v>5</v>
          </cell>
        </row>
        <row r="1719">
          <cell r="A1719" t="str">
            <v>KanSU-us ECE511</v>
          </cell>
          <cell r="B1719" t="str">
            <v>Circuit Theory 2 - Kansas State University</v>
          </cell>
          <cell r="C1719">
            <v>45</v>
          </cell>
          <cell r="D1719">
            <v>3</v>
          </cell>
        </row>
        <row r="1720">
          <cell r="A1720" t="str">
            <v>Mizzou-us ECE3810</v>
          </cell>
          <cell r="B1720" t="str">
            <v>Circuit Theory 2 - University of Missouri</v>
          </cell>
          <cell r="C1720">
            <v>67</v>
          </cell>
          <cell r="D1720">
            <v>5</v>
          </cell>
        </row>
        <row r="1721">
          <cell r="A1721" t="str">
            <v>Alfred-us ENGR220</v>
          </cell>
          <cell r="B1721" t="str">
            <v>Circuit Theory I - Alfred University</v>
          </cell>
          <cell r="C1721">
            <v>60</v>
          </cell>
          <cell r="D1721">
            <v>5</v>
          </cell>
        </row>
        <row r="1722">
          <cell r="A1722" t="str">
            <v>UP-pt EEC0010</v>
          </cell>
          <cell r="B1722" t="str">
            <v>Circuitos - Universidade do Porto</v>
          </cell>
          <cell r="C1722">
            <v>77</v>
          </cell>
          <cell r="D1722">
            <v>6</v>
          </cell>
        </row>
        <row r="1723">
          <cell r="A1723" t="str">
            <v>MCTX017-13</v>
          </cell>
          <cell r="B1723" t="str">
            <v>Circuitos Digitais</v>
          </cell>
          <cell r="C1723">
            <v>48</v>
          </cell>
          <cell r="D1723">
            <v>4</v>
          </cell>
        </row>
        <row r="1724">
          <cell r="A1724" t="str">
            <v>MCTA006-17</v>
          </cell>
          <cell r="B1724" t="str">
            <v>Circuitos Digitais</v>
          </cell>
          <cell r="C1724">
            <v>48</v>
          </cell>
          <cell r="D1724">
            <v>4</v>
          </cell>
        </row>
        <row r="1725">
          <cell r="A1725" t="str">
            <v>MCTA006-13</v>
          </cell>
          <cell r="B1725" t="str">
            <v>Circuitos Digitais</v>
          </cell>
          <cell r="C1725">
            <v>48</v>
          </cell>
          <cell r="D1725">
            <v>4</v>
          </cell>
        </row>
        <row r="1726">
          <cell r="A1726" t="str">
            <v>ESTX070-13</v>
          </cell>
          <cell r="B1726" t="str">
            <v>Circuitos Digitais</v>
          </cell>
          <cell r="C1726">
            <v>60</v>
          </cell>
          <cell r="D1726">
            <v>5</v>
          </cell>
        </row>
        <row r="1727">
          <cell r="A1727" t="str">
            <v>ESTX067-13</v>
          </cell>
          <cell r="B1727" t="str">
            <v>Circuitos Elétricos I</v>
          </cell>
          <cell r="C1727">
            <v>60</v>
          </cell>
          <cell r="D1727">
            <v>5</v>
          </cell>
        </row>
        <row r="1728">
          <cell r="A1728" t="str">
            <v>ESTA002-13</v>
          </cell>
          <cell r="B1728" t="str">
            <v>Circuitos Elétricos I</v>
          </cell>
          <cell r="C1728">
            <v>60</v>
          </cell>
          <cell r="D1728">
            <v>5</v>
          </cell>
        </row>
        <row r="1729">
          <cell r="A1729" t="str">
            <v>ESTA002-17</v>
          </cell>
          <cell r="B1729" t="str">
            <v>Circuitos Elétricos I</v>
          </cell>
          <cell r="C1729">
            <v>60</v>
          </cell>
          <cell r="D1729">
            <v>5</v>
          </cell>
        </row>
        <row r="1730">
          <cell r="A1730" t="str">
            <v>E2CE1</v>
          </cell>
          <cell r="B1730" t="str">
            <v>Circuitos Elétricos I - IFSP</v>
          </cell>
          <cell r="C1730">
            <v>36</v>
          </cell>
          <cell r="D1730">
            <v>3</v>
          </cell>
        </row>
        <row r="1731">
          <cell r="A1731" t="str">
            <v>ESTX075-13</v>
          </cell>
          <cell r="B1731" t="str">
            <v>Circuitos Elétricos II</v>
          </cell>
          <cell r="C1731">
            <v>60</v>
          </cell>
          <cell r="D1731">
            <v>5</v>
          </cell>
        </row>
        <row r="1732">
          <cell r="A1732" t="str">
            <v>ESTA004-13</v>
          </cell>
          <cell r="B1732" t="str">
            <v>Circuitos Elétricos II</v>
          </cell>
          <cell r="C1732">
            <v>60</v>
          </cell>
          <cell r="D1732">
            <v>5</v>
          </cell>
        </row>
        <row r="1733">
          <cell r="A1733" t="str">
            <v>ESTA004-17</v>
          </cell>
          <cell r="B1733" t="str">
            <v>Circuitos Elétricos II</v>
          </cell>
          <cell r="C1733">
            <v>60</v>
          </cell>
          <cell r="D1733">
            <v>5</v>
          </cell>
        </row>
        <row r="1734">
          <cell r="A1734" t="str">
            <v>E3LE2</v>
          </cell>
          <cell r="B1734" t="str">
            <v>Circuitos Elétricos II - IFSP</v>
          </cell>
          <cell r="C1734">
            <v>24</v>
          </cell>
          <cell r="D1734">
            <v>2</v>
          </cell>
        </row>
        <row r="1735">
          <cell r="A1735" t="str">
            <v>ESTX106-13</v>
          </cell>
          <cell r="B1735" t="str">
            <v>Circuitos Elétricos e Fotônica</v>
          </cell>
          <cell r="C1735">
            <v>48</v>
          </cell>
          <cell r="D1735">
            <v>4</v>
          </cell>
        </row>
        <row r="1736">
          <cell r="A1736" t="str">
            <v>ESTO001-17</v>
          </cell>
          <cell r="B1736" t="str">
            <v>Circuitos Elétricos e Fotônica</v>
          </cell>
          <cell r="C1736">
            <v>48</v>
          </cell>
          <cell r="D1736">
            <v>4</v>
          </cell>
        </row>
        <row r="1737">
          <cell r="A1737" t="str">
            <v>ESTO001-13</v>
          </cell>
          <cell r="B1737" t="str">
            <v>Circuitos Elétricos e Fotônica</v>
          </cell>
          <cell r="C1737">
            <v>48</v>
          </cell>
          <cell r="D1737">
            <v>4</v>
          </cell>
        </row>
        <row r="1738">
          <cell r="A1738" t="str">
            <v>ESZA008-13</v>
          </cell>
          <cell r="B1738" t="str">
            <v>Circuitos Hidráulicos e Pneumáticos</v>
          </cell>
          <cell r="C1738">
            <v>48</v>
          </cell>
          <cell r="D1738">
            <v>4</v>
          </cell>
        </row>
        <row r="1739">
          <cell r="A1739" t="str">
            <v>ESZA008-17</v>
          </cell>
          <cell r="B1739" t="str">
            <v>Circuitos Hidráulicos e Pneumáticos</v>
          </cell>
          <cell r="C1739">
            <v>48</v>
          </cell>
          <cell r="D1739">
            <v>4</v>
          </cell>
        </row>
        <row r="1740">
          <cell r="A1740" t="str">
            <v>UNISANTA - 0415</v>
          </cell>
          <cell r="B1740" t="str">
            <v>Circuitos elétricos I - Universidade Santa Cecília</v>
          </cell>
          <cell r="C1740">
            <v>60</v>
          </cell>
          <cell r="D1740">
            <v>5</v>
          </cell>
        </row>
        <row r="1741">
          <cell r="A1741" t="str">
            <v>Union-us ECE240</v>
          </cell>
          <cell r="B1741" t="str">
            <v>Circuits &amp; Systems w/Lab - Union College</v>
          </cell>
          <cell r="C1741">
            <v>60</v>
          </cell>
          <cell r="D1741">
            <v>5</v>
          </cell>
        </row>
        <row r="1742">
          <cell r="A1742" t="str">
            <v>LTU-us EEE2114</v>
          </cell>
          <cell r="B1742" t="str">
            <v>Circuits - Lawrence Technological University</v>
          </cell>
          <cell r="C1742">
            <v>68</v>
          </cell>
          <cell r="D1742">
            <v>5</v>
          </cell>
        </row>
        <row r="1743">
          <cell r="A1743" t="str">
            <v>UTK-us ECE301</v>
          </cell>
          <cell r="B1743" t="str">
            <v>Circuits / Electro Mech Compon - The University of Tennessee, Knoxville</v>
          </cell>
          <cell r="C1743">
            <v>45</v>
          </cell>
          <cell r="D1743">
            <v>3</v>
          </cell>
        </row>
        <row r="1744">
          <cell r="A1744" t="str">
            <v>FAU-us EEL3111</v>
          </cell>
          <cell r="B1744" t="str">
            <v>Circuits I - Florida Atlantic University</v>
          </cell>
          <cell r="C1744">
            <v>51</v>
          </cell>
          <cell r="D1744">
            <v>4</v>
          </cell>
        </row>
        <row r="1745">
          <cell r="A1745" t="str">
            <v>Montana-us EELE201</v>
          </cell>
          <cell r="B1745" t="str">
            <v>Circuits I - Montana State University</v>
          </cell>
          <cell r="C1745">
            <v>53</v>
          </cell>
          <cell r="D1745">
            <v>4</v>
          </cell>
        </row>
        <row r="1746">
          <cell r="A1746" t="str">
            <v>EN211</v>
          </cell>
          <cell r="B1746" t="str">
            <v>Circuits I - University of Kentucky</v>
          </cell>
          <cell r="C1746">
            <v>64</v>
          </cell>
          <cell r="D1746">
            <v>5</v>
          </cell>
        </row>
        <row r="1747">
          <cell r="A1747" t="str">
            <v>UNR-us EE220</v>
          </cell>
          <cell r="B1747" t="str">
            <v>Circuits I - University of Nevada, Reno</v>
          </cell>
          <cell r="C1747">
            <v>45</v>
          </cell>
          <cell r="D1747">
            <v>3</v>
          </cell>
        </row>
        <row r="1748">
          <cell r="A1748" t="str">
            <v>Ohio-us EE2114</v>
          </cell>
          <cell r="B1748" t="str">
            <v>Circuits II - Ohio University</v>
          </cell>
          <cell r="C1748">
            <v>80</v>
          </cell>
          <cell r="D1748">
            <v>6</v>
          </cell>
        </row>
        <row r="1749">
          <cell r="A1749" t="str">
            <v>UTK-us ECE202</v>
          </cell>
          <cell r="B1749" t="str">
            <v>Circuits II - The University of Tennessee, Knoxville</v>
          </cell>
          <cell r="C1749">
            <v>45</v>
          </cell>
          <cell r="D1749">
            <v>3</v>
          </cell>
        </row>
        <row r="1750">
          <cell r="A1750" t="str">
            <v>EE221</v>
          </cell>
          <cell r="B1750" t="str">
            <v>Circuits II - University of Kentucky</v>
          </cell>
          <cell r="C1750">
            <v>48</v>
          </cell>
          <cell r="D1750">
            <v>4</v>
          </cell>
        </row>
        <row r="1751">
          <cell r="A1751" t="str">
            <v>Monash-au ECE2031</v>
          </cell>
          <cell r="B1751" t="str">
            <v>Circuits and Control - Monash University</v>
          </cell>
          <cell r="C1751">
            <v>90</v>
          </cell>
          <cell r="D1751">
            <v>7</v>
          </cell>
        </row>
        <row r="1752">
          <cell r="A1752" t="str">
            <v>UNSW-au ELEC2134</v>
          </cell>
          <cell r="B1752" t="str">
            <v>Circuits and Signals - University of New South Wales</v>
          </cell>
          <cell r="C1752">
            <v>78</v>
          </cell>
          <cell r="D1752">
            <v>6</v>
          </cell>
        </row>
        <row r="1753">
          <cell r="A1753" t="str">
            <v>MSU-us ECE201</v>
          </cell>
          <cell r="B1753" t="str">
            <v>Circuits and Systems I - Michigan State University</v>
          </cell>
          <cell r="C1753">
            <v>48</v>
          </cell>
          <cell r="D1753">
            <v>4</v>
          </cell>
        </row>
        <row r="1754">
          <cell r="A1754" t="str">
            <v>ECEN2260</v>
          </cell>
          <cell r="B1754" t="str">
            <v>Circuits as Systems - University of Colorado at Boulder / UC</v>
          </cell>
          <cell r="C1754">
            <v>45</v>
          </cell>
          <cell r="D1754">
            <v>4</v>
          </cell>
        </row>
        <row r="1755">
          <cell r="A1755" t="str">
            <v>UofT-ca MIE342H1</v>
          </cell>
          <cell r="B1755" t="str">
            <v>Circuits with Aplications to Mechanical Engineering Systems - University of Toronto</v>
          </cell>
          <cell r="C1755">
            <v>72</v>
          </cell>
          <cell r="D1755">
            <v>6</v>
          </cell>
        </row>
        <row r="1756">
          <cell r="A1756" t="str">
            <v>MQ-au ENVG281</v>
          </cell>
          <cell r="B1756" t="str">
            <v>Cities and Planning - Macquarie University</v>
          </cell>
          <cell r="C1756">
            <v>39</v>
          </cell>
          <cell r="D1756">
            <v>3</v>
          </cell>
        </row>
        <row r="1757">
          <cell r="A1757" t="str">
            <v>CF-uk CP0340</v>
          </cell>
          <cell r="B1757" t="str">
            <v>Cities and Social Justice - Cardiff University</v>
          </cell>
          <cell r="C1757">
            <v>42</v>
          </cell>
          <cell r="D1757">
            <v>3</v>
          </cell>
        </row>
        <row r="1758">
          <cell r="A1758" t="str">
            <v>ASU-us PUP200</v>
          </cell>
          <cell r="B1758" t="str">
            <v>Cities in Cinema - Arizona State University</v>
          </cell>
          <cell r="C1758">
            <v>45</v>
          </cell>
          <cell r="D1758">
            <v>3</v>
          </cell>
        </row>
        <row r="1759">
          <cell r="A1759" t="str">
            <v>PSU-us USP445</v>
          </cell>
          <cell r="B1759" t="str">
            <v>Cities of the 3rd World and Development - Portland State University</v>
          </cell>
          <cell r="C1759">
            <v>40</v>
          </cell>
          <cell r="D1759">
            <v>3</v>
          </cell>
        </row>
        <row r="1760">
          <cell r="A1760" t="str">
            <v>NHZ1015-09</v>
          </cell>
          <cell r="B1760" t="str">
            <v>Citogenética Básica</v>
          </cell>
          <cell r="C1760">
            <v>60</v>
          </cell>
          <cell r="D1760">
            <v>5</v>
          </cell>
        </row>
        <row r="1761">
          <cell r="A1761" t="str">
            <v>NHZ1015-15</v>
          </cell>
          <cell r="B1761" t="str">
            <v>Citogenética Básica</v>
          </cell>
          <cell r="C1761">
            <v>60</v>
          </cell>
          <cell r="D1761">
            <v>5</v>
          </cell>
        </row>
        <row r="1762">
          <cell r="A1762" t="str">
            <v>NHZ1015-13</v>
          </cell>
          <cell r="B1762" t="str">
            <v>Citogenética Básica</v>
          </cell>
          <cell r="C1762">
            <v>60</v>
          </cell>
          <cell r="D1762">
            <v>5</v>
          </cell>
        </row>
        <row r="1763">
          <cell r="A1763" t="str">
            <v>EVD-107</v>
          </cell>
          <cell r="B1763" t="str">
            <v>Citogenética aplicada à biossistemática</v>
          </cell>
          <cell r="C1763">
            <v>144</v>
          </cell>
          <cell r="D1763">
            <v>12</v>
          </cell>
        </row>
        <row r="1764">
          <cell r="A1764" t="str">
            <v>CU-ca ARCU4400</v>
          </cell>
          <cell r="B1764" t="str">
            <v>CityOrganization &amp; Planning - Carleton University</v>
          </cell>
          <cell r="C1764">
            <v>36</v>
          </cell>
          <cell r="D1764">
            <v>3</v>
          </cell>
        </row>
        <row r="1765">
          <cell r="A1765" t="str">
            <v>PSU-us CE315</v>
          </cell>
          <cell r="B1765" t="str">
            <v>Civil &amp; Env Engr Profession - Portland State University</v>
          </cell>
          <cell r="C1765">
            <v>12</v>
          </cell>
          <cell r="D1765">
            <v>1</v>
          </cell>
        </row>
        <row r="1766">
          <cell r="A1766" t="str">
            <v>ODU-us CET120</v>
          </cell>
          <cell r="B1766" t="str">
            <v>Civil 2D CAD - Old Dominion University</v>
          </cell>
          <cell r="C1766">
            <v>45</v>
          </cell>
          <cell r="D1766">
            <v>3</v>
          </cell>
        </row>
        <row r="1767">
          <cell r="A1767" t="str">
            <v>PSU-us CE115</v>
          </cell>
          <cell r="B1767" t="str">
            <v>Civil Eng Draw &amp; Spatial Analy - Portland State University</v>
          </cell>
          <cell r="C1767">
            <v>36</v>
          </cell>
          <cell r="D1767">
            <v>3</v>
          </cell>
        </row>
        <row r="1768">
          <cell r="A1768" t="str">
            <v>UMD-us ENCE200</v>
          </cell>
          <cell r="B1768" t="str">
            <v>Civil Engineering Computation - University of Maryland, College Park</v>
          </cell>
          <cell r="C1768">
            <v>37</v>
          </cell>
          <cell r="D1768">
            <v>3</v>
          </cell>
        </row>
        <row r="1769">
          <cell r="A1769" t="str">
            <v>DKIT-ie MGMTI7001</v>
          </cell>
          <cell r="B1769" t="str">
            <v>Civil Engineering Management - Dundalk Institute of Technology</v>
          </cell>
          <cell r="C1769">
            <v>48</v>
          </cell>
          <cell r="D1769">
            <v>4</v>
          </cell>
        </row>
        <row r="1770">
          <cell r="A1770" t="str">
            <v>TCD-ie CE4A1</v>
          </cell>
          <cell r="B1770" t="str">
            <v>Civil Engineering Materials  - Trinity College Dublin</v>
          </cell>
          <cell r="C1770">
            <v>30</v>
          </cell>
          <cell r="D1770">
            <v>2</v>
          </cell>
        </row>
        <row r="1771">
          <cell r="A1771" t="str">
            <v>ASU-us CEE353</v>
          </cell>
          <cell r="B1771" t="str">
            <v>Civil Engineering Materials - Arizona State University</v>
          </cell>
          <cell r="C1771">
            <v>60</v>
          </cell>
          <cell r="D1771">
            <v>5</v>
          </cell>
        </row>
        <row r="1772">
          <cell r="A1772" t="str">
            <v>UTEP-us CE3336</v>
          </cell>
          <cell r="B1772" t="str">
            <v>Civil Engineering Materials - University of Texas at El Paso</v>
          </cell>
          <cell r="C1772">
            <v>80</v>
          </cell>
          <cell r="D1772">
            <v>6</v>
          </cell>
        </row>
        <row r="1773">
          <cell r="A1773" t="str">
            <v>KU-kr ACEE252</v>
          </cell>
          <cell r="B1773" t="str">
            <v>Civil Engineering Materials and Test Methods - Korea University</v>
          </cell>
          <cell r="C1773">
            <v>48</v>
          </cell>
          <cell r="D1773">
            <v>4</v>
          </cell>
        </row>
        <row r="1774">
          <cell r="A1774" t="str">
            <v>UWP-us CIV2220</v>
          </cell>
          <cell r="B1774" t="str">
            <v>Civil/Envir Engr Computer Appl - University of Wisconsin - Platteville</v>
          </cell>
          <cell r="C1774">
            <v>32</v>
          </cell>
          <cell r="D1774">
            <v>2</v>
          </cell>
        </row>
        <row r="1775">
          <cell r="A1775" t="str">
            <v>UPC-es 300215</v>
          </cell>
          <cell r="B1775" t="str">
            <v>Ciència i Tecnologia dels Materials - Universitat Politècnica da Catalunya</v>
          </cell>
          <cell r="C1775">
            <v>66</v>
          </cell>
          <cell r="D1775">
            <v>5</v>
          </cell>
        </row>
        <row r="1776">
          <cell r="A1776" t="str">
            <v>CTA-101</v>
          </cell>
          <cell r="B1776" t="str">
            <v>Ciência Ambiental</v>
          </cell>
          <cell r="C1776">
            <v>144</v>
          </cell>
          <cell r="D1776">
            <v>12</v>
          </cell>
        </row>
        <row r="1777">
          <cell r="A1777" t="str">
            <v>METODISTA - 4582</v>
          </cell>
          <cell r="B1777" t="str">
            <v>Ciência Política - Metodista</v>
          </cell>
          <cell r="C1777">
            <v>36</v>
          </cell>
          <cell r="D1777">
            <v>3</v>
          </cell>
        </row>
        <row r="1778">
          <cell r="A1778" t="str">
            <v>CTS02</v>
          </cell>
          <cell r="B1778" t="str">
            <v>Ciência da Sustentabilidade - Unifesp-Diadema</v>
          </cell>
          <cell r="C1778">
            <v>0</v>
          </cell>
          <cell r="D1778">
            <v>10</v>
          </cell>
        </row>
        <row r="1779">
          <cell r="A1779" t="str">
            <v>BIS-208</v>
          </cell>
          <cell r="B1779" t="str">
            <v>Ciência de Animais de Laboratório</v>
          </cell>
          <cell r="C1779">
            <v>144</v>
          </cell>
          <cell r="D1779">
            <v>12</v>
          </cell>
        </row>
        <row r="1780">
          <cell r="A1780" t="str">
            <v>Uminho-pt 7693</v>
          </cell>
          <cell r="B1780" t="str">
            <v>Ciência de Materiais - Universidade do Minho</v>
          </cell>
          <cell r="C1780">
            <v>45</v>
          </cell>
          <cell r="D1780">
            <v>3</v>
          </cell>
        </row>
        <row r="1781">
          <cell r="A1781" t="str">
            <v>UC-pt 2015941</v>
          </cell>
          <cell r="B1781" t="str">
            <v>Ciência de Polímeros - Universidade de Coimbra</v>
          </cell>
          <cell r="C1781">
            <v>75</v>
          </cell>
          <cell r="D1781">
            <v>6</v>
          </cell>
        </row>
        <row r="1782">
          <cell r="A1782" t="str">
            <v>UMinho-pt 9702P6</v>
          </cell>
          <cell r="B1782" t="str">
            <v>Ciência de Polímeros I - Universidade do Minho</v>
          </cell>
          <cell r="C1782">
            <v>45</v>
          </cell>
          <cell r="D1782">
            <v>4</v>
          </cell>
        </row>
        <row r="1783">
          <cell r="A1783" t="str">
            <v>Uminho-pt 7697</v>
          </cell>
          <cell r="B1783" t="str">
            <v>Ciência de Polímeros I - Universidade do Minho</v>
          </cell>
          <cell r="C1783">
            <v>45</v>
          </cell>
          <cell r="D1783">
            <v>3</v>
          </cell>
        </row>
        <row r="1784">
          <cell r="A1784" t="str">
            <v>UMinho-pt 9705N4</v>
          </cell>
          <cell r="B1784" t="str">
            <v>Ciência de Polímeros IV - Universidade do Minho</v>
          </cell>
          <cell r="C1784">
            <v>45</v>
          </cell>
          <cell r="D1784">
            <v>4</v>
          </cell>
        </row>
        <row r="1785">
          <cell r="A1785" t="str">
            <v>UFPEL - 960003</v>
          </cell>
          <cell r="B1785" t="str">
            <v>Ciência do solo I - Universidade Federal de Pelotas</v>
          </cell>
          <cell r="C1785">
            <v>48</v>
          </cell>
          <cell r="D1785">
            <v>4</v>
          </cell>
        </row>
        <row r="1786">
          <cell r="A1786" t="str">
            <v>ESTX078-13</v>
          </cell>
          <cell r="B1786" t="str">
            <v>Ciência dos Materiais</v>
          </cell>
          <cell r="C1786">
            <v>48</v>
          </cell>
          <cell r="D1786">
            <v>4</v>
          </cell>
        </row>
        <row r="1787">
          <cell r="A1787" t="str">
            <v>ESTM004-17</v>
          </cell>
          <cell r="B1787" t="str">
            <v>Ciência dos Materiais</v>
          </cell>
          <cell r="C1787">
            <v>48</v>
          </cell>
          <cell r="D1787">
            <v>4</v>
          </cell>
        </row>
        <row r="1788">
          <cell r="A1788" t="str">
            <v>ESTM004-13</v>
          </cell>
          <cell r="B1788" t="str">
            <v>Ciência dos Materiais</v>
          </cell>
          <cell r="C1788">
            <v>48</v>
          </cell>
          <cell r="D1788">
            <v>4</v>
          </cell>
        </row>
        <row r="1789">
          <cell r="A1789" t="str">
            <v>NMA-101</v>
          </cell>
          <cell r="B1789" t="str">
            <v>Ciência dos Materiais</v>
          </cell>
          <cell r="C1789">
            <v>216</v>
          </cell>
          <cell r="D1789">
            <v>18</v>
          </cell>
        </row>
        <row r="1790">
          <cell r="A1790" t="str">
            <v>NMA-101COA</v>
          </cell>
          <cell r="B1790" t="str">
            <v>Ciência dos Materiais - INPE</v>
          </cell>
          <cell r="C1790">
            <v>0</v>
          </cell>
          <cell r="D1790">
            <v>18</v>
          </cell>
        </row>
        <row r="1791">
          <cell r="A1791" t="str">
            <v>UFABC-PÓS - NMA-101</v>
          </cell>
          <cell r="B1791" t="str">
            <v>Ciência dos Materiais - UFABC-PÓS</v>
          </cell>
          <cell r="C1791">
            <v>216</v>
          </cell>
          <cell r="D1791">
            <v>18</v>
          </cell>
        </row>
        <row r="1792">
          <cell r="A1792" t="str">
            <v>NQP-715</v>
          </cell>
          <cell r="B1792" t="str">
            <v>Ciência dos Materiais - UFPI</v>
          </cell>
          <cell r="C1792">
            <v>0</v>
          </cell>
          <cell r="D1792">
            <v>5</v>
          </cell>
        </row>
        <row r="1793">
          <cell r="A1793" t="str">
            <v>SCM5757-5/4</v>
          </cell>
          <cell r="B1793" t="str">
            <v>Ciência dos Materiais - USP</v>
          </cell>
          <cell r="C1793">
            <v>0</v>
          </cell>
          <cell r="D1793">
            <v>18</v>
          </cell>
        </row>
        <row r="1794">
          <cell r="A1794" t="str">
            <v>UNL-pt 10575</v>
          </cell>
          <cell r="B1794" t="str">
            <v>Ciência dos Materiais - Universidade Nova de Lisboa</v>
          </cell>
          <cell r="C1794">
            <v>70</v>
          </cell>
          <cell r="D1794">
            <v>6</v>
          </cell>
        </row>
        <row r="1795">
          <cell r="A1795" t="str">
            <v>ESTB005-13</v>
          </cell>
          <cell r="B1795" t="str">
            <v>Ciência dos Materiais Biocompatíveis</v>
          </cell>
          <cell r="C1795">
            <v>48</v>
          </cell>
          <cell r="D1795">
            <v>4</v>
          </cell>
        </row>
        <row r="1796">
          <cell r="A1796" t="str">
            <v>ESTB005-17</v>
          </cell>
          <cell r="B1796" t="str">
            <v>Ciência dos Materiais Biocompatíveis</v>
          </cell>
          <cell r="C1796">
            <v>48</v>
          </cell>
          <cell r="D1796">
            <v>4</v>
          </cell>
        </row>
        <row r="1797">
          <cell r="A1797" t="str">
            <v>FATEC-SP - 1056</v>
          </cell>
          <cell r="B1797" t="str">
            <v>Ciência dos Materiais I - FATEC-SP</v>
          </cell>
          <cell r="C1797">
            <v>72</v>
          </cell>
          <cell r="D1797">
            <v>6</v>
          </cell>
        </row>
        <row r="1798">
          <cell r="A1798" t="str">
            <v>NMA-202</v>
          </cell>
          <cell r="B1798" t="str">
            <v>Ciência dos Polímeros</v>
          </cell>
          <cell r="C1798">
            <v>144</v>
          </cell>
          <cell r="D1798">
            <v>12</v>
          </cell>
        </row>
        <row r="1799">
          <cell r="A1799" t="str">
            <v>NMA*101</v>
          </cell>
          <cell r="B1799" t="str">
            <v>Ciência dos materiais</v>
          </cell>
          <cell r="C1799">
            <v>168</v>
          </cell>
          <cell r="D1799">
            <v>14</v>
          </cell>
        </row>
        <row r="1800">
          <cell r="A1800" t="str">
            <v>UTFPR - EM42A</v>
          </cell>
          <cell r="B1800" t="str">
            <v>Ciência dos materiais - Universidade Tecnológica Federal do Paraná</v>
          </cell>
          <cell r="C1800">
            <v>60</v>
          </cell>
          <cell r="D1800">
            <v>5</v>
          </cell>
        </row>
        <row r="1801">
          <cell r="A1801" t="str">
            <v>EBM-112</v>
          </cell>
          <cell r="B1801" t="str">
            <v>Ciência e Engenharia dos Biomateriais</v>
          </cell>
          <cell r="C1801">
            <v>144</v>
          </cell>
          <cell r="D1801">
            <v>12</v>
          </cell>
        </row>
        <row r="1802">
          <cell r="A1802" t="str">
            <v>UP-pt EM0013</v>
          </cell>
          <cell r="B1802" t="str">
            <v>Ciência e Engenharia dos Materiais - Universidade do Porto</v>
          </cell>
          <cell r="C1802">
            <v>70</v>
          </cell>
          <cell r="D1802">
            <v>5</v>
          </cell>
        </row>
        <row r="1803">
          <cell r="A1803" t="str">
            <v>ECT01</v>
          </cell>
          <cell r="B1803" t="str">
            <v>Ciência e Meio Ambiente</v>
          </cell>
          <cell r="C1803">
            <v>30</v>
          </cell>
          <cell r="D1803">
            <v>0</v>
          </cell>
        </row>
        <row r="1804">
          <cell r="A1804" t="str">
            <v>NHZ3001-09</v>
          </cell>
          <cell r="B1804" t="str">
            <v>Ciência na Antiguidade e Período Medieval</v>
          </cell>
          <cell r="C1804">
            <v>48</v>
          </cell>
          <cell r="D1804">
            <v>4</v>
          </cell>
        </row>
        <row r="1805">
          <cell r="A1805" t="str">
            <v>UNICSUL - 8523</v>
          </cell>
          <cell r="B1805" t="str">
            <v>Ciência política - UNICSUL</v>
          </cell>
          <cell r="C1805">
            <v>36</v>
          </cell>
          <cell r="D1805">
            <v>3</v>
          </cell>
        </row>
        <row r="1806">
          <cell r="A1806" t="str">
            <v>FDSBC - CPTE</v>
          </cell>
          <cell r="B1806" t="str">
            <v>Ciência, Política e Teoria do Estado - Faculdade de Direito de São Bernardo do Campo</v>
          </cell>
          <cell r="C1806">
            <v>96</v>
          </cell>
          <cell r="D1806">
            <v>8</v>
          </cell>
        </row>
        <row r="1807">
          <cell r="A1807" t="str">
            <v>ESZP012-13</v>
          </cell>
          <cell r="B1807" t="str">
            <v>Ciência, Saúde, Educação e a Formação da Nacionalidade</v>
          </cell>
          <cell r="C1807">
            <v>48</v>
          </cell>
          <cell r="D1807">
            <v>4</v>
          </cell>
        </row>
        <row r="1808">
          <cell r="A1808" t="str">
            <v>BIR0603-13</v>
          </cell>
          <cell r="B1808" t="str">
            <v>Ciência, Tecnologia e Sociedade</v>
          </cell>
          <cell r="C1808">
            <v>36</v>
          </cell>
          <cell r="D1808">
            <v>3</v>
          </cell>
        </row>
        <row r="1809">
          <cell r="A1809" t="str">
            <v>BIR0603-15</v>
          </cell>
          <cell r="B1809" t="str">
            <v>Ciência, Tecnologia e Sociedade</v>
          </cell>
          <cell r="C1809">
            <v>36</v>
          </cell>
          <cell r="D1809">
            <v>3</v>
          </cell>
        </row>
        <row r="1810">
          <cell r="A1810" t="str">
            <v>UNIFAL - ICT23</v>
          </cell>
          <cell r="B1810" t="str">
            <v>Ciências Ambientais - UNIFAL</v>
          </cell>
          <cell r="C1810">
            <v>36</v>
          </cell>
          <cell r="D1810">
            <v>3</v>
          </cell>
        </row>
        <row r="1811">
          <cell r="A1811" t="str">
            <v>ESZU022-13</v>
          </cell>
          <cell r="B1811" t="str">
            <v>Ciências Atmosféricas</v>
          </cell>
          <cell r="C1811">
            <v>48</v>
          </cell>
          <cell r="D1811">
            <v>4</v>
          </cell>
        </row>
        <row r="1812">
          <cell r="A1812" t="str">
            <v>ESZU022-17</v>
          </cell>
          <cell r="B1812" t="str">
            <v>Ciências Atmosféricas</v>
          </cell>
          <cell r="C1812">
            <v>48</v>
          </cell>
          <cell r="D1812">
            <v>4</v>
          </cell>
        </row>
        <row r="1813">
          <cell r="A1813" t="str">
            <v>NCG-003</v>
          </cell>
          <cell r="B1813" t="str">
            <v>Ciências Cognitivas</v>
          </cell>
          <cell r="C1813">
            <v>144</v>
          </cell>
          <cell r="D1813">
            <v>12</v>
          </cell>
        </row>
        <row r="1814">
          <cell r="A1814" t="str">
            <v>UFABC-PÓS - NCG-003</v>
          </cell>
          <cell r="B1814" t="str">
            <v>Ciências Cognitivas - UFABC-PÓS</v>
          </cell>
          <cell r="C1814">
            <v>144</v>
          </cell>
          <cell r="D1814">
            <v>12</v>
          </cell>
        </row>
        <row r="1815">
          <cell r="A1815" t="str">
            <v>NCG-003CO</v>
          </cell>
          <cell r="B1815" t="str">
            <v>Ciências Cognitivas - Universidad de Barcelona</v>
          </cell>
          <cell r="C1815">
            <v>0</v>
          </cell>
          <cell r="D1815">
            <v>12</v>
          </cell>
        </row>
        <row r="1816">
          <cell r="A1816" t="str">
            <v>UNIP - 564G</v>
          </cell>
          <cell r="B1816" t="str">
            <v>Ciências Sociais - Universidade Paulista</v>
          </cell>
          <cell r="C1816">
            <v>36</v>
          </cell>
          <cell r="D1816">
            <v>3</v>
          </cell>
        </row>
        <row r="1817">
          <cell r="A1817" t="str">
            <v>USP - ACH0011</v>
          </cell>
          <cell r="B1817" t="str">
            <v>Ciências da Natureza - USP</v>
          </cell>
          <cell r="C1817">
            <v>24</v>
          </cell>
          <cell r="D1817">
            <v>2</v>
          </cell>
        </row>
        <row r="1818">
          <cell r="A1818" t="str">
            <v>USP - ACH0131</v>
          </cell>
          <cell r="B1818" t="str">
            <v>Ciências da natureza-ciência, cultura e sociedade - USP</v>
          </cell>
          <cell r="C1818">
            <v>24</v>
          </cell>
          <cell r="D1818">
            <v>2</v>
          </cell>
        </row>
        <row r="1819">
          <cell r="A1819" t="str">
            <v>MACK - 01111132</v>
          </cell>
          <cell r="B1819" t="str">
            <v>Ciências do Ambiente - MACKENZIE</v>
          </cell>
          <cell r="C1819">
            <v>24</v>
          </cell>
          <cell r="D1819">
            <v>2</v>
          </cell>
        </row>
        <row r="1820">
          <cell r="A1820" t="str">
            <v>PUC-MG - 22805</v>
          </cell>
          <cell r="B1820" t="str">
            <v>Ciências do Ambiente - PUC-MG</v>
          </cell>
          <cell r="C1820">
            <v>24</v>
          </cell>
          <cell r="D1820">
            <v>2</v>
          </cell>
        </row>
        <row r="1821">
          <cell r="A1821" t="str">
            <v>UNICSUL - 0565</v>
          </cell>
          <cell r="B1821" t="str">
            <v>Ciências do Ambiente - Universidade Cruzeiro do Sul</v>
          </cell>
          <cell r="C1821">
            <v>36</v>
          </cell>
          <cell r="D1821">
            <v>3</v>
          </cell>
        </row>
        <row r="1822">
          <cell r="A1822" t="str">
            <v>FTT - 1111132</v>
          </cell>
          <cell r="B1822" t="str">
            <v>Ciências do ambiente - Faculdade de Tecnologia Termomecânica</v>
          </cell>
          <cell r="C1822">
            <v>24</v>
          </cell>
          <cell r="D1822">
            <v>2</v>
          </cell>
        </row>
        <row r="1823">
          <cell r="A1823" t="str">
            <v>UNESP - B0715</v>
          </cell>
          <cell r="B1823" t="str">
            <v>Ciências do ambiente - UNESP</v>
          </cell>
          <cell r="C1823">
            <v>60</v>
          </cell>
          <cell r="D1823">
            <v>5</v>
          </cell>
        </row>
        <row r="1824">
          <cell r="A1824" t="str">
            <v>UTFPR - ES62B</v>
          </cell>
          <cell r="B1824" t="str">
            <v>Ciências do ambiente - Universidade Tecnológica Federal do Paraná</v>
          </cell>
          <cell r="C1824">
            <v>24</v>
          </cell>
          <cell r="D1824">
            <v>2</v>
          </cell>
        </row>
        <row r="1825">
          <cell r="A1825" t="str">
            <v>CEM.001</v>
          </cell>
          <cell r="B1825" t="str">
            <v>Ciências dos Materiais - UFSCAR</v>
          </cell>
          <cell r="C1825">
            <v>0</v>
          </cell>
          <cell r="D1825">
            <v>18</v>
          </cell>
        </row>
        <row r="1826">
          <cell r="A1826" t="str">
            <v>NMA-101CO</v>
          </cell>
          <cell r="B1826" t="str">
            <v>Ciências dos Materiais - UFSCAR</v>
          </cell>
          <cell r="C1826">
            <v>0</v>
          </cell>
          <cell r="D1826">
            <v>18</v>
          </cell>
        </row>
        <row r="1827">
          <cell r="A1827" t="str">
            <v>UFOP004</v>
          </cell>
          <cell r="B1827" t="str">
            <v>Ciências dos materiais - UFOP</v>
          </cell>
          <cell r="C1827">
            <v>0</v>
          </cell>
          <cell r="D1827">
            <v>18</v>
          </cell>
        </row>
        <row r="1828">
          <cell r="A1828" t="str">
            <v>NMA-101CO*</v>
          </cell>
          <cell r="B1828" t="str">
            <v>Ciências dos materiais - UFOP</v>
          </cell>
          <cell r="C1828">
            <v>0</v>
          </cell>
          <cell r="D1828">
            <v>18</v>
          </cell>
        </row>
        <row r="1829">
          <cell r="A1829" t="str">
            <v>UNESP004</v>
          </cell>
          <cell r="B1829" t="str">
            <v>Ciências e Tecnologia de filmes Finos - Unesp</v>
          </cell>
          <cell r="C1829">
            <v>0</v>
          </cell>
          <cell r="D1829">
            <v>12</v>
          </cell>
        </row>
        <row r="1830">
          <cell r="A1830" t="str">
            <v>FSA - CNRS</v>
          </cell>
          <cell r="B1830" t="str">
            <v>Ciências naturais e responsabilidade social - Fundação Santo André</v>
          </cell>
          <cell r="C1830">
            <v>60</v>
          </cell>
          <cell r="D1830">
            <v>5</v>
          </cell>
        </row>
        <row r="1831">
          <cell r="A1831" t="str">
            <v>UNIP - 655R</v>
          </cell>
          <cell r="B1831" t="str">
            <v>Ciências sociais - Universidade Paulista</v>
          </cell>
          <cell r="C1831">
            <v>36</v>
          </cell>
          <cell r="D1831">
            <v>3</v>
          </cell>
        </row>
        <row r="1832">
          <cell r="A1832" t="str">
            <v>FSA - CSP</v>
          </cell>
          <cell r="B1832" t="str">
            <v>Ciências sociais e políticas - Fundação Santo André</v>
          </cell>
          <cell r="C1832">
            <v>72</v>
          </cell>
          <cell r="D1832">
            <v>6</v>
          </cell>
        </row>
        <row r="1833">
          <cell r="A1833" t="str">
            <v>UNICAMP - CE205</v>
          </cell>
          <cell r="B1833" t="str">
            <v>Ciências sociais para economia - UNICAMP</v>
          </cell>
          <cell r="C1833">
            <v>60</v>
          </cell>
          <cell r="D1833">
            <v>5</v>
          </cell>
        </row>
        <row r="1834">
          <cell r="A1834" t="str">
            <v>UWM-us MUSIC140</v>
          </cell>
          <cell r="B1834" t="str">
            <v>Class Voice - University of Wisconsin - Milwaukee</v>
          </cell>
          <cell r="C1834">
            <v>30</v>
          </cell>
          <cell r="D1834">
            <v>2</v>
          </cell>
        </row>
        <row r="1835">
          <cell r="A1835" t="str">
            <v>UWM-us MUSIC141</v>
          </cell>
          <cell r="B1835" t="str">
            <v>Class Voice Level II - University of Wisconsin - Milwaukee</v>
          </cell>
          <cell r="C1835">
            <v>45</v>
          </cell>
          <cell r="D1835">
            <v>3</v>
          </cell>
        </row>
        <row r="1836">
          <cell r="A1836" t="str">
            <v>UTSC-ca MATD02H3</v>
          </cell>
          <cell r="B1836" t="str">
            <v>Classical Plane Geometries and their Transformations - University of Toronto Scarborough</v>
          </cell>
          <cell r="C1836">
            <v>48</v>
          </cell>
          <cell r="D1836">
            <v>4</v>
          </cell>
        </row>
        <row r="1837">
          <cell r="A1837" t="str">
            <v>IUPUI-us EEN49700</v>
          </cell>
          <cell r="B1837" t="str">
            <v>Clean Power Generation - Indiana University-Purdue University Indianapolis</v>
          </cell>
          <cell r="C1837">
            <v>48</v>
          </cell>
          <cell r="D1837">
            <v>4</v>
          </cell>
        </row>
        <row r="1838">
          <cell r="A1838" t="str">
            <v>KTH-se AL2140</v>
          </cell>
          <cell r="B1838" t="str">
            <v>Cleaner Production - Royal Institute of Technology</v>
          </cell>
          <cell r="C1838">
            <v>40</v>
          </cell>
          <cell r="D1838">
            <v>3</v>
          </cell>
        </row>
        <row r="1839">
          <cell r="A1839" t="str">
            <v>ESZU024-13</v>
          </cell>
          <cell r="B1839" t="str">
            <v>Clima Urbano</v>
          </cell>
          <cell r="C1839">
            <v>48</v>
          </cell>
          <cell r="D1839">
            <v>4</v>
          </cell>
        </row>
        <row r="1840">
          <cell r="A1840" t="str">
            <v>ESZU024-17</v>
          </cell>
          <cell r="B1840" t="str">
            <v>Clima Urbano</v>
          </cell>
          <cell r="C1840">
            <v>48</v>
          </cell>
          <cell r="D1840">
            <v>4</v>
          </cell>
        </row>
        <row r="1841">
          <cell r="A1841" t="str">
            <v>ESTX054-13</v>
          </cell>
          <cell r="B1841" t="str">
            <v>Clima e Cultura Organizacional</v>
          </cell>
          <cell r="C1841">
            <v>36</v>
          </cell>
          <cell r="D1841">
            <v>3</v>
          </cell>
        </row>
        <row r="1842">
          <cell r="A1842" t="str">
            <v>ESZG017-17</v>
          </cell>
          <cell r="B1842" t="str">
            <v>Clima e Cultura Organizacional</v>
          </cell>
          <cell r="C1842">
            <v>24</v>
          </cell>
          <cell r="D1842">
            <v>2</v>
          </cell>
        </row>
        <row r="1843">
          <cell r="A1843" t="str">
            <v>ESZG017-13</v>
          </cell>
          <cell r="B1843" t="str">
            <v>Clima e Cultura Organizacional</v>
          </cell>
          <cell r="C1843">
            <v>24</v>
          </cell>
          <cell r="D1843">
            <v>2</v>
          </cell>
        </row>
        <row r="1844">
          <cell r="A1844" t="str">
            <v>UNH-uk ENV3108</v>
          </cell>
          <cell r="B1844" t="str">
            <v>Climate &amp; Society - The University of Northampton</v>
          </cell>
          <cell r="C1844">
            <v>50</v>
          </cell>
          <cell r="D1844">
            <v>4</v>
          </cell>
        </row>
        <row r="1845">
          <cell r="A1845" t="str">
            <v>ANU-au ENVS3020</v>
          </cell>
          <cell r="B1845" t="str">
            <v>Climate Change Science and Policy - The Australian National University</v>
          </cell>
          <cell r="C1845">
            <v>65</v>
          </cell>
          <cell r="D1845">
            <v>5</v>
          </cell>
        </row>
        <row r="1846">
          <cell r="A1846" t="str">
            <v>ITESM-mx DS-1005</v>
          </cell>
          <cell r="B1846" t="str">
            <v>Climate Change and Energy Use - Instituto Tecnológico y de Estudios Superiores de Monterrey</v>
          </cell>
          <cell r="C1846">
            <v>48</v>
          </cell>
          <cell r="D1846">
            <v>4</v>
          </cell>
        </row>
        <row r="1847">
          <cell r="A1847" t="str">
            <v>FHB-de CCEI</v>
          </cell>
          <cell r="B1847" t="str">
            <v>Climate Change: Environmental Impacts - Fachhochschule Bingen</v>
          </cell>
          <cell r="C1847">
            <v>45</v>
          </cell>
          <cell r="D1847">
            <v>3</v>
          </cell>
        </row>
        <row r="1848">
          <cell r="A1848" t="str">
            <v>ESTU005-13</v>
          </cell>
          <cell r="B1848" t="str">
            <v>Climatologia</v>
          </cell>
          <cell r="C1848">
            <v>36</v>
          </cell>
          <cell r="D1848">
            <v>3</v>
          </cell>
        </row>
        <row r="1849">
          <cell r="A1849" t="str">
            <v>ESTU005-17</v>
          </cell>
          <cell r="B1849" t="str">
            <v>Climatologia</v>
          </cell>
          <cell r="C1849">
            <v>36</v>
          </cell>
          <cell r="D1849">
            <v>3</v>
          </cell>
        </row>
        <row r="1850">
          <cell r="A1850" t="str">
            <v>HFU-de FH28405</v>
          </cell>
          <cell r="B1850" t="str">
            <v>Cloud Computing - Hochschule Furtwangen University</v>
          </cell>
          <cell r="C1850">
            <v>60</v>
          </cell>
          <cell r="D1850">
            <v>5</v>
          </cell>
        </row>
        <row r="1851">
          <cell r="A1851" t="str">
            <v>HSU-us EMP462</v>
          </cell>
          <cell r="B1851" t="str">
            <v>Coastal and Marine Planning - Humboldt State University</v>
          </cell>
          <cell r="C1851">
            <v>64</v>
          </cell>
          <cell r="D1851">
            <v>5</v>
          </cell>
        </row>
        <row r="1852">
          <cell r="A1852" t="str">
            <v>DUF-hu DFANMUA032</v>
          </cell>
          <cell r="B1852" t="str">
            <v>Coating Processes - College of Dunaújváros</v>
          </cell>
          <cell r="C1852">
            <v>50</v>
          </cell>
          <cell r="D1852">
            <v>4</v>
          </cell>
        </row>
        <row r="1853">
          <cell r="A1853" t="str">
            <v>TUDresden-de CT</v>
          </cell>
          <cell r="B1853" t="str">
            <v>Cockpittechnologien - Technische Universität Dresden</v>
          </cell>
          <cell r="C1853">
            <v>48</v>
          </cell>
          <cell r="D1853">
            <v>4</v>
          </cell>
        </row>
        <row r="1854">
          <cell r="A1854" t="str">
            <v>EPUN-fr CodMet</v>
          </cell>
          <cell r="B1854" t="str">
            <v>Codes Métiers - École Polytechnique de L'Université de Nantes</v>
          </cell>
          <cell r="C1854">
            <v>18</v>
          </cell>
          <cell r="D1854">
            <v>1</v>
          </cell>
        </row>
        <row r="1855">
          <cell r="A1855" t="str">
            <v>ESTI019-17</v>
          </cell>
          <cell r="B1855" t="str">
            <v>Codificação de Sinais Multimídia</v>
          </cell>
          <cell r="C1855">
            <v>48</v>
          </cell>
          <cell r="D1855">
            <v>4</v>
          </cell>
        </row>
        <row r="1856">
          <cell r="A1856" t="str">
            <v>ESZX033-13</v>
          </cell>
          <cell r="B1856" t="str">
            <v>Cogeração</v>
          </cell>
          <cell r="C1856">
            <v>48</v>
          </cell>
          <cell r="D1856">
            <v>4</v>
          </cell>
        </row>
        <row r="1857">
          <cell r="A1857" t="str">
            <v>ESZE086-17</v>
          </cell>
          <cell r="B1857" t="str">
            <v>Cogeração</v>
          </cell>
          <cell r="C1857">
            <v>24</v>
          </cell>
          <cell r="D1857">
            <v>2</v>
          </cell>
        </row>
        <row r="1858">
          <cell r="A1858" t="str">
            <v>INV-703</v>
          </cell>
          <cell r="B1858" t="str">
            <v>Cognitive Engineering</v>
          </cell>
          <cell r="C1858">
            <v>48</v>
          </cell>
          <cell r="D1858">
            <v>12</v>
          </cell>
        </row>
        <row r="1859">
          <cell r="A1859" t="str">
            <v>UofT-ca APS442</v>
          </cell>
          <cell r="B1859" t="str">
            <v>Cognitive and Psychological Foundations of Effective Leadership - University of Toronto</v>
          </cell>
          <cell r="C1859">
            <v>36</v>
          </cell>
          <cell r="D1859">
            <v>3</v>
          </cell>
        </row>
        <row r="1860">
          <cell r="A1860" t="str">
            <v>APS442</v>
          </cell>
          <cell r="B1860" t="str">
            <v>Cognitive and Psychological Foundations of Effective Leadership - University of Toronto</v>
          </cell>
          <cell r="C1860">
            <v>42</v>
          </cell>
          <cell r="D1860">
            <v>3</v>
          </cell>
        </row>
        <row r="1861">
          <cell r="A1861" t="str">
            <v>DIT-ie SSPL4009</v>
          </cell>
          <cell r="B1861" t="str">
            <v>Collaborative Plan - Dublin Institute of Technology</v>
          </cell>
          <cell r="C1861">
            <v>24</v>
          </cell>
          <cell r="D1861">
            <v>2</v>
          </cell>
        </row>
        <row r="1862">
          <cell r="A1862" t="str">
            <v>Seneca-ca EAC150</v>
          </cell>
          <cell r="B1862" t="str">
            <v>College English - Seneca College</v>
          </cell>
          <cell r="C1862">
            <v>42</v>
          </cell>
          <cell r="D1862">
            <v>3</v>
          </cell>
        </row>
        <row r="1863">
          <cell r="A1863" t="str">
            <v>SNU-kr ENG2</v>
          </cell>
          <cell r="B1863" t="str">
            <v>College English II - Speaking - Seoul National University</v>
          </cell>
          <cell r="C1863">
            <v>32</v>
          </cell>
          <cell r="D1863">
            <v>2</v>
          </cell>
        </row>
        <row r="1864">
          <cell r="A1864" t="str">
            <v>ITech-us IEP0400</v>
          </cell>
          <cell r="B1864" t="str">
            <v>College Skills I - Indiana Institute of Technology</v>
          </cell>
          <cell r="C1864">
            <v>48</v>
          </cell>
          <cell r="D1864">
            <v>4</v>
          </cell>
        </row>
        <row r="1865">
          <cell r="A1865" t="str">
            <v>ITech-us IEP0800</v>
          </cell>
          <cell r="B1865" t="str">
            <v>College Skills II - Indiana Institute of Technology</v>
          </cell>
          <cell r="C1865">
            <v>30</v>
          </cell>
          <cell r="D1865">
            <v>2</v>
          </cell>
        </row>
        <row r="1866">
          <cell r="A1866" t="str">
            <v>DBS-ie CW1</v>
          </cell>
          <cell r="B1866" t="str">
            <v>College Writing 1 - Dublin Business School</v>
          </cell>
          <cell r="C1866">
            <v>48</v>
          </cell>
          <cell r="D1866">
            <v>4</v>
          </cell>
        </row>
        <row r="1867">
          <cell r="A1867" t="str">
            <v>BME-hu VEFAA409</v>
          </cell>
          <cell r="B1867" t="str">
            <v>Colloid Chemical Approach to Nanotechnology - Budapest University of Technology and Economics</v>
          </cell>
          <cell r="C1867">
            <v>45</v>
          </cell>
          <cell r="D1867">
            <v>3</v>
          </cell>
        </row>
        <row r="1868">
          <cell r="A1868" t="str">
            <v>CHS-005</v>
          </cell>
          <cell r="B1868" t="str">
            <v>Colóquios de Pesquisa</v>
          </cell>
          <cell r="C1868">
            <v>108</v>
          </cell>
          <cell r="D1868">
            <v>9</v>
          </cell>
        </row>
        <row r="1869">
          <cell r="A1869" t="str">
            <v>CHS-008</v>
          </cell>
          <cell r="B1869" t="str">
            <v>Colóquios de Pesquisa</v>
          </cell>
          <cell r="C1869">
            <v>36</v>
          </cell>
          <cell r="D1869">
            <v>3</v>
          </cell>
        </row>
        <row r="1870">
          <cell r="A1870" t="str">
            <v>CHS-005CO</v>
          </cell>
          <cell r="B1870" t="str">
            <v>Colóquios de Pesquisa - USP</v>
          </cell>
          <cell r="C1870">
            <v>0</v>
          </cell>
          <cell r="D1870">
            <v>9</v>
          </cell>
        </row>
        <row r="1871">
          <cell r="A1871" t="str">
            <v>PGT-093</v>
          </cell>
          <cell r="B1871" t="str">
            <v>Colóquios de pesquisa</v>
          </cell>
          <cell r="C1871">
            <v>108</v>
          </cell>
          <cell r="D1871">
            <v>9</v>
          </cell>
        </row>
        <row r="1872">
          <cell r="A1872" t="str">
            <v>MCZA037-14</v>
          </cell>
          <cell r="B1872" t="str">
            <v>Combinatória Extremal</v>
          </cell>
          <cell r="C1872">
            <v>48</v>
          </cell>
          <cell r="D1872">
            <v>4</v>
          </cell>
        </row>
        <row r="1873">
          <cell r="A1873" t="str">
            <v>MCZA037-17</v>
          </cell>
          <cell r="B1873" t="str">
            <v>Combinatória Extremal</v>
          </cell>
          <cell r="C1873">
            <v>48</v>
          </cell>
          <cell r="D1873">
            <v>4</v>
          </cell>
        </row>
        <row r="1874">
          <cell r="A1874" t="str">
            <v>UOIT-ca AUTE3450U</v>
          </cell>
          <cell r="B1874" t="str">
            <v>Combustion &amp; Engines - University of Ontario Institute of Technology</v>
          </cell>
          <cell r="C1874">
            <v>36</v>
          </cell>
          <cell r="D1874">
            <v>3</v>
          </cell>
        </row>
        <row r="1875">
          <cell r="A1875" t="str">
            <v>USyd-au MECH4265</v>
          </cell>
          <cell r="B1875" t="str">
            <v>Combustion - The University of Sydney</v>
          </cell>
          <cell r="C1875">
            <v>0</v>
          </cell>
          <cell r="D1875">
            <v>4</v>
          </cell>
        </row>
        <row r="1876">
          <cell r="A1876" t="str">
            <v>UC-us AEEM6011</v>
          </cell>
          <cell r="B1876" t="str">
            <v>Combustion - University of Cincinnati</v>
          </cell>
          <cell r="C1876">
            <v>48</v>
          </cell>
          <cell r="D1876">
            <v>4</v>
          </cell>
        </row>
        <row r="1877">
          <cell r="A1877" t="str">
            <v>WSU-us ME436</v>
          </cell>
          <cell r="B1877" t="str">
            <v>Combustion Engines - Washington State University</v>
          </cell>
          <cell r="C1877">
            <v>48</v>
          </cell>
          <cell r="D1877">
            <v>4</v>
          </cell>
        </row>
        <row r="1878">
          <cell r="A1878" t="str">
            <v>MST-us MECHEN5527</v>
          </cell>
          <cell r="B1878" t="str">
            <v>Combustion Processes - Missouri University of Science and Technology</v>
          </cell>
          <cell r="C1878">
            <v>48</v>
          </cell>
          <cell r="D1878">
            <v>4</v>
          </cell>
        </row>
        <row r="1879">
          <cell r="A1879" t="str">
            <v>UofT-ca AER315</v>
          </cell>
          <cell r="B1879" t="str">
            <v>Combustion Processes - University of Toronto</v>
          </cell>
          <cell r="C1879">
            <v>64</v>
          </cell>
          <cell r="D1879">
            <v>5</v>
          </cell>
        </row>
        <row r="1880">
          <cell r="A1880" t="str">
            <v>ESZX025-13</v>
          </cell>
          <cell r="B1880" t="str">
            <v>Combustão</v>
          </cell>
          <cell r="C1880">
            <v>36</v>
          </cell>
          <cell r="D1880">
            <v>3</v>
          </cell>
        </row>
        <row r="1881">
          <cell r="A1881" t="str">
            <v>PGEM-6503</v>
          </cell>
          <cell r="B1881" t="str">
            <v>Combustão - UFES</v>
          </cell>
          <cell r="C1881">
            <v>0</v>
          </cell>
          <cell r="D1881">
            <v>9</v>
          </cell>
        </row>
        <row r="1882">
          <cell r="A1882" t="str">
            <v>ESTS015-13</v>
          </cell>
          <cell r="B1882" t="str">
            <v>Combustão I</v>
          </cell>
          <cell r="C1882">
            <v>48</v>
          </cell>
          <cell r="D1882">
            <v>4</v>
          </cell>
        </row>
        <row r="1883">
          <cell r="A1883" t="str">
            <v>ESTS015-17</v>
          </cell>
          <cell r="B1883" t="str">
            <v>Combustão I</v>
          </cell>
          <cell r="C1883">
            <v>48</v>
          </cell>
          <cell r="D1883">
            <v>4</v>
          </cell>
        </row>
        <row r="1884">
          <cell r="A1884" t="str">
            <v>ESZS024-13</v>
          </cell>
          <cell r="B1884" t="str">
            <v>Combustão II</v>
          </cell>
          <cell r="C1884">
            <v>36</v>
          </cell>
          <cell r="D1884">
            <v>3</v>
          </cell>
        </row>
        <row r="1885">
          <cell r="A1885" t="str">
            <v>ESZS034-17</v>
          </cell>
          <cell r="B1885" t="str">
            <v>Combustão II</v>
          </cell>
          <cell r="C1885">
            <v>48</v>
          </cell>
          <cell r="D1885">
            <v>4</v>
          </cell>
        </row>
        <row r="1886">
          <cell r="A1886" t="str">
            <v>ENE-201</v>
          </cell>
          <cell r="B1886" t="str">
            <v>Combustíveis Fósseis</v>
          </cell>
          <cell r="C1886">
            <v>108</v>
          </cell>
          <cell r="D1886">
            <v>9</v>
          </cell>
        </row>
        <row r="1887">
          <cell r="A1887" t="str">
            <v>ENE-201A</v>
          </cell>
          <cell r="B1887" t="str">
            <v>Combustíveis Fósseis</v>
          </cell>
          <cell r="C1887">
            <v>0</v>
          </cell>
          <cell r="D1887">
            <v>12</v>
          </cell>
        </row>
        <row r="1888">
          <cell r="A1888" t="str">
            <v>ENE*201A</v>
          </cell>
          <cell r="B1888" t="str">
            <v>Combustíveis Fósseis</v>
          </cell>
          <cell r="C1888">
            <v>0</v>
          </cell>
          <cell r="D1888">
            <v>12</v>
          </cell>
        </row>
        <row r="1889">
          <cell r="A1889" t="str">
            <v>excluir V</v>
          </cell>
          <cell r="B1889" t="str">
            <v>Combustíveis Fósseis I</v>
          </cell>
          <cell r="C1889">
            <v>0</v>
          </cell>
          <cell r="D1889">
            <v>3</v>
          </cell>
        </row>
        <row r="1890">
          <cell r="A1890" t="str">
            <v>ENE5724</v>
          </cell>
          <cell r="B1890" t="str">
            <v>Combustíveis, Suas Propriedades e Usos - USP</v>
          </cell>
          <cell r="C1890">
            <v>0</v>
          </cell>
          <cell r="D1890">
            <v>10</v>
          </cell>
        </row>
        <row r="1891">
          <cell r="A1891" t="str">
            <v>SLU-us FREN110</v>
          </cell>
          <cell r="B1891" t="str">
            <v>Communicating inf French I - Saint Louis University</v>
          </cell>
          <cell r="C1891">
            <v>48</v>
          </cell>
          <cell r="D1891">
            <v>4</v>
          </cell>
        </row>
        <row r="1892">
          <cell r="A1892" t="str">
            <v>UofT-ca CHE298H1</v>
          </cell>
          <cell r="B1892" t="str">
            <v>Communication - University of Toronto</v>
          </cell>
          <cell r="C1892">
            <v>24</v>
          </cell>
          <cell r="D1892">
            <v>2</v>
          </cell>
        </row>
        <row r="1893">
          <cell r="A1893" t="str">
            <v>BME-hu GT63A061</v>
          </cell>
          <cell r="B1893" t="str">
            <v>Communication Skills - english - Budapest University of Technology and Economics</v>
          </cell>
          <cell r="C1893">
            <v>60</v>
          </cell>
          <cell r="D1893">
            <v>5</v>
          </cell>
        </row>
        <row r="1894">
          <cell r="A1894" t="str">
            <v>RRC-ca COMM1095</v>
          </cell>
          <cell r="B1894" t="str">
            <v>Communication Skills 1 - Red River College</v>
          </cell>
          <cell r="C1894">
            <v>32</v>
          </cell>
          <cell r="D1894">
            <v>2</v>
          </cell>
        </row>
        <row r="1895">
          <cell r="A1895" t="str">
            <v>RRC-ca COMM2119</v>
          </cell>
          <cell r="B1895" t="str">
            <v>Communication Skills 2 - Red River College</v>
          </cell>
          <cell r="C1895">
            <v>34</v>
          </cell>
          <cell r="D1895">
            <v>2</v>
          </cell>
        </row>
        <row r="1896">
          <cell r="A1896" t="str">
            <v>BU-uk ICM2008</v>
          </cell>
          <cell r="B1896" t="str">
            <v>Communication Systems - Bangor University</v>
          </cell>
          <cell r="C1896">
            <v>30</v>
          </cell>
          <cell r="D1896">
            <v>3</v>
          </cell>
        </row>
        <row r="1897">
          <cell r="A1897" t="str">
            <v>GSU-us EENG5540</v>
          </cell>
          <cell r="B1897" t="str">
            <v>Communication Systems - Georgia Southern University</v>
          </cell>
          <cell r="C1897">
            <v>74</v>
          </cell>
          <cell r="D1897">
            <v>6</v>
          </cell>
        </row>
        <row r="1898">
          <cell r="A1898" t="str">
            <v>Obuda-hu KHTHI11ANC</v>
          </cell>
          <cell r="B1898" t="str">
            <v>Communication Technics I - Óbuda University</v>
          </cell>
          <cell r="C1898">
            <v>42</v>
          </cell>
          <cell r="D1898">
            <v>3</v>
          </cell>
        </row>
        <row r="1899">
          <cell r="A1899" t="str">
            <v>Obuda-hu KHTHI12ANC</v>
          </cell>
          <cell r="B1899" t="str">
            <v>Communication Technics I. Laboratory - Óbuda University</v>
          </cell>
          <cell r="C1899">
            <v>42</v>
          </cell>
          <cell r="D1899">
            <v>3</v>
          </cell>
        </row>
        <row r="1900">
          <cell r="A1900" t="str">
            <v>Obuda-hu KHTHI21ANC</v>
          </cell>
          <cell r="B1900" t="str">
            <v>Communication Technics II (Communication) - Óbuda University</v>
          </cell>
          <cell r="C1900">
            <v>126</v>
          </cell>
          <cell r="D1900">
            <v>10</v>
          </cell>
        </row>
        <row r="1901">
          <cell r="A1901" t="str">
            <v>Obuda-hu KHTHI31ANC</v>
          </cell>
          <cell r="B1901" t="str">
            <v>Communication Technics III (Signal processing) - Óbuda University</v>
          </cell>
          <cell r="C1901">
            <v>126</v>
          </cell>
          <cell r="D1901">
            <v>10</v>
          </cell>
        </row>
        <row r="1902">
          <cell r="A1902" t="str">
            <v>UofR-ca ENEL390</v>
          </cell>
          <cell r="B1902" t="str">
            <v>Communication Theory - University of Regina</v>
          </cell>
          <cell r="C1902">
            <v>72</v>
          </cell>
          <cell r="D1902">
            <v>6</v>
          </cell>
        </row>
        <row r="1903">
          <cell r="A1903" t="str">
            <v>Wayne-us ELI0860</v>
          </cell>
          <cell r="B1903" t="str">
            <v>Communication and Culture - Wayne State University</v>
          </cell>
          <cell r="C1903">
            <v>23</v>
          </cell>
          <cell r="D1903">
            <v>1</v>
          </cell>
        </row>
        <row r="1904">
          <cell r="A1904" t="str">
            <v>UNISA-au BUSS1058</v>
          </cell>
          <cell r="B1904" t="str">
            <v>Communication and Information Systems in Business - University of South Australia</v>
          </cell>
          <cell r="C1904">
            <v>38</v>
          </cell>
          <cell r="D1904">
            <v>3</v>
          </cell>
        </row>
        <row r="1905">
          <cell r="A1905" t="str">
            <v>EPUN-fr ComTra</v>
          </cell>
          <cell r="B1905" t="str">
            <v>Communication au Travail - École Polytechnique de L'Université de Nantes</v>
          </cell>
          <cell r="C1905">
            <v>19</v>
          </cell>
          <cell r="D1905">
            <v>1</v>
          </cell>
        </row>
        <row r="1906">
          <cell r="A1906" t="str">
            <v>ULR-fr GEST26133C</v>
          </cell>
          <cell r="B1906" t="str">
            <v>Communication et Ressources Humaines - Université de La Rochelle</v>
          </cell>
          <cell r="C1906">
            <v>20</v>
          </cell>
          <cell r="D1906">
            <v>1</v>
          </cell>
        </row>
        <row r="1907">
          <cell r="A1907" t="str">
            <v>UofT-ca CHE298</v>
          </cell>
          <cell r="B1907" t="str">
            <v>Communication for Engineers - University of Toronto</v>
          </cell>
          <cell r="C1907">
            <v>28</v>
          </cell>
          <cell r="D1907">
            <v>2</v>
          </cell>
        </row>
        <row r="1908">
          <cell r="A1908" t="str">
            <v>UMD-us ENCE424</v>
          </cell>
          <cell r="B1908" t="str">
            <v>Communication for Project Managers - University of Maryland, College Park</v>
          </cell>
          <cell r="C1908">
            <v>38</v>
          </cell>
          <cell r="D1908">
            <v>3</v>
          </cell>
        </row>
        <row r="1909">
          <cell r="A1909" t="str">
            <v>SMU-ca COMM2293</v>
          </cell>
          <cell r="B1909" t="str">
            <v>Communications - Saint Mary's University</v>
          </cell>
          <cell r="C1909">
            <v>48</v>
          </cell>
          <cell r="D1909">
            <v>4</v>
          </cell>
        </row>
        <row r="1910">
          <cell r="A1910" t="str">
            <v>JCCMI-us COM</v>
          </cell>
          <cell r="B1910" t="str">
            <v>Communications Basics - Jackson College</v>
          </cell>
          <cell r="C1910">
            <v>48</v>
          </cell>
          <cell r="D1910">
            <v>4</v>
          </cell>
        </row>
        <row r="1911">
          <cell r="A1911" t="str">
            <v>FERRIS-us EEET210</v>
          </cell>
          <cell r="B1911" t="str">
            <v>Communications Circuits - Ferris State University</v>
          </cell>
          <cell r="C1911">
            <v>90</v>
          </cell>
          <cell r="D1911">
            <v>7</v>
          </cell>
        </row>
        <row r="1912">
          <cell r="A1912" t="str">
            <v>UEL-uk EE6007T</v>
          </cell>
          <cell r="B1912" t="str">
            <v>Communications Circuits - University of East London</v>
          </cell>
          <cell r="C1912">
            <v>80</v>
          </cell>
          <cell r="D1912">
            <v>6</v>
          </cell>
        </row>
        <row r="1913">
          <cell r="A1913" t="str">
            <v>UofT-ca MSE390H1F</v>
          </cell>
          <cell r="B1913" t="str">
            <v>Communications II - University of Toronto</v>
          </cell>
          <cell r="C1913">
            <v>16</v>
          </cell>
          <cell r="D1913">
            <v>1</v>
          </cell>
        </row>
        <row r="1914">
          <cell r="A1914" t="str">
            <v>Kent-uk EL570</v>
          </cell>
          <cell r="B1914" t="str">
            <v>Communications Principles - University of Kent</v>
          </cell>
          <cell r="C1914">
            <v>40</v>
          </cell>
          <cell r="D1914">
            <v>3</v>
          </cell>
        </row>
        <row r="1915">
          <cell r="A1915" t="str">
            <v>NewPaltz-us EGE312</v>
          </cell>
          <cell r="B1915" t="str">
            <v>Communications Systems - State University of New York at New Paltz</v>
          </cell>
          <cell r="C1915">
            <v>45</v>
          </cell>
          <cell r="D1915">
            <v>3</v>
          </cell>
        </row>
        <row r="1916">
          <cell r="A1916" t="str">
            <v>UTDallas-us EE3350</v>
          </cell>
          <cell r="B1916" t="str">
            <v>Communications Systems - The University of Texas at Dallas</v>
          </cell>
          <cell r="C1916">
            <v>48</v>
          </cell>
          <cell r="D1916">
            <v>4</v>
          </cell>
        </row>
        <row r="1917">
          <cell r="A1917" t="str">
            <v>CSULB-us EE382</v>
          </cell>
          <cell r="B1917" t="str">
            <v>Communications Systems I - California State University, Long Beach</v>
          </cell>
          <cell r="C1917">
            <v>60</v>
          </cell>
          <cell r="D1917">
            <v>5</v>
          </cell>
        </row>
        <row r="1918">
          <cell r="A1918" t="str">
            <v>UTDallas-us EE3150</v>
          </cell>
          <cell r="B1918" t="str">
            <v>Communications Systems Laboratory - The University of Texas at Dallas</v>
          </cell>
          <cell r="C1918">
            <v>16</v>
          </cell>
          <cell r="D1918">
            <v>1</v>
          </cell>
        </row>
        <row r="1919">
          <cell r="A1919" t="str">
            <v>DBS-ie CB1</v>
          </cell>
          <cell r="B1919" t="str">
            <v>Communications for Business 1 - Dublin Business School</v>
          </cell>
          <cell r="C1919">
            <v>36</v>
          </cell>
          <cell r="D1919">
            <v>3</v>
          </cell>
        </row>
        <row r="1920">
          <cell r="A1920" t="str">
            <v>BME-hu GT43MN20</v>
          </cell>
          <cell r="B1920" t="str">
            <v>Community Policies in the EU - Budapest University of Technology and Economics</v>
          </cell>
          <cell r="C1920">
            <v>45</v>
          </cell>
          <cell r="D1920">
            <v>3</v>
          </cell>
        </row>
        <row r="1921">
          <cell r="A1921" t="str">
            <v>NDSU-us CAA/D</v>
          </cell>
          <cell r="B1921" t="str">
            <v>Comp Aided Analysis / Design - North Dakota State University</v>
          </cell>
          <cell r="C1921">
            <v>48</v>
          </cell>
          <cell r="D1921">
            <v>4</v>
          </cell>
        </row>
        <row r="1922">
          <cell r="A1922" t="str">
            <v>ZUYD-nl CC</v>
          </cell>
          <cell r="B1922" t="str">
            <v>Compact Courses - Zuyd University of Applied Sciences</v>
          </cell>
          <cell r="C1922">
            <v>112</v>
          </cell>
          <cell r="D1922">
            <v>9</v>
          </cell>
        </row>
        <row r="1923">
          <cell r="A1923" t="str">
            <v>MNSU-us BIOL431</v>
          </cell>
          <cell r="B1923" t="str">
            <v>Comparative Animal Physiology - Minnesota State University</v>
          </cell>
          <cell r="C1923">
            <v>45</v>
          </cell>
          <cell r="D1923">
            <v>4</v>
          </cell>
        </row>
        <row r="1924">
          <cell r="A1924" t="str">
            <v>ENE-T3</v>
          </cell>
          <cell r="B1924" t="str">
            <v>Compatibilidad Electromagnética - Universidad Nacional de Colombia</v>
          </cell>
          <cell r="C1924">
            <v>0</v>
          </cell>
          <cell r="D1924">
            <v>4</v>
          </cell>
        </row>
        <row r="1925">
          <cell r="A1925" t="str">
            <v>FATEC-SP - EEC001</v>
          </cell>
          <cell r="B1925" t="str">
            <v>Compatibilidade Eletromagnética Veicular - FATEC</v>
          </cell>
          <cell r="C1925">
            <v>36</v>
          </cell>
          <cell r="D1925">
            <v>3</v>
          </cell>
        </row>
        <row r="1926">
          <cell r="A1926" t="str">
            <v>CalPoly-us BUSP471</v>
          </cell>
          <cell r="B1926" t="str">
            <v>Compensation - California Polytechnic State University</v>
          </cell>
          <cell r="C1926">
            <v>48</v>
          </cell>
          <cell r="D1926">
            <v>4</v>
          </cell>
        </row>
        <row r="1927">
          <cell r="A1927" t="str">
            <v>UU-nl ECB2CT</v>
          </cell>
          <cell r="B1927" t="str">
            <v>Competition Theory - Utrecht University</v>
          </cell>
          <cell r="C1927">
            <v>75</v>
          </cell>
          <cell r="D1927">
            <v>6</v>
          </cell>
        </row>
        <row r="1928">
          <cell r="A1928" t="str">
            <v>SHU-uk 167109</v>
          </cell>
          <cell r="B1928" t="str">
            <v>Competitive Design for Manufacture - Sheffield Hallam University</v>
          </cell>
          <cell r="C1928">
            <v>36</v>
          </cell>
          <cell r="D1928">
            <v>3</v>
          </cell>
        </row>
        <row r="1929">
          <cell r="A1929" t="str">
            <v>MCTA007-13</v>
          </cell>
          <cell r="B1929" t="str">
            <v>Compiladores</v>
          </cell>
          <cell r="C1929">
            <v>48</v>
          </cell>
          <cell r="D1929">
            <v>4</v>
          </cell>
        </row>
        <row r="1930">
          <cell r="A1930" t="str">
            <v>MCTA007-17</v>
          </cell>
          <cell r="B1930" t="str">
            <v>Compiladores</v>
          </cell>
          <cell r="C1930">
            <v>48</v>
          </cell>
          <cell r="D1930">
            <v>4</v>
          </cell>
        </row>
        <row r="1931">
          <cell r="A1931" t="str">
            <v>CS541</v>
          </cell>
          <cell r="B1931" t="str">
            <v>Compiler Design - University of Kentucky/UK</v>
          </cell>
          <cell r="C1931">
            <v>48</v>
          </cell>
          <cell r="D1931">
            <v>4</v>
          </cell>
        </row>
        <row r="1932">
          <cell r="A1932" t="str">
            <v>ELTE-hu IP12fFPE</v>
          </cell>
          <cell r="B1932" t="str">
            <v>Compilers  - Eötvös Loránd University</v>
          </cell>
          <cell r="C1932">
            <v>48</v>
          </cell>
          <cell r="D1932">
            <v>4</v>
          </cell>
        </row>
        <row r="1933">
          <cell r="A1933" t="str">
            <v>METODISTA - 6616</v>
          </cell>
          <cell r="B1933" t="str">
            <v>Complementos de Matemática - Metodista</v>
          </cell>
          <cell r="C1933">
            <v>72</v>
          </cell>
          <cell r="D1933">
            <v>6</v>
          </cell>
        </row>
        <row r="1934">
          <cell r="A1934" t="str">
            <v>UNIP - 403X</v>
          </cell>
          <cell r="B1934" t="str">
            <v>Complementos de física - Universidade Paulista</v>
          </cell>
          <cell r="C1934">
            <v>96</v>
          </cell>
          <cell r="D1934">
            <v>8</v>
          </cell>
        </row>
        <row r="1935">
          <cell r="A1935" t="str">
            <v>UOIT-ca ELEE2530U</v>
          </cell>
          <cell r="B1935" t="str">
            <v>Complex Analysis for Engineers - University of Ontario Institute of Technology</v>
          </cell>
          <cell r="C1935">
            <v>36</v>
          </cell>
          <cell r="D1935">
            <v>3</v>
          </cell>
        </row>
        <row r="1936">
          <cell r="A1936" t="str">
            <v>DUF-hu DFANMUG551</v>
          </cell>
          <cell r="B1936" t="str">
            <v>Complex Mechanical Engineering Design - College of Dunaújváros</v>
          </cell>
          <cell r="C1936">
            <v>45</v>
          </cell>
          <cell r="D1936">
            <v>3</v>
          </cell>
        </row>
        <row r="1937">
          <cell r="A1937" t="str">
            <v>ENS-180</v>
          </cell>
          <cell r="B1937" t="str">
            <v>Complexidade</v>
          </cell>
          <cell r="C1937">
            <v>72</v>
          </cell>
          <cell r="D1937">
            <v>6</v>
          </cell>
        </row>
        <row r="1938">
          <cell r="A1938" t="str">
            <v>MEC-305</v>
          </cell>
          <cell r="B1938" t="str">
            <v>Comportamento Mecânico dos Materiais</v>
          </cell>
          <cell r="C1938">
            <v>144</v>
          </cell>
          <cell r="D1938">
            <v>12</v>
          </cell>
        </row>
        <row r="1939">
          <cell r="A1939" t="str">
            <v>CEM-212</v>
          </cell>
          <cell r="B1939" t="str">
            <v>Comportamento Mecânico dos Materiais</v>
          </cell>
          <cell r="C1939">
            <v>144</v>
          </cell>
          <cell r="D1939">
            <v>12</v>
          </cell>
        </row>
        <row r="1940">
          <cell r="A1940" t="str">
            <v>PMR5001-3/3</v>
          </cell>
          <cell r="B1940" t="str">
            <v>Comportamento Mecânico dos Materiais - USP</v>
          </cell>
          <cell r="C1940">
            <v>0</v>
          </cell>
          <cell r="D1940">
            <v>8</v>
          </cell>
        </row>
        <row r="1941">
          <cell r="A1941" t="str">
            <v>FATEC-SP - AAP002</v>
          </cell>
          <cell r="B1941" t="str">
            <v>Comportamento Organizacional - FATEC-SP</v>
          </cell>
          <cell r="C1941">
            <v>72</v>
          </cell>
          <cell r="D1941">
            <v>6</v>
          </cell>
        </row>
        <row r="1942">
          <cell r="A1942" t="str">
            <v>UAlg-pt 1439C1025</v>
          </cell>
          <cell r="B1942" t="str">
            <v>Comportamento Organizacional - Universidade do Algarve</v>
          </cell>
          <cell r="C1942">
            <v>75</v>
          </cell>
          <cell r="D1942">
            <v>6</v>
          </cell>
        </row>
        <row r="1943">
          <cell r="A1943" t="str">
            <v>UMinho-pt 9707N6</v>
          </cell>
          <cell r="B1943" t="str">
            <v>Comportamento e Qualidade de Materiais Plásticos - Universidade do Minho</v>
          </cell>
          <cell r="C1943">
            <v>45</v>
          </cell>
          <cell r="D1943">
            <v>4</v>
          </cell>
        </row>
        <row r="1944">
          <cell r="A1944" t="str">
            <v>Metodista - 8585</v>
          </cell>
          <cell r="B1944" t="str">
            <v>Comportamento social - METODISTA</v>
          </cell>
          <cell r="C1944">
            <v>156</v>
          </cell>
          <cell r="D1944">
            <v>13</v>
          </cell>
        </row>
        <row r="1945">
          <cell r="A1945" t="str">
            <v>UNR-us ME446</v>
          </cell>
          <cell r="B1945" t="str">
            <v>Composit Materials - University of Nevada, Reno</v>
          </cell>
          <cell r="C1945">
            <v>37</v>
          </cell>
          <cell r="D1945">
            <v>3</v>
          </cell>
        </row>
        <row r="1946">
          <cell r="A1946" t="str">
            <v>LU-uk MPC114</v>
          </cell>
          <cell r="B1946" t="str">
            <v>Composite Materials - Loughborough University</v>
          </cell>
          <cell r="C1946">
            <v>50</v>
          </cell>
          <cell r="D1946">
            <v>4</v>
          </cell>
        </row>
        <row r="1947">
          <cell r="A1947" t="str">
            <v>MTU-us MY4155</v>
          </cell>
          <cell r="B1947" t="str">
            <v>Composite Materials - Michigan Technological University</v>
          </cell>
          <cell r="C1947">
            <v>45</v>
          </cell>
          <cell r="D1947">
            <v>3</v>
          </cell>
        </row>
        <row r="1948">
          <cell r="A1948" t="str">
            <v>MSST-us EM4133</v>
          </cell>
          <cell r="B1948" t="str">
            <v>Composite Materials - Mississippi State University</v>
          </cell>
          <cell r="C1948">
            <v>48</v>
          </cell>
          <cell r="D1948">
            <v>4</v>
          </cell>
        </row>
        <row r="1949">
          <cell r="A1949" t="str">
            <v>Ryerson-ca AER827</v>
          </cell>
          <cell r="B1949" t="str">
            <v>Composite Materials - Ryerson University</v>
          </cell>
          <cell r="C1949">
            <v>49</v>
          </cell>
          <cell r="D1949">
            <v>4</v>
          </cell>
        </row>
        <row r="1950">
          <cell r="A1950" t="str">
            <v>SHU-uk 166309005A</v>
          </cell>
          <cell r="B1950" t="str">
            <v>Composite Materials - Sheffield Hallam University</v>
          </cell>
          <cell r="C1950">
            <v>24</v>
          </cell>
          <cell r="D1950">
            <v>2</v>
          </cell>
        </row>
        <row r="1951">
          <cell r="A1951" t="str">
            <v>SHU-uk 166309005</v>
          </cell>
          <cell r="B1951" t="str">
            <v>Composite Materials - Sheffield Hallam University</v>
          </cell>
          <cell r="C1951">
            <v>24</v>
          </cell>
          <cell r="D1951">
            <v>2</v>
          </cell>
        </row>
        <row r="1952">
          <cell r="A1952" t="str">
            <v>SHU-uk 16630900S</v>
          </cell>
          <cell r="B1952" t="str">
            <v>Composite Materials - Sheffield Hallam University</v>
          </cell>
          <cell r="C1952">
            <v>50</v>
          </cell>
          <cell r="D1952">
            <v>4</v>
          </cell>
        </row>
        <row r="1953">
          <cell r="A1953" t="str">
            <v>SIT-us ME520</v>
          </cell>
          <cell r="B1953" t="str">
            <v>Composite Materials - Stevens Institute of Technology</v>
          </cell>
          <cell r="C1953">
            <v>48</v>
          </cell>
          <cell r="D1953">
            <v>4</v>
          </cell>
        </row>
        <row r="1954">
          <cell r="A1954" t="str">
            <v>SU-uk EGA301</v>
          </cell>
          <cell r="B1954" t="str">
            <v>Composite Materials - Swansea University</v>
          </cell>
          <cell r="C1954">
            <v>30</v>
          </cell>
          <cell r="D1954">
            <v>2</v>
          </cell>
        </row>
        <row r="1955">
          <cell r="A1955" t="str">
            <v>UAz-us AME462</v>
          </cell>
          <cell r="B1955" t="str">
            <v>Composite Materials - The University of Arizona</v>
          </cell>
          <cell r="C1955">
            <v>48</v>
          </cell>
          <cell r="D1955">
            <v>4</v>
          </cell>
        </row>
        <row r="1956">
          <cell r="A1956" t="str">
            <v>Utah-us MEEN5520</v>
          </cell>
          <cell r="B1956" t="str">
            <v>Composite Materials - The University of Utah</v>
          </cell>
          <cell r="C1956">
            <v>40</v>
          </cell>
          <cell r="D1956">
            <v>3</v>
          </cell>
        </row>
        <row r="1957">
          <cell r="A1957" t="str">
            <v>UAB-us MSE413</v>
          </cell>
          <cell r="B1957" t="str">
            <v>Composite Materials - University of Alabama at Birmingham</v>
          </cell>
          <cell r="C1957">
            <v>57</v>
          </cell>
          <cell r="D1957">
            <v>4</v>
          </cell>
        </row>
        <row r="1958">
          <cell r="A1958" t="str">
            <v>UC-us MTEN6042</v>
          </cell>
          <cell r="B1958" t="str">
            <v>Composite Materials - University of Cincinatti</v>
          </cell>
          <cell r="C1958">
            <v>60</v>
          </cell>
          <cell r="D1958">
            <v>5</v>
          </cell>
        </row>
        <row r="1959">
          <cell r="A1959" t="str">
            <v>UL-ie MT4107</v>
          </cell>
          <cell r="B1959" t="str">
            <v>Composite Materials - University of Limerick</v>
          </cell>
          <cell r="C1959">
            <v>48</v>
          </cell>
          <cell r="D1959">
            <v>4</v>
          </cell>
        </row>
        <row r="1960">
          <cell r="A1960" t="str">
            <v>LivUni-uk MATS311</v>
          </cell>
          <cell r="B1960" t="str">
            <v>Composite Materials - University of Liverpool</v>
          </cell>
          <cell r="C1960">
            <v>22</v>
          </cell>
          <cell r="D1960">
            <v>1</v>
          </cell>
        </row>
        <row r="1961">
          <cell r="A1961" t="str">
            <v>UTEP-us MME3314</v>
          </cell>
          <cell r="B1961" t="str">
            <v>Composite Materials - University of Texas at El Paso</v>
          </cell>
          <cell r="C1961">
            <v>48</v>
          </cell>
          <cell r="D1961">
            <v>4</v>
          </cell>
        </row>
        <row r="1962">
          <cell r="A1962" t="str">
            <v>DUF-hu DFANMUA027</v>
          </cell>
          <cell r="B1962" t="str">
            <v>Composite and Special Material - College of Dunaújváros</v>
          </cell>
          <cell r="C1962">
            <v>52</v>
          </cell>
          <cell r="D1962">
            <v>4</v>
          </cell>
        </row>
        <row r="1963">
          <cell r="A1963" t="str">
            <v>ASU-us MET418</v>
          </cell>
          <cell r="B1963" t="str">
            <v>Composites Materials Manufacturing - Arizona State University</v>
          </cell>
          <cell r="C1963">
            <v>40</v>
          </cell>
          <cell r="D1963">
            <v>3</v>
          </cell>
        </row>
        <row r="1964">
          <cell r="A1964" t="str">
            <v>QMUL-uk MAT5030</v>
          </cell>
          <cell r="B1964" t="str">
            <v>Composites for Aerospace Applications - Queen Mary University of London</v>
          </cell>
          <cell r="C1964">
            <v>40</v>
          </cell>
          <cell r="D1964">
            <v>3</v>
          </cell>
        </row>
        <row r="1965">
          <cell r="A1965" t="str">
            <v>EDCC-us EAP121</v>
          </cell>
          <cell r="B1965" t="str">
            <v>Composition for College - Edmonds Community College</v>
          </cell>
          <cell r="C1965">
            <v>40</v>
          </cell>
          <cell r="D1965">
            <v>3</v>
          </cell>
        </row>
        <row r="1966">
          <cell r="A1966" t="str">
            <v>UMinho-pt 9706N2</v>
          </cell>
          <cell r="B1966" t="str">
            <v>Composição e Modificação de Polímeros - Universidade do Minho</v>
          </cell>
          <cell r="C1966">
            <v>60</v>
          </cell>
          <cell r="D1966">
            <v>5</v>
          </cell>
        </row>
        <row r="1967">
          <cell r="A1967" t="str">
            <v>ESZU002-13</v>
          </cell>
          <cell r="B1967" t="str">
            <v>Compostagem</v>
          </cell>
          <cell r="C1967">
            <v>24</v>
          </cell>
          <cell r="D1967">
            <v>2</v>
          </cell>
        </row>
        <row r="1968">
          <cell r="A1968" t="str">
            <v>ESZU002-17</v>
          </cell>
          <cell r="B1968" t="str">
            <v>Compostagem</v>
          </cell>
          <cell r="C1968">
            <v>24</v>
          </cell>
          <cell r="D1968">
            <v>2</v>
          </cell>
        </row>
        <row r="1969">
          <cell r="A1969" t="str">
            <v>BUAA-cn CC</v>
          </cell>
          <cell r="B1969" t="str">
            <v>Comprehensive Chinese - Beihang University</v>
          </cell>
          <cell r="C1969">
            <v>272</v>
          </cell>
          <cell r="D1969">
            <v>22</v>
          </cell>
        </row>
        <row r="1970">
          <cell r="A1970" t="str">
            <v>TJU-cn CChi</v>
          </cell>
          <cell r="B1970" t="str">
            <v>Comprehensive Chinese - Tiajin University</v>
          </cell>
          <cell r="C1970">
            <v>136</v>
          </cell>
          <cell r="D1970">
            <v>11</v>
          </cell>
        </row>
        <row r="1971">
          <cell r="A1971" t="str">
            <v>UT-jp 3901212</v>
          </cell>
          <cell r="B1971" t="str">
            <v>Comprehensive Japanese 2 - University of Tsukuba</v>
          </cell>
          <cell r="C1971">
            <v>75</v>
          </cell>
          <cell r="D1971">
            <v>6</v>
          </cell>
        </row>
        <row r="1972">
          <cell r="A1972" t="str">
            <v>UT-jp 3901242</v>
          </cell>
          <cell r="B1972" t="str">
            <v>Comprehensive Japanese 3 - University of Tsukuba</v>
          </cell>
          <cell r="C1972">
            <v>75</v>
          </cell>
          <cell r="D1972">
            <v>6</v>
          </cell>
        </row>
        <row r="1973">
          <cell r="A1973" t="str">
            <v>ASE4343</v>
          </cell>
          <cell r="B1973" t="str">
            <v>Compressible Aerodynamics - Mississippi State University / MSU</v>
          </cell>
          <cell r="C1973">
            <v>36</v>
          </cell>
          <cell r="D1973">
            <v>3</v>
          </cell>
        </row>
        <row r="1974">
          <cell r="A1974" t="str">
            <v>UAH-us MAE420</v>
          </cell>
          <cell r="B1974" t="str">
            <v>Compressible Aerodynamics - University of Alabama in Huntsville</v>
          </cell>
          <cell r="C1974">
            <v>48</v>
          </cell>
          <cell r="D1974">
            <v>4</v>
          </cell>
        </row>
        <row r="1975">
          <cell r="A1975" t="str">
            <v>IIT-us MMAE311</v>
          </cell>
          <cell r="B1975" t="str">
            <v>Compressible Flow - Illinois Institute of Technology</v>
          </cell>
          <cell r="C1975">
            <v>48</v>
          </cell>
          <cell r="D1975">
            <v>4</v>
          </cell>
        </row>
        <row r="1976">
          <cell r="A1976" t="str">
            <v>KTH-se SG2215</v>
          </cell>
          <cell r="B1976" t="str">
            <v>Compressive Flow - Royal Institute of Technology</v>
          </cell>
          <cell r="C1976">
            <v>50</v>
          </cell>
          <cell r="D1976">
            <v>4</v>
          </cell>
        </row>
        <row r="1977">
          <cell r="A1977" t="str">
            <v>NMSU-us ET2100</v>
          </cell>
          <cell r="B1977" t="str">
            <v>Comptr-Aided Design - New Mexico State University</v>
          </cell>
          <cell r="C1977">
            <v>36</v>
          </cell>
          <cell r="D1977">
            <v>3</v>
          </cell>
        </row>
        <row r="1978">
          <cell r="A1978" t="str">
            <v>MACK - 11011866</v>
          </cell>
          <cell r="B1978" t="str">
            <v>Comput.algorítmos/program I - Mackenzie</v>
          </cell>
          <cell r="C1978">
            <v>60</v>
          </cell>
          <cell r="D1978">
            <v>5</v>
          </cell>
        </row>
        <row r="1979">
          <cell r="A1979" t="str">
            <v>UFRAM - G0548</v>
          </cell>
          <cell r="B1979" t="str">
            <v>Computadores e sociedade - Universidade Federal Rural da Amazônia</v>
          </cell>
          <cell r="C1979">
            <v>24</v>
          </cell>
          <cell r="D1979">
            <v>2</v>
          </cell>
        </row>
        <row r="1980">
          <cell r="A1980" t="str">
            <v>MCTA009-13</v>
          </cell>
          <cell r="B1980" t="str">
            <v>Computadores, Ética e Sociedade</v>
          </cell>
          <cell r="C1980">
            <v>24</v>
          </cell>
          <cell r="D1980">
            <v>2</v>
          </cell>
        </row>
        <row r="1981">
          <cell r="A1981" t="str">
            <v>UTEP-us MME1205</v>
          </cell>
          <cell r="B1981" t="str">
            <v>Computation/Graphics in Materials Science - University of Texas at El Paso</v>
          </cell>
          <cell r="C1981">
            <v>48</v>
          </cell>
          <cell r="D1981">
            <v>4</v>
          </cell>
        </row>
        <row r="1982">
          <cell r="A1982" t="str">
            <v>Tulane-us BMEN2020</v>
          </cell>
          <cell r="B1982" t="str">
            <v>Computational Concepts and Application - Tulane University</v>
          </cell>
          <cell r="C1982">
            <v>60</v>
          </cell>
          <cell r="D1982">
            <v>5</v>
          </cell>
        </row>
        <row r="1983">
          <cell r="A1983" t="str">
            <v>UGA-us ENGR1140</v>
          </cell>
          <cell r="B1983" t="str">
            <v>Computational Engineering Methods - University of Georgia</v>
          </cell>
          <cell r="C1983">
            <v>30</v>
          </cell>
          <cell r="D1983">
            <v>2</v>
          </cell>
        </row>
        <row r="1984">
          <cell r="A1984" t="str">
            <v>ASU-us MAE471</v>
          </cell>
          <cell r="B1984" t="str">
            <v>Computational Fluid Dynamics - Arizona State University</v>
          </cell>
          <cell r="C1984">
            <v>48</v>
          </cell>
          <cell r="D1984">
            <v>4</v>
          </cell>
        </row>
        <row r="1985">
          <cell r="A1985" t="str">
            <v>BUAA-cn F04D4330B</v>
          </cell>
          <cell r="B1985" t="str">
            <v>Computational Fluid Dynamics - Beihang University</v>
          </cell>
          <cell r="C1985">
            <v>32</v>
          </cell>
          <cell r="D1985">
            <v>2</v>
          </cell>
        </row>
        <row r="1986">
          <cell r="A1986" t="str">
            <v>CPP-us ARO419</v>
          </cell>
          <cell r="B1986" t="str">
            <v>Computational Fluid Dynamics - California State Polytechnic University, Pomona</v>
          </cell>
          <cell r="C1986">
            <v>48</v>
          </cell>
          <cell r="D1986">
            <v>4</v>
          </cell>
        </row>
        <row r="1987">
          <cell r="A1987" t="str">
            <v>ERAU-us AE395</v>
          </cell>
          <cell r="B1987" t="str">
            <v>Computational Fluid Dynamics - Embry-Riddle Aeronautical University</v>
          </cell>
          <cell r="C1987">
            <v>48</v>
          </cell>
          <cell r="D1987">
            <v>4</v>
          </cell>
        </row>
        <row r="1988">
          <cell r="A1988" t="str">
            <v>LiU-se TMMC08</v>
          </cell>
          <cell r="B1988" t="str">
            <v>Computational Fluid Dynamics - Linköping University</v>
          </cell>
          <cell r="C1988">
            <v>60</v>
          </cell>
          <cell r="D1988">
            <v>5</v>
          </cell>
        </row>
        <row r="1989">
          <cell r="A1989" t="str">
            <v>USyd-au AMME4210</v>
          </cell>
          <cell r="B1989" t="str">
            <v>Computational Fluid Dynamics - The University of Sydney</v>
          </cell>
          <cell r="C1989">
            <v>0</v>
          </cell>
          <cell r="D1989">
            <v>5</v>
          </cell>
        </row>
        <row r="1990">
          <cell r="A1990" t="str">
            <v>UI-us ME450</v>
          </cell>
          <cell r="B1990" t="str">
            <v>Computational Fluid Dynamics - University of Idaho</v>
          </cell>
          <cell r="C1990">
            <v>38</v>
          </cell>
          <cell r="D1990">
            <v>3</v>
          </cell>
        </row>
        <row r="1991">
          <cell r="A1991" t="str">
            <v>QUB-uk AER3006</v>
          </cell>
          <cell r="B1991" t="str">
            <v>Computational Fluid Dynamics 3 - Queen's University Belfast</v>
          </cell>
          <cell r="C1991">
            <v>60</v>
          </cell>
          <cell r="D1991">
            <v>5</v>
          </cell>
        </row>
        <row r="1992">
          <cell r="A1992" t="str">
            <v>SU-uk EG282</v>
          </cell>
          <cell r="B1992" t="str">
            <v>Computational Materials - Swansea University</v>
          </cell>
          <cell r="C1992">
            <v>50</v>
          </cell>
          <cell r="D1992">
            <v>4</v>
          </cell>
        </row>
        <row r="1993">
          <cell r="A1993" t="str">
            <v>UAl-us AEM461</v>
          </cell>
          <cell r="B1993" t="str">
            <v>Computational Methods for Aerospace Structures - The University of Alabama</v>
          </cell>
          <cell r="C1993">
            <v>36</v>
          </cell>
          <cell r="D1993">
            <v>3</v>
          </cell>
        </row>
        <row r="1994">
          <cell r="A1994" t="str">
            <v>WIU-us PHYS410</v>
          </cell>
          <cell r="B1994" t="str">
            <v>Computational Methods for Physics - Western Illinois University</v>
          </cell>
          <cell r="C1994">
            <v>48</v>
          </cell>
          <cell r="D1994">
            <v>4</v>
          </cell>
        </row>
        <row r="1995">
          <cell r="A1995" t="str">
            <v>UTEP-us EE4386</v>
          </cell>
          <cell r="B1995" t="str">
            <v>Computational Methods in Electrical Engineering - University of Texas at El Paso</v>
          </cell>
          <cell r="C1995">
            <v>48</v>
          </cell>
          <cell r="D1995">
            <v>4</v>
          </cell>
        </row>
        <row r="1996">
          <cell r="A1996" t="str">
            <v>KTH-se MJ2424</v>
          </cell>
          <cell r="B1996" t="str">
            <v>Computational Methods in Energy Technology - Royal Institute of Technology</v>
          </cell>
          <cell r="C1996">
            <v>45</v>
          </cell>
          <cell r="D1996">
            <v>3</v>
          </cell>
        </row>
        <row r="1997">
          <cell r="A1997" t="str">
            <v>WU-us PHYS271</v>
          </cell>
          <cell r="B1997" t="str">
            <v>Computational Methods of Physics - Widener University</v>
          </cell>
          <cell r="C1997">
            <v>48</v>
          </cell>
          <cell r="D1997">
            <v>4</v>
          </cell>
        </row>
        <row r="1998">
          <cell r="A1998" t="str">
            <v>CSM-us PHGN450</v>
          </cell>
          <cell r="B1998" t="str">
            <v>Computational Physics - Colorado School of Mines</v>
          </cell>
          <cell r="C1998">
            <v>48</v>
          </cell>
          <cell r="D1998">
            <v>4</v>
          </cell>
        </row>
        <row r="1999">
          <cell r="A1999" t="str">
            <v>UoD-uk PH41001</v>
          </cell>
          <cell r="B1999" t="str">
            <v>Computational Physics - University of Dundee</v>
          </cell>
          <cell r="C1999">
            <v>75</v>
          </cell>
          <cell r="D1999">
            <v>6</v>
          </cell>
        </row>
        <row r="2000">
          <cell r="A2000" t="str">
            <v>UT-us EF230</v>
          </cell>
          <cell r="B2000" t="str">
            <v>Computational Solutions and Engineering Problems - The University of Tennessee</v>
          </cell>
          <cell r="C2000">
            <v>30</v>
          </cell>
          <cell r="D2000">
            <v>2</v>
          </cell>
        </row>
        <row r="2001">
          <cell r="A2001" t="str">
            <v>Ryerson-ca BME808</v>
          </cell>
          <cell r="B2001" t="str">
            <v>Computations in Generic Engineering - Ryerson University</v>
          </cell>
          <cell r="C2001">
            <v>64</v>
          </cell>
          <cell r="D2001">
            <v>5</v>
          </cell>
        </row>
        <row r="2002">
          <cell r="A2002" t="str">
            <v>UTFPR - IF61A</v>
          </cell>
          <cell r="B2002" t="str">
            <v>Computação - Universidade Tecnológica Federal do Paraná</v>
          </cell>
          <cell r="C2002">
            <v>60</v>
          </cell>
          <cell r="D2002">
            <v>5</v>
          </cell>
        </row>
        <row r="2003">
          <cell r="A2003" t="str">
            <v>CCM-101</v>
          </cell>
          <cell r="B2003" t="str">
            <v>Computação Bioinspirada</v>
          </cell>
          <cell r="C2003">
            <v>144</v>
          </cell>
          <cell r="D2003">
            <v>12</v>
          </cell>
        </row>
        <row r="2004">
          <cell r="A2004" t="str">
            <v>CCM-101CO</v>
          </cell>
          <cell r="B2004" t="str">
            <v>Computação Bioinspirada - FSE/Liverpool</v>
          </cell>
          <cell r="C2004">
            <v>0</v>
          </cell>
          <cell r="D2004">
            <v>12</v>
          </cell>
        </row>
        <row r="2005">
          <cell r="A2005" t="str">
            <v>ESTB018-17</v>
          </cell>
          <cell r="B2005" t="str">
            <v>Computação Científica aplicada a Problemas Biológicos</v>
          </cell>
          <cell r="C2005">
            <v>48</v>
          </cell>
          <cell r="D2005">
            <v>4</v>
          </cell>
        </row>
        <row r="2006">
          <cell r="A2006" t="str">
            <v>CCM-301</v>
          </cell>
          <cell r="B2006" t="str">
            <v>Computação Distribuida</v>
          </cell>
          <cell r="C2006">
            <v>144</v>
          </cell>
          <cell r="D2006">
            <v>12</v>
          </cell>
        </row>
        <row r="2007">
          <cell r="A2007" t="str">
            <v>MCZA006-13</v>
          </cell>
          <cell r="B2007" t="str">
            <v>Computação Evolutiva e Conexionista</v>
          </cell>
          <cell r="C2007">
            <v>48</v>
          </cell>
          <cell r="D2007">
            <v>4</v>
          </cell>
        </row>
        <row r="2008">
          <cell r="A2008" t="str">
            <v>MCZA006-17</v>
          </cell>
          <cell r="B2008" t="str">
            <v>Computação Evolutiva e Conexionista</v>
          </cell>
          <cell r="C2008">
            <v>48</v>
          </cell>
          <cell r="D2008">
            <v>4</v>
          </cell>
        </row>
        <row r="2009">
          <cell r="A2009" t="str">
            <v>MCTX003-13</v>
          </cell>
          <cell r="B2009" t="str">
            <v>Computação Gráfica</v>
          </cell>
          <cell r="C2009">
            <v>48</v>
          </cell>
          <cell r="D2009">
            <v>4</v>
          </cell>
        </row>
        <row r="2010">
          <cell r="A2010" t="str">
            <v>MCTA008-17</v>
          </cell>
          <cell r="B2010" t="str">
            <v>Computação Gráfica</v>
          </cell>
          <cell r="C2010">
            <v>48</v>
          </cell>
          <cell r="D2010">
            <v>4</v>
          </cell>
        </row>
        <row r="2011">
          <cell r="A2011" t="str">
            <v>MCTA008-13</v>
          </cell>
          <cell r="B2011" t="str">
            <v>Computação Gráfica</v>
          </cell>
          <cell r="C2011">
            <v>48</v>
          </cell>
          <cell r="D2011">
            <v>4</v>
          </cell>
        </row>
        <row r="2012">
          <cell r="A2012" t="str">
            <v>CCM-302</v>
          </cell>
          <cell r="B2012" t="str">
            <v>Computação Gráfica</v>
          </cell>
          <cell r="C2012">
            <v>144</v>
          </cell>
          <cell r="D2012">
            <v>12</v>
          </cell>
        </row>
        <row r="2013">
          <cell r="A2013" t="str">
            <v>UNIFESP - 3575</v>
          </cell>
          <cell r="B2013" t="str">
            <v>Computação I - UNIFESP</v>
          </cell>
          <cell r="C2013">
            <v>36</v>
          </cell>
          <cell r="D2013">
            <v>3</v>
          </cell>
        </row>
        <row r="2014">
          <cell r="A2014" t="str">
            <v>UTFPR - EM42D</v>
          </cell>
          <cell r="B2014" t="str">
            <v>Computação I - Universidade Tecnológica Federal do Paraná</v>
          </cell>
          <cell r="C2014">
            <v>60</v>
          </cell>
          <cell r="D2014">
            <v>5</v>
          </cell>
        </row>
        <row r="2015">
          <cell r="A2015" t="str">
            <v>ETSI04</v>
          </cell>
          <cell r="B2015" t="str">
            <v>Computação Móvel</v>
          </cell>
          <cell r="C2015">
            <v>30</v>
          </cell>
          <cell r="D2015">
            <v>0</v>
          </cell>
        </row>
        <row r="2016">
          <cell r="A2016" t="str">
            <v>FIS-501</v>
          </cell>
          <cell r="B2016" t="str">
            <v>Computação Quântica e Informação Quântica</v>
          </cell>
          <cell r="C2016">
            <v>144</v>
          </cell>
          <cell r="D2016">
            <v>12</v>
          </cell>
        </row>
        <row r="2017">
          <cell r="A2017" t="str">
            <v>MACK - 11011041</v>
          </cell>
          <cell r="B2017" t="str">
            <v>Computação e programação - Mackenzie</v>
          </cell>
          <cell r="C2017">
            <v>60</v>
          </cell>
          <cell r="D2017">
            <v>5</v>
          </cell>
        </row>
        <row r="2018">
          <cell r="A2018" t="str">
            <v>Metodista - 9135</v>
          </cell>
          <cell r="B2018" t="str">
            <v>Computação e sociedade - METODISTA</v>
          </cell>
          <cell r="C2018">
            <v>36</v>
          </cell>
          <cell r="D2018">
            <v>3</v>
          </cell>
        </row>
        <row r="2019">
          <cell r="A2019" t="str">
            <v>ENE-303</v>
          </cell>
          <cell r="B2019" t="str">
            <v>Computação evolutiva e sistemas inteligentes híbridos</v>
          </cell>
          <cell r="C2019">
            <v>108</v>
          </cell>
          <cell r="D2019">
            <v>9</v>
          </cell>
        </row>
        <row r="2020">
          <cell r="A2020" t="str">
            <v>BASP - CG1</v>
          </cell>
          <cell r="B2020" t="str">
            <v>Computação gráfica I - Centro Universitário Belas Artes de São Paulo</v>
          </cell>
          <cell r="C2020">
            <v>72</v>
          </cell>
          <cell r="D2020">
            <v>6</v>
          </cell>
        </row>
        <row r="2021">
          <cell r="A2021" t="str">
            <v>BASP - CG2</v>
          </cell>
          <cell r="B2021" t="str">
            <v>Computação gráfica II - Centro Universitário Belas Artes de São Paulo</v>
          </cell>
          <cell r="C2021">
            <v>72</v>
          </cell>
          <cell r="D2021">
            <v>6</v>
          </cell>
        </row>
        <row r="2022">
          <cell r="A2022" t="str">
            <v>UNESP - 2201</v>
          </cell>
          <cell r="B2022" t="str">
            <v>Computação instrumental - UNESP</v>
          </cell>
          <cell r="C2022">
            <v>60</v>
          </cell>
          <cell r="D2022">
            <v>5</v>
          </cell>
        </row>
        <row r="2023">
          <cell r="A2023" t="str">
            <v>ERAU-us ENR200</v>
          </cell>
          <cell r="B2023" t="str">
            <v>Computer Aided Conceptual Design of Aerospace Systems - Embry-Riddle Aeronautical University</v>
          </cell>
          <cell r="C2023">
            <v>96</v>
          </cell>
          <cell r="D2023">
            <v>8</v>
          </cell>
        </row>
        <row r="2024">
          <cell r="A2024" t="str">
            <v>Alfred-us ENGR102</v>
          </cell>
          <cell r="B2024" t="str">
            <v>Computer Aided Design - Alfred University</v>
          </cell>
          <cell r="C2024">
            <v>30</v>
          </cell>
          <cell r="D2024">
            <v>2</v>
          </cell>
        </row>
        <row r="2025">
          <cell r="A2025" t="str">
            <v>LU-ca ENGR1017</v>
          </cell>
          <cell r="B2025" t="str">
            <v>Computer Aided Design - Laurentian University</v>
          </cell>
          <cell r="C2025">
            <v>54</v>
          </cell>
          <cell r="D2025">
            <v>4</v>
          </cell>
        </row>
        <row r="2026">
          <cell r="A2026" t="str">
            <v>NMSU-us 32308ET</v>
          </cell>
          <cell r="B2026" t="str">
            <v>Computer Aided Design - New Mexico State University</v>
          </cell>
          <cell r="C2026">
            <v>48</v>
          </cell>
          <cell r="D2026">
            <v>4</v>
          </cell>
        </row>
        <row r="2027">
          <cell r="A2027" t="str">
            <v>RMIT-au MIET2093</v>
          </cell>
          <cell r="B2027" t="str">
            <v>Computer Aided Design - Royal Melbourne Institute Of Technology</v>
          </cell>
          <cell r="C2027">
            <v>60</v>
          </cell>
          <cell r="D2027">
            <v>5</v>
          </cell>
        </row>
        <row r="2028">
          <cell r="A2028" t="str">
            <v>Derby-uk 4ME501</v>
          </cell>
          <cell r="B2028" t="str">
            <v>Computer Aided Design - University of Derby</v>
          </cell>
          <cell r="C2028">
            <v>36</v>
          </cell>
          <cell r="D2028">
            <v>3</v>
          </cell>
        </row>
        <row r="2029">
          <cell r="A2029" t="str">
            <v>UIUC-us AE199</v>
          </cell>
          <cell r="B2029" t="str">
            <v>Computer Aided Design - University of Illinois at Urbana-Champaign</v>
          </cell>
          <cell r="C2029">
            <v>32</v>
          </cell>
          <cell r="D2029">
            <v>2</v>
          </cell>
        </row>
        <row r="2030">
          <cell r="A2030" t="str">
            <v>UL-ie ME4003</v>
          </cell>
          <cell r="B2030" t="str">
            <v>Computer Aided Design - University of Limerick</v>
          </cell>
          <cell r="C2030">
            <v>48</v>
          </cell>
          <cell r="D2030">
            <v>4</v>
          </cell>
        </row>
        <row r="2031">
          <cell r="A2031" t="str">
            <v>UOIT-ca MECE3030U</v>
          </cell>
          <cell r="B2031" t="str">
            <v>Computer Aided Design - University of Ontario Institute of Technology</v>
          </cell>
          <cell r="C2031">
            <v>72</v>
          </cell>
          <cell r="D2031">
            <v>6</v>
          </cell>
        </row>
        <row r="2032">
          <cell r="A2032" t="str">
            <v>WMU-us IME2460</v>
          </cell>
          <cell r="B2032" t="str">
            <v>Computer Aided Design - Western Michigan University</v>
          </cell>
          <cell r="C2032">
            <v>75</v>
          </cell>
          <cell r="D2032">
            <v>6</v>
          </cell>
        </row>
        <row r="2033">
          <cell r="A2033" t="str">
            <v>WMU-us EDMM2460</v>
          </cell>
          <cell r="B2033" t="str">
            <v>Computer Aided Design - Western Michigan University</v>
          </cell>
          <cell r="C2033">
            <v>80</v>
          </cell>
          <cell r="D2033">
            <v>6</v>
          </cell>
        </row>
        <row r="2034">
          <cell r="A2034" t="str">
            <v>DKIT-ie CADMI7001</v>
          </cell>
          <cell r="B2034" t="str">
            <v>Computer Aided Design 1 - Dundalk Institute of Technology</v>
          </cell>
          <cell r="C2034">
            <v>48</v>
          </cell>
          <cell r="D2034">
            <v>4</v>
          </cell>
        </row>
        <row r="2035">
          <cell r="A2035" t="str">
            <v>ITSligo-ie DSGN06099</v>
          </cell>
          <cell r="B2035" t="str">
            <v>Computer Aided Design 202 - Institute of Technology, Sligo</v>
          </cell>
          <cell r="C2035">
            <v>45</v>
          </cell>
          <cell r="D2035">
            <v>3</v>
          </cell>
        </row>
        <row r="2036">
          <cell r="A2036" t="str">
            <v>Brighton-uk CN132</v>
          </cell>
          <cell r="B2036" t="str">
            <v>Computer Aided Drafting and Design (CADD) Practice - University of Brighton</v>
          </cell>
          <cell r="C2036">
            <v>36</v>
          </cell>
          <cell r="D2036">
            <v>3</v>
          </cell>
        </row>
        <row r="2037">
          <cell r="A2037" t="str">
            <v>UWin-ca 08-82-468-01</v>
          </cell>
          <cell r="B2037" t="str">
            <v>Computer Aided Engineering - CAE - University of Windsor</v>
          </cell>
          <cell r="C2037">
            <v>75</v>
          </cell>
          <cell r="D2037">
            <v>6</v>
          </cell>
        </row>
        <row r="2038">
          <cell r="A2038" t="str">
            <v>SLU-us AENG365</v>
          </cell>
          <cell r="B2038" t="str">
            <v>Computer Aided Engineering - Saint Louis University</v>
          </cell>
          <cell r="C2038">
            <v>48</v>
          </cell>
          <cell r="D2038">
            <v>4</v>
          </cell>
        </row>
        <row r="2039">
          <cell r="A2039" t="str">
            <v>SLU-us AENG3100</v>
          </cell>
          <cell r="B2039" t="str">
            <v>Computer Aided Engineering - Saint Louis university</v>
          </cell>
          <cell r="C2039">
            <v>45</v>
          </cell>
          <cell r="D2039">
            <v>3</v>
          </cell>
        </row>
        <row r="2040">
          <cell r="A2040" t="str">
            <v>SU-uk EG264</v>
          </cell>
          <cell r="B2040" t="str">
            <v>Computer Aided Engineering - Swansea University</v>
          </cell>
          <cell r="C2040">
            <v>44</v>
          </cell>
          <cell r="D2040">
            <v>3</v>
          </cell>
        </row>
        <row r="2041">
          <cell r="A2041" t="str">
            <v>UAH-us MAE489</v>
          </cell>
          <cell r="B2041" t="str">
            <v>Computer Aided Engineering - University of Alabama in Huntsville</v>
          </cell>
          <cell r="C2041">
            <v>48</v>
          </cell>
          <cell r="D2041">
            <v>4</v>
          </cell>
        </row>
        <row r="2042">
          <cell r="A2042" t="str">
            <v>Herts-uk 5ENT1034</v>
          </cell>
          <cell r="B2042" t="str">
            <v>Computer Aided Engineering - University of Hertfordshire</v>
          </cell>
          <cell r="C2042">
            <v>26</v>
          </cell>
          <cell r="D2042">
            <v>2</v>
          </cell>
        </row>
        <row r="2043">
          <cell r="A2043" t="str">
            <v>UWin-ca 692459</v>
          </cell>
          <cell r="B2043" t="str">
            <v>Computer Aided Engineering - University of Windsor</v>
          </cell>
          <cell r="C2043">
            <v>60</v>
          </cell>
          <cell r="D2043">
            <v>5</v>
          </cell>
        </row>
        <row r="2044">
          <cell r="A2044" t="str">
            <v>Exeter-uk ECM3171</v>
          </cell>
          <cell r="B2044" t="str">
            <v>Computer Aided Engineering Drawing - University of Exeter</v>
          </cell>
          <cell r="C2044">
            <v>27</v>
          </cell>
          <cell r="D2044">
            <v>2</v>
          </cell>
        </row>
        <row r="2045">
          <cell r="A2045" t="str">
            <v>UT-us ME366</v>
          </cell>
          <cell r="B2045" t="str">
            <v>Computer Aided Engineering Manufacturing - The University of Tennessee</v>
          </cell>
          <cell r="C2045">
            <v>45</v>
          </cell>
          <cell r="D2045">
            <v>3</v>
          </cell>
        </row>
        <row r="2046">
          <cell r="A2046" t="str">
            <v>Port-uk P21970</v>
          </cell>
          <cell r="B2046" t="str">
            <v>Computer Aided Engineering and Product Manufacture - University of Portsmouth</v>
          </cell>
          <cell r="C2046">
            <v>48</v>
          </cell>
          <cell r="D2046">
            <v>4</v>
          </cell>
        </row>
        <row r="2047">
          <cell r="A2047" t="str">
            <v>DMU-uk ENGD1019</v>
          </cell>
          <cell r="B2047" t="str">
            <v>Computer Aided Engineering and Programming - De Montfort University</v>
          </cell>
          <cell r="C2047">
            <v>150</v>
          </cell>
          <cell r="D2047">
            <v>12</v>
          </cell>
        </row>
        <row r="2048">
          <cell r="A2048" t="str">
            <v>QMUL-uk DEN331</v>
          </cell>
          <cell r="B2048" t="str">
            <v>Computer Aided Engineering for Solids and Fluids - Queen Mary University of London</v>
          </cell>
          <cell r="C2048">
            <v>45</v>
          </cell>
          <cell r="D2048">
            <v>4</v>
          </cell>
        </row>
        <row r="2049">
          <cell r="A2049" t="str">
            <v>KanSU-us IMSE662</v>
          </cell>
          <cell r="B2049" t="str">
            <v>Computer Aided Manufacturing - Kansas State University</v>
          </cell>
          <cell r="C2049">
            <v>51</v>
          </cell>
          <cell r="D2049">
            <v>4</v>
          </cell>
        </row>
        <row r="2050">
          <cell r="A2050" t="str">
            <v>UWA-au CITS2401</v>
          </cell>
          <cell r="B2050" t="str">
            <v>Computer Analysis and Visualisation - The University of Western Australia</v>
          </cell>
          <cell r="C2050">
            <v>65</v>
          </cell>
          <cell r="D2050">
            <v>5</v>
          </cell>
        </row>
        <row r="2051">
          <cell r="A2051" t="str">
            <v>57138</v>
          </cell>
          <cell r="B2051" t="str">
            <v>Computer Applications for Chemical Engineering - University of Hull</v>
          </cell>
          <cell r="C2051">
            <v>80</v>
          </cell>
          <cell r="D2051">
            <v>6</v>
          </cell>
        </row>
        <row r="2052">
          <cell r="A2052" t="str">
            <v>CalST-us CIVL205</v>
          </cell>
          <cell r="B2052" t="str">
            <v>Computer Applications in Engineering - California State University</v>
          </cell>
          <cell r="C2052">
            <v>62</v>
          </cell>
          <cell r="D2052">
            <v>5</v>
          </cell>
        </row>
        <row r="2053">
          <cell r="A2053" t="str">
            <v>FAU-us EML4534</v>
          </cell>
          <cell r="B2053" t="str">
            <v>Computer Applications in ME 2 - Florida Atlantic University</v>
          </cell>
          <cell r="C2053">
            <v>36</v>
          </cell>
          <cell r="D2053">
            <v>3</v>
          </cell>
        </row>
        <row r="2054">
          <cell r="A2054" t="str">
            <v>FERRIS-us MECH122</v>
          </cell>
          <cell r="B2054" t="str">
            <v>Computer Applications in Technology 1 - Ferris State University</v>
          </cell>
          <cell r="C2054">
            <v>30</v>
          </cell>
          <cell r="D2054">
            <v>2</v>
          </cell>
        </row>
        <row r="2055">
          <cell r="A2055" t="str">
            <v>ITech-us CPE3600</v>
          </cell>
          <cell r="B2055" t="str">
            <v>Computer Architecture - Indiana Institute of Technology</v>
          </cell>
          <cell r="C2055">
            <v>45</v>
          </cell>
          <cell r="D2055">
            <v>4</v>
          </cell>
        </row>
        <row r="2056">
          <cell r="A2056" t="str">
            <v>QUB-uk ELE3013</v>
          </cell>
          <cell r="B2056" t="str">
            <v>Computer Architecture - Queen's University Belfast</v>
          </cell>
          <cell r="C2056">
            <v>20</v>
          </cell>
          <cell r="D2056">
            <v>1</v>
          </cell>
        </row>
        <row r="2057">
          <cell r="A2057" t="str">
            <v>UTDallas-us CE4304</v>
          </cell>
          <cell r="B2057" t="str">
            <v>Computer Architecture - The University of Texas at Dallas</v>
          </cell>
          <cell r="C2057">
            <v>48</v>
          </cell>
          <cell r="D2057">
            <v>4</v>
          </cell>
        </row>
        <row r="2058">
          <cell r="A2058" t="str">
            <v>UTEP-us EE4379</v>
          </cell>
          <cell r="B2058" t="str">
            <v>Computer Architecture - University of Texas at El Paso</v>
          </cell>
          <cell r="C2058">
            <v>48</v>
          </cell>
          <cell r="D2058">
            <v>4</v>
          </cell>
        </row>
        <row r="2059">
          <cell r="A2059" t="str">
            <v>UVic-ca CSC230</v>
          </cell>
          <cell r="B2059" t="str">
            <v>Computer Architecture and Assemby Language - University of Victoria</v>
          </cell>
          <cell r="C2059">
            <v>58</v>
          </cell>
          <cell r="D2059">
            <v>4</v>
          </cell>
        </row>
        <row r="2060">
          <cell r="A2060" t="str">
            <v>QUB-uk ELE3014</v>
          </cell>
          <cell r="B2060" t="str">
            <v>Computer Communication 3 - Queen's University Belfast</v>
          </cell>
          <cell r="C2060">
            <v>20</v>
          </cell>
          <cell r="D2060">
            <v>1</v>
          </cell>
        </row>
        <row r="2061">
          <cell r="A2061" t="str">
            <v>QUB-uk ELE3015</v>
          </cell>
          <cell r="B2061" t="str">
            <v>Computer Control Systems 3 - Queen's University Belfast</v>
          </cell>
          <cell r="C2061">
            <v>20</v>
          </cell>
          <cell r="D2061">
            <v>1</v>
          </cell>
        </row>
        <row r="2062">
          <cell r="A2062" t="str">
            <v>FIU-us CGS2518</v>
          </cell>
          <cell r="B2062" t="str">
            <v>Computer Data Analysis - Florida International University</v>
          </cell>
          <cell r="C2062">
            <v>48</v>
          </cell>
          <cell r="D2062">
            <v>4</v>
          </cell>
        </row>
        <row r="2063">
          <cell r="A2063" t="str">
            <v>UofSC-us CSCE552</v>
          </cell>
          <cell r="B2063" t="str">
            <v>Computer Game Development - University of South Carolina</v>
          </cell>
          <cell r="C2063">
            <v>40</v>
          </cell>
          <cell r="D2063">
            <v>3</v>
          </cell>
        </row>
        <row r="2064">
          <cell r="A2064" t="str">
            <v>BU-us METCS532</v>
          </cell>
          <cell r="B2064" t="str">
            <v>Computer Graphics - Boston University</v>
          </cell>
          <cell r="C2064">
            <v>60</v>
          </cell>
          <cell r="D2064">
            <v>5</v>
          </cell>
        </row>
        <row r="2065">
          <cell r="A2065" t="str">
            <v>IUP-us COSC355</v>
          </cell>
          <cell r="B2065" t="str">
            <v>Computer Graphics - Indiana University of Pennsylvania</v>
          </cell>
          <cell r="C2065">
            <v>48</v>
          </cell>
          <cell r="D2065">
            <v>4</v>
          </cell>
        </row>
        <row r="2066">
          <cell r="A2066" t="str">
            <v>UNSW-au COMP3421</v>
          </cell>
          <cell r="B2066" t="str">
            <v>Computer Graphics - University of New South Wales</v>
          </cell>
          <cell r="C2066">
            <v>48</v>
          </cell>
          <cell r="D2066">
            <v>4</v>
          </cell>
        </row>
        <row r="2067">
          <cell r="A2067" t="str">
            <v>IIT-us EG419</v>
          </cell>
          <cell r="B2067" t="str">
            <v>Computer Graphics in Engineering - Illinois Institute of Technology</v>
          </cell>
          <cell r="C2067">
            <v>48</v>
          </cell>
          <cell r="D2067">
            <v>4</v>
          </cell>
        </row>
        <row r="2068">
          <cell r="A2068" t="str">
            <v>UBC-ca CPSC313</v>
          </cell>
          <cell r="B2068" t="str">
            <v>Computer Hardware and Operation Systems - The University of British Columbia</v>
          </cell>
          <cell r="C2068">
            <v>52</v>
          </cell>
          <cell r="D2068">
            <v>4</v>
          </cell>
        </row>
        <row r="2069">
          <cell r="A2069" t="str">
            <v>ITech-us EGR4820</v>
          </cell>
          <cell r="B2069" t="str">
            <v>Computer Integrated Manufacturing - Indiana Institute of Technology</v>
          </cell>
          <cell r="C2069">
            <v>30</v>
          </cell>
          <cell r="D2069">
            <v>2</v>
          </cell>
        </row>
        <row r="2070">
          <cell r="A2070" t="str">
            <v>ITech-us IME3040</v>
          </cell>
          <cell r="B2070" t="str">
            <v>Computer Integrated Manufacturing - Indiana Institute of Technology</v>
          </cell>
          <cell r="C2070">
            <v>64</v>
          </cell>
          <cell r="D2070">
            <v>5</v>
          </cell>
        </row>
        <row r="2071">
          <cell r="A2071" t="str">
            <v>Kent-uk EL562</v>
          </cell>
          <cell r="B2071" t="str">
            <v>Computer Interfacing - University of Kent</v>
          </cell>
          <cell r="C2071">
            <v>70</v>
          </cell>
          <cell r="D2071">
            <v>5</v>
          </cell>
        </row>
        <row r="2072">
          <cell r="A2072" t="str">
            <v>MDX-uk PDE1250</v>
          </cell>
          <cell r="B2072" t="str">
            <v>Computer Mediated Design Practice - Middlesex University</v>
          </cell>
          <cell r="C2072">
            <v>136</v>
          </cell>
          <cell r="D2072">
            <v>11</v>
          </cell>
        </row>
        <row r="2073">
          <cell r="A2073" t="str">
            <v>UNR-us EE291</v>
          </cell>
          <cell r="B2073" t="str">
            <v>Computer Methods for Electrical Engineers - University of Nevada, Reno</v>
          </cell>
          <cell r="C2073">
            <v>48</v>
          </cell>
          <cell r="D2073">
            <v>4</v>
          </cell>
        </row>
        <row r="2074">
          <cell r="A2074" t="str">
            <v>NJIT-us BME675</v>
          </cell>
          <cell r="B2074" t="str">
            <v>Computer Methods in BME - New Jersey Institute of Tecnology</v>
          </cell>
          <cell r="C2074">
            <v>42</v>
          </cell>
          <cell r="D2074">
            <v>4</v>
          </cell>
        </row>
        <row r="2075">
          <cell r="A2075" t="str">
            <v>UAB-us EGR150</v>
          </cell>
          <cell r="B2075" t="str">
            <v>Computer Methods in Engineering - University of Alabama at Birmingham</v>
          </cell>
          <cell r="C2075">
            <v>48</v>
          </cell>
          <cell r="D2075">
            <v>4</v>
          </cell>
        </row>
        <row r="2076">
          <cell r="A2076" t="str">
            <v>CSULB-us MAE205</v>
          </cell>
          <cell r="B2076" t="str">
            <v>Computer Methods in MAE - California State University, Long Beach</v>
          </cell>
          <cell r="C2076">
            <v>72</v>
          </cell>
          <cell r="D2076">
            <v>6</v>
          </cell>
        </row>
        <row r="2077">
          <cell r="A2077" t="str">
            <v>CSUF-us EGGN403</v>
          </cell>
          <cell r="B2077" t="str">
            <v>Computer Methods in Numerical Analysis - California State University, Fullerton</v>
          </cell>
          <cell r="C2077">
            <v>48</v>
          </cell>
          <cell r="D2077">
            <v>4</v>
          </cell>
        </row>
        <row r="2078">
          <cell r="A2078" t="str">
            <v>UDeb-hu TKBG091211EN</v>
          </cell>
          <cell r="B2078" t="str">
            <v>Computer Modeling of Chemical Technology Systems I - University of Debrecen</v>
          </cell>
          <cell r="C2078">
            <v>32</v>
          </cell>
          <cell r="D2078">
            <v>2</v>
          </cell>
        </row>
        <row r="2079">
          <cell r="A2079" t="str">
            <v>UofSC-us ELCT350</v>
          </cell>
          <cell r="B2079" t="str">
            <v>Computer Modeling of Electrical System - University of South Carolina</v>
          </cell>
          <cell r="C2079">
            <v>45</v>
          </cell>
          <cell r="D2079">
            <v>3</v>
          </cell>
        </row>
        <row r="2080">
          <cell r="A2080" t="str">
            <v>DUF-hu DFANMUG007</v>
          </cell>
          <cell r="B2080" t="str">
            <v>Computer Modelling and Simulation - College of Dunaújváros</v>
          </cell>
          <cell r="C2080">
            <v>60</v>
          </cell>
          <cell r="D2080">
            <v>5</v>
          </cell>
        </row>
        <row r="2081">
          <cell r="A2081" t="str">
            <v>IUP-us COSC345</v>
          </cell>
          <cell r="B2081" t="str">
            <v>Computer Networks - Indiana University of Pennsylvania</v>
          </cell>
          <cell r="C2081">
            <v>48</v>
          </cell>
          <cell r="D2081">
            <v>4</v>
          </cell>
        </row>
        <row r="2082">
          <cell r="A2082" t="str">
            <v>IndSt-us MFG376</v>
          </cell>
          <cell r="B2082" t="str">
            <v>Computer Numerical Control Systems - Indiana State University</v>
          </cell>
          <cell r="C2082">
            <v>56</v>
          </cell>
          <cell r="D2082">
            <v>4</v>
          </cell>
        </row>
        <row r="2083">
          <cell r="A2083" t="str">
            <v>Monash-au ECE2071</v>
          </cell>
          <cell r="B2083" t="str">
            <v>Computer Organisation and Programming - Monash University</v>
          </cell>
          <cell r="C2083">
            <v>72</v>
          </cell>
          <cell r="D2083">
            <v>6</v>
          </cell>
        </row>
        <row r="2084">
          <cell r="A2084" t="str">
            <v>LhU-ca ENGI0531</v>
          </cell>
          <cell r="B2084" t="str">
            <v>Computer Organization - Lakehead University</v>
          </cell>
          <cell r="C2084">
            <v>36</v>
          </cell>
          <cell r="D2084">
            <v>3</v>
          </cell>
        </row>
        <row r="2085">
          <cell r="A2085" t="str">
            <v>ASU-us EEE230</v>
          </cell>
          <cell r="B2085" t="str">
            <v>Computer Organization and Assembly Language - Arizona State University</v>
          </cell>
          <cell r="C2085">
            <v>42</v>
          </cell>
          <cell r="D2085">
            <v>3</v>
          </cell>
        </row>
        <row r="2086">
          <cell r="A2086" t="str">
            <v>SDSU-us ME202</v>
          </cell>
          <cell r="B2086" t="str">
            <v>Computer Prog Application - San Diego State University</v>
          </cell>
          <cell r="C2086">
            <v>45</v>
          </cell>
          <cell r="D2086">
            <v>3</v>
          </cell>
        </row>
        <row r="2087">
          <cell r="A2087" t="str">
            <v>CAU-kr 21582</v>
          </cell>
          <cell r="B2087" t="str">
            <v>Computer Programming - Chung Ang University</v>
          </cell>
          <cell r="C2087">
            <v>48</v>
          </cell>
          <cell r="D2087">
            <v>4</v>
          </cell>
        </row>
        <row r="2088">
          <cell r="A2088" t="str">
            <v>Yonsei-kr CSI2100</v>
          </cell>
          <cell r="B2088" t="str">
            <v>Computer Programming - Yonsei University</v>
          </cell>
          <cell r="C2088">
            <v>48</v>
          </cell>
          <cell r="D2088">
            <v>4</v>
          </cell>
        </row>
        <row r="2089">
          <cell r="A2089" t="str">
            <v>WU-us ENGR-112</v>
          </cell>
          <cell r="B2089" t="str">
            <v>Computer Programming and Engineering Problem Solving - Widener University</v>
          </cell>
          <cell r="C2089">
            <v>32</v>
          </cell>
          <cell r="D2089">
            <v>2</v>
          </cell>
        </row>
        <row r="2090">
          <cell r="A2090" t="str">
            <v>ITech-us EGR1500</v>
          </cell>
          <cell r="B2090" t="str">
            <v>Computer Programming for Engineers - Indiana Institute of Technology</v>
          </cell>
          <cell r="C2090">
            <v>45</v>
          </cell>
          <cell r="D2090">
            <v>3</v>
          </cell>
        </row>
        <row r="2091">
          <cell r="A2091" t="str">
            <v>UWO-ca COMPSCI1027B</v>
          </cell>
          <cell r="B2091" t="str">
            <v>Computer Science Fundamentals II - University of Western Ontario</v>
          </cell>
          <cell r="C2091">
            <v>36</v>
          </cell>
          <cell r="D2091">
            <v>3</v>
          </cell>
        </row>
        <row r="2092">
          <cell r="A2092" t="str">
            <v>UNLV-us CS202</v>
          </cell>
          <cell r="B2092" t="str">
            <v>Computer Science II - University of Nevada, Las Vegas</v>
          </cell>
          <cell r="C2092">
            <v>45</v>
          </cell>
          <cell r="D2092">
            <v>3</v>
          </cell>
        </row>
        <row r="2093">
          <cell r="A2093" t="str">
            <v>UCD-ie COMP10060</v>
          </cell>
          <cell r="B2093" t="str">
            <v>Computer Science for Engineers I - University College Dublin</v>
          </cell>
          <cell r="C2093">
            <v>44</v>
          </cell>
          <cell r="D2093">
            <v>3</v>
          </cell>
        </row>
        <row r="2094">
          <cell r="A2094" t="str">
            <v>Gold-uk IS53012A</v>
          </cell>
          <cell r="B2094" t="str">
            <v>Computer Security - Goldsmiths, University of London</v>
          </cell>
          <cell r="C2094">
            <v>64</v>
          </cell>
          <cell r="D2094">
            <v>5</v>
          </cell>
        </row>
        <row r="2095">
          <cell r="A2095" t="str">
            <v>Beds-uk CIS0182</v>
          </cell>
          <cell r="B2095" t="str">
            <v>Computer Security and Operating Systems - University of Bedfordshire</v>
          </cell>
          <cell r="C2095">
            <v>120</v>
          </cell>
          <cell r="D2095">
            <v>10</v>
          </cell>
        </row>
        <row r="2096">
          <cell r="A2096" t="str">
            <v>SIT-jp CS</v>
          </cell>
          <cell r="B2096" t="str">
            <v>Computer Simulation - Shibaura Institute of Technology</v>
          </cell>
          <cell r="C2096">
            <v>30</v>
          </cell>
          <cell r="D2096">
            <v>2</v>
          </cell>
        </row>
        <row r="2097">
          <cell r="A2097" t="str">
            <v>Wayne-us IE6430</v>
          </cell>
          <cell r="B2097" t="str">
            <v>Computer Simulation Methods - Wayne State University</v>
          </cell>
          <cell r="C2097">
            <v>30</v>
          </cell>
          <cell r="D2097">
            <v>2</v>
          </cell>
        </row>
        <row r="2098">
          <cell r="A2098" t="str">
            <v>ITech-us IME3020</v>
          </cell>
          <cell r="B2098" t="str">
            <v>Computer Simulation of Manufacturing Processes I - Indiana Institute of Technology</v>
          </cell>
          <cell r="C2098">
            <v>48</v>
          </cell>
          <cell r="D2098">
            <v>4</v>
          </cell>
        </row>
        <row r="2099">
          <cell r="A2099" t="str">
            <v>LU-ca COSC2836</v>
          </cell>
          <cell r="B2099" t="str">
            <v>Computer Software for the Sciences - Laurentian University</v>
          </cell>
          <cell r="C2099">
            <v>36</v>
          </cell>
          <cell r="D2099">
            <v>3</v>
          </cell>
        </row>
        <row r="2100">
          <cell r="A2100" t="str">
            <v>Derby-uk 5EJ503</v>
          </cell>
          <cell r="B2100" t="str">
            <v>Computer System and Software Engineering - University of Derby</v>
          </cell>
          <cell r="C2100">
            <v>64</v>
          </cell>
          <cell r="D2100">
            <v>5</v>
          </cell>
        </row>
        <row r="2101">
          <cell r="A2101" t="str">
            <v>Obuda-hu BGBRSTENND</v>
          </cell>
          <cell r="B2101" t="str">
            <v>Computer Systems for Product Engineering - Óbuda University</v>
          </cell>
          <cell r="C2101">
            <v>45</v>
          </cell>
          <cell r="D2101">
            <v>3</v>
          </cell>
        </row>
        <row r="2102">
          <cell r="A2102" t="str">
            <v>UNISA-au COMP1036</v>
          </cell>
          <cell r="B2102" t="str">
            <v>Computer Techniques - University of South Australia</v>
          </cell>
          <cell r="C2102">
            <v>52</v>
          </cell>
          <cell r="D2102">
            <v>4</v>
          </cell>
        </row>
        <row r="2103">
          <cell r="A2103" t="str">
            <v>UK-us CME220</v>
          </cell>
          <cell r="B2103" t="str">
            <v>Computer Tools in Chemical Engineering - University of Kentucky</v>
          </cell>
          <cell r="C2103">
            <v>48</v>
          </cell>
          <cell r="D2103">
            <v>4</v>
          </cell>
        </row>
        <row r="2104">
          <cell r="A2104" t="str">
            <v>Hann-de CV</v>
          </cell>
          <cell r="B2104" t="str">
            <v>Computer Vision - Leibniz Universität Hannover</v>
          </cell>
          <cell r="C2104">
            <v>32</v>
          </cell>
          <cell r="D2104">
            <v>2</v>
          </cell>
        </row>
        <row r="2105">
          <cell r="A2105" t="str">
            <v>UEL-uk CN6107T</v>
          </cell>
          <cell r="B2105" t="str">
            <v>Computer and Network Security - University of East London</v>
          </cell>
          <cell r="C2105">
            <v>54</v>
          </cell>
          <cell r="D2105">
            <v>4</v>
          </cell>
        </row>
        <row r="2106">
          <cell r="A2106" t="str">
            <v>Hann-de CRC</v>
          </cell>
          <cell r="B2106" t="str">
            <v>Computer- und Roboterassistierte Chirurgie - Leibniz Universität Hannover</v>
          </cell>
          <cell r="C2106">
            <v>40</v>
          </cell>
          <cell r="D2106">
            <v>3</v>
          </cell>
        </row>
        <row r="2107">
          <cell r="A2107" t="str">
            <v>Monash-au MEC4426</v>
          </cell>
          <cell r="B2107" t="str">
            <v>Computer-Aided Design - Monash University</v>
          </cell>
          <cell r="C2107">
            <v>44</v>
          </cell>
          <cell r="D2107">
            <v>3</v>
          </cell>
        </row>
        <row r="2108">
          <cell r="A2108" t="str">
            <v>NMSU-us ET210</v>
          </cell>
          <cell r="B2108" t="str">
            <v>Computer-Aided Design - New Mexico State University</v>
          </cell>
          <cell r="C2108">
            <v>32</v>
          </cell>
          <cell r="D2108">
            <v>2</v>
          </cell>
        </row>
        <row r="2109">
          <cell r="A2109" t="str">
            <v>LivUni-uk MNFG604</v>
          </cell>
          <cell r="B2109" t="str">
            <v>Computer-Aided Design - University of Liverpool</v>
          </cell>
          <cell r="C2109">
            <v>46</v>
          </cell>
          <cell r="D2109">
            <v>3</v>
          </cell>
        </row>
        <row r="2110">
          <cell r="A2110" t="str">
            <v>UWin-ca INDENG311</v>
          </cell>
          <cell r="B2110" t="str">
            <v>Computer-Aided Design/Computer Aided Mfg - University of Windsor</v>
          </cell>
          <cell r="C2110">
            <v>60</v>
          </cell>
          <cell r="D2110">
            <v>5</v>
          </cell>
        </row>
        <row r="2111">
          <cell r="A2111" t="str">
            <v>ASU-us MEE323</v>
          </cell>
          <cell r="B2111" t="str">
            <v>Computer-Aided Engineering II - Arizona State University</v>
          </cell>
          <cell r="C2111">
            <v>32</v>
          </cell>
          <cell r="D2111">
            <v>2</v>
          </cell>
        </row>
        <row r="2112">
          <cell r="A2112" t="str">
            <v>UofSC-us CSCE317</v>
          </cell>
          <cell r="B2112" t="str">
            <v>Computers Systems Engineering - University of South Carolina</v>
          </cell>
          <cell r="C2112">
            <v>42</v>
          </cell>
          <cell r="D2112">
            <v>3</v>
          </cell>
        </row>
        <row r="2113">
          <cell r="A2113" t="str">
            <v>SU-uk CS099</v>
          </cell>
          <cell r="B2113" t="str">
            <v>Computers Unplugged - Swansea University</v>
          </cell>
          <cell r="C2113">
            <v>75</v>
          </cell>
          <cell r="D2113">
            <v>6</v>
          </cell>
        </row>
        <row r="2114">
          <cell r="A2114" t="str">
            <v>MU-us CSE151</v>
          </cell>
          <cell r="B2114" t="str">
            <v>Computers, Comp Sci &amp; Society - Miami University</v>
          </cell>
          <cell r="C2114">
            <v>48</v>
          </cell>
          <cell r="D2114">
            <v>4</v>
          </cell>
        </row>
        <row r="2115">
          <cell r="A2115" t="str">
            <v>QUB-uk MEE2038</v>
          </cell>
          <cell r="B2115" t="str">
            <v>Computing 2 - Queen's University Belfast</v>
          </cell>
          <cell r="C2115">
            <v>36</v>
          </cell>
          <cell r="D2115">
            <v>3</v>
          </cell>
        </row>
        <row r="2116">
          <cell r="A2116" t="str">
            <v>UNSW-au MTRN3500</v>
          </cell>
          <cell r="B2116" t="str">
            <v>Computing Applications in Mechatronic Systems - University of New South Wales</v>
          </cell>
          <cell r="C2116">
            <v>80</v>
          </cell>
          <cell r="D2116">
            <v>6</v>
          </cell>
        </row>
        <row r="2117">
          <cell r="A2117" t="str">
            <v>UNLV-us CS140</v>
          </cell>
          <cell r="B2117" t="str">
            <v>Computing Languages (Ruby) - University of Nevada, Las Vegas</v>
          </cell>
          <cell r="C2117">
            <v>45</v>
          </cell>
          <cell r="D2117">
            <v>3</v>
          </cell>
        </row>
        <row r="2118">
          <cell r="A2118" t="str">
            <v>UofC-ca ENME337</v>
          </cell>
          <cell r="B2118" t="str">
            <v>Computing Tools for Engineer Design - University of Calgary</v>
          </cell>
          <cell r="C2118">
            <v>65</v>
          </cell>
          <cell r="D2118">
            <v>5</v>
          </cell>
        </row>
        <row r="2119">
          <cell r="A2119" t="str">
            <v>ANU-au ENGN2219</v>
          </cell>
          <cell r="B2119" t="str">
            <v>Computing for Engineering Simulation - The Australian National University</v>
          </cell>
          <cell r="C2119">
            <v>48</v>
          </cell>
          <cell r="D2119">
            <v>4</v>
          </cell>
        </row>
        <row r="2120">
          <cell r="A2120" t="str">
            <v>GSU-us ENGR1731</v>
          </cell>
          <cell r="B2120" t="str">
            <v>Computing for Engineers - Georgia Southern University</v>
          </cell>
          <cell r="C2120">
            <v>60</v>
          </cell>
          <cell r="D2120">
            <v>5</v>
          </cell>
        </row>
        <row r="2121">
          <cell r="A2121" t="str">
            <v>Monash-au ENG1060</v>
          </cell>
          <cell r="B2121" t="str">
            <v>Computing for Engineers - Monash University</v>
          </cell>
          <cell r="C2121">
            <v>75</v>
          </cell>
          <cell r="D2121">
            <v>6</v>
          </cell>
        </row>
        <row r="2122">
          <cell r="A2122" t="str">
            <v>UNSW-au ENGG1811</v>
          </cell>
          <cell r="B2122" t="str">
            <v>Computing for Engineers - University of New South Wales</v>
          </cell>
          <cell r="C2122">
            <v>75</v>
          </cell>
          <cell r="D2122">
            <v>6</v>
          </cell>
        </row>
        <row r="2123">
          <cell r="A2123" t="str">
            <v>UNSW-au MTRN2500</v>
          </cell>
          <cell r="B2123" t="str">
            <v>Computing for Mechatronic Engineers - University of New South Wales</v>
          </cell>
          <cell r="C2123">
            <v>80</v>
          </cell>
          <cell r="D2123">
            <v>6</v>
          </cell>
        </row>
        <row r="2124">
          <cell r="A2124" t="str">
            <v>MACK - ENEC00066</v>
          </cell>
          <cell r="B2124" t="str">
            <v>Comunic ação científica - Mackenzie</v>
          </cell>
          <cell r="C2124">
            <v>24</v>
          </cell>
          <cell r="D2124">
            <v>2</v>
          </cell>
        </row>
        <row r="2125">
          <cell r="A2125" t="str">
            <v>CUMD-co LENG1010</v>
          </cell>
          <cell r="B2125" t="str">
            <v>Comunicación Escrita y Processos Lectores I - Corporación Universitaria Minuto de Dios</v>
          </cell>
          <cell r="C2125">
            <v>48</v>
          </cell>
          <cell r="D2125">
            <v>4</v>
          </cell>
        </row>
        <row r="2126">
          <cell r="A2126" t="str">
            <v>UCAV-es 30301GC</v>
          </cell>
          <cell r="B2126" t="str">
            <v>Comunicación Oral y Escrita - Universidade Catolica de Avila</v>
          </cell>
          <cell r="C2126">
            <v>60</v>
          </cell>
          <cell r="D2126">
            <v>5</v>
          </cell>
        </row>
        <row r="2127">
          <cell r="A2127" t="str">
            <v>UCAV-es 30209GC</v>
          </cell>
          <cell r="B2127" t="str">
            <v>Comunicación y Educación Ambiental - Universidade Catolica de Avila</v>
          </cell>
          <cell r="C2127">
            <v>60</v>
          </cell>
          <cell r="D2127">
            <v>5</v>
          </cell>
        </row>
        <row r="2128">
          <cell r="A2128" t="str">
            <v>NCG-101</v>
          </cell>
          <cell r="B2128" t="str">
            <v>Comunicação Celular no Sistema Nervoso e Psicofarmacologia</v>
          </cell>
          <cell r="C2128">
            <v>144</v>
          </cell>
          <cell r="D2128">
            <v>12</v>
          </cell>
        </row>
        <row r="2129">
          <cell r="A2129" t="str">
            <v>UC-pt 1002498</v>
          </cell>
          <cell r="B2129" t="str">
            <v>Comunicação Científica e Técnica - Universidade de Coimbra</v>
          </cell>
          <cell r="C2129">
            <v>90</v>
          </cell>
          <cell r="D2129">
            <v>7</v>
          </cell>
        </row>
        <row r="2130">
          <cell r="A2130" t="str">
            <v>ESTI007-13</v>
          </cell>
          <cell r="B2130" t="str">
            <v>Comunicação Digital</v>
          </cell>
          <cell r="C2130">
            <v>48</v>
          </cell>
          <cell r="D2130">
            <v>4</v>
          </cell>
        </row>
        <row r="2131">
          <cell r="A2131" t="str">
            <v>ESTI007-17</v>
          </cell>
          <cell r="B2131" t="str">
            <v>Comunicação Digital</v>
          </cell>
          <cell r="C2131">
            <v>48</v>
          </cell>
          <cell r="D2131">
            <v>4</v>
          </cell>
        </row>
        <row r="2132">
          <cell r="A2132" t="str">
            <v>CEFET-SP - CEMP1</v>
          </cell>
          <cell r="B2132" t="str">
            <v>Comunicação Empresarial - CEFET-SP</v>
          </cell>
          <cell r="C2132">
            <v>24</v>
          </cell>
          <cell r="D2132">
            <v>2</v>
          </cell>
        </row>
        <row r="2133">
          <cell r="A2133" t="str">
            <v>ESAGS - ComEmp</v>
          </cell>
          <cell r="B2133" t="str">
            <v>Comunicação Empresarial - Escola Superior de Administração e Gestão</v>
          </cell>
          <cell r="C2133">
            <v>72</v>
          </cell>
          <cell r="D2133">
            <v>6</v>
          </cell>
        </row>
        <row r="2134">
          <cell r="A2134" t="str">
            <v>IFSP - CEMP1</v>
          </cell>
          <cell r="B2134" t="str">
            <v>Comunicação Empresarial - IFSP</v>
          </cell>
          <cell r="C2134">
            <v>36</v>
          </cell>
          <cell r="D2134">
            <v>3</v>
          </cell>
        </row>
        <row r="2135">
          <cell r="A2135" t="str">
            <v>FTT - MT-B211</v>
          </cell>
          <cell r="B2135" t="str">
            <v>Comunicação Empresarial e Metodologia do Trabalho Científico - Faculdade de Tecnologia Termomecânica</v>
          </cell>
          <cell r="C2135">
            <v>36</v>
          </cell>
          <cell r="D2135">
            <v>3</v>
          </cell>
        </row>
        <row r="2136">
          <cell r="A2136" t="str">
            <v>FATEC-SP - 601</v>
          </cell>
          <cell r="B2136" t="str">
            <v>Comunicação Empresarial-Português - FATEC-SP</v>
          </cell>
          <cell r="C2136">
            <v>36</v>
          </cell>
          <cell r="D2136">
            <v>3</v>
          </cell>
        </row>
        <row r="2137">
          <cell r="A2137" t="str">
            <v>PIT - CEO1</v>
          </cell>
          <cell r="B2137" t="str">
            <v>Comunicação Escrita e Oral I-Português I - PITÁGORAS</v>
          </cell>
          <cell r="C2137">
            <v>48</v>
          </cell>
          <cell r="D2137">
            <v>4</v>
          </cell>
        </row>
        <row r="2138">
          <cell r="A2138" t="str">
            <v>PIT - CEO2</v>
          </cell>
          <cell r="B2138" t="str">
            <v>Comunicação Escrita e Oral II-Português II - PITÁGORAS</v>
          </cell>
          <cell r="C2138">
            <v>48</v>
          </cell>
          <cell r="D2138">
            <v>4</v>
          </cell>
        </row>
        <row r="2139">
          <cell r="A2139" t="str">
            <v>PIT - ESP 1</v>
          </cell>
          <cell r="B2139" t="str">
            <v>Comunicação Escrita e Oral III-Espanhol I - PITÁGORAS</v>
          </cell>
          <cell r="C2139">
            <v>48</v>
          </cell>
          <cell r="D2139">
            <v>4</v>
          </cell>
        </row>
        <row r="2140">
          <cell r="A2140" t="str">
            <v>PIT - ESP 2</v>
          </cell>
          <cell r="B2140" t="str">
            <v>Comunicação Escrita e Oral IV-Espanhol II - PITÁGORAS</v>
          </cell>
          <cell r="C2140">
            <v>48</v>
          </cell>
          <cell r="D2140">
            <v>4</v>
          </cell>
        </row>
        <row r="2141">
          <cell r="A2141" t="str">
            <v>EDS01</v>
          </cell>
          <cell r="B2141" t="str">
            <v>Comunicação Expressão e Metodologia Científica</v>
          </cell>
          <cell r="C2141">
            <v>0</v>
          </cell>
          <cell r="D2141">
            <v>0</v>
          </cell>
        </row>
        <row r="2142">
          <cell r="A2142" t="str">
            <v>UNISANTOS - CH</v>
          </cell>
          <cell r="B2142" t="str">
            <v>Comunicação Humana - UNISANTOS</v>
          </cell>
          <cell r="C2142">
            <v>24</v>
          </cell>
          <cell r="D2142">
            <v>2</v>
          </cell>
        </row>
        <row r="2143">
          <cell r="A2143" t="str">
            <v>Metodista - 8981</v>
          </cell>
          <cell r="B2143" t="str">
            <v>Comunicação Integrada de Marketing - METODISTA</v>
          </cell>
          <cell r="C2143">
            <v>120</v>
          </cell>
          <cell r="D2143">
            <v>10</v>
          </cell>
        </row>
        <row r="2144">
          <cell r="A2144" t="str">
            <v>UTFPR - PP51H</v>
          </cell>
          <cell r="B2144" t="str">
            <v>Comunicação Linguística - Universidade Tecnológica Federal do Paraná</v>
          </cell>
          <cell r="C2144">
            <v>24</v>
          </cell>
          <cell r="D2144">
            <v>2</v>
          </cell>
        </row>
        <row r="2145">
          <cell r="A2145" t="str">
            <v>UTFPR - EM41C</v>
          </cell>
          <cell r="B2145" t="str">
            <v>Comunicação Linguística - Universidade Tecnológica Federal do Paraná</v>
          </cell>
          <cell r="C2145">
            <v>24</v>
          </cell>
          <cell r="D2145">
            <v>2</v>
          </cell>
        </row>
        <row r="2146">
          <cell r="A2146" t="str">
            <v>UTFPR - CE92A</v>
          </cell>
          <cell r="B2146" t="str">
            <v>Comunicação Linguística - Universidade Tecnológica Federal do Paraná</v>
          </cell>
          <cell r="C2146">
            <v>24</v>
          </cell>
          <cell r="D2146">
            <v>2</v>
          </cell>
        </row>
        <row r="2147">
          <cell r="A2147" t="str">
            <v>UTFPR - CL3X1</v>
          </cell>
          <cell r="B2147" t="str">
            <v>Comunicação Oral e Escrita - UTFPR</v>
          </cell>
          <cell r="C2147">
            <v>24</v>
          </cell>
          <cell r="D2147">
            <v>2</v>
          </cell>
        </row>
        <row r="2148">
          <cell r="A2148" t="str">
            <v>excluir X</v>
          </cell>
          <cell r="B2148" t="str">
            <v>Comunicação Organizacional</v>
          </cell>
          <cell r="C2148">
            <v>0</v>
          </cell>
          <cell r="D2148">
            <v>3</v>
          </cell>
        </row>
        <row r="2149">
          <cell r="A2149" t="str">
            <v>UFRAM - G0550</v>
          </cell>
          <cell r="B2149" t="str">
            <v>Comunicação Organizacional - Universidade Federal Rural da Amazônia</v>
          </cell>
          <cell r="C2149">
            <v>24</v>
          </cell>
          <cell r="D2149">
            <v>2</v>
          </cell>
        </row>
        <row r="2150">
          <cell r="A2150" t="str">
            <v>NCG-101CO</v>
          </cell>
          <cell r="B2150" t="str">
            <v>Comunicação celular no sistema nervoso e psicofarmacologia - UCSB</v>
          </cell>
          <cell r="C2150">
            <v>0</v>
          </cell>
          <cell r="D2150">
            <v>12</v>
          </cell>
        </row>
        <row r="2151">
          <cell r="A2151" t="str">
            <v>FATEC-SP - RRI002</v>
          </cell>
          <cell r="B2151" t="str">
            <v>Comunicação e Desenvolvimento Interpessoal - FATEC-SP</v>
          </cell>
          <cell r="C2151">
            <v>72</v>
          </cell>
          <cell r="D2151">
            <v>6</v>
          </cell>
        </row>
        <row r="2152">
          <cell r="A2152" t="str">
            <v>CPS - 109</v>
          </cell>
          <cell r="B2152" t="str">
            <v>Comunicação e Expressão - CPS</v>
          </cell>
          <cell r="C2152">
            <v>72</v>
          </cell>
          <cell r="D2152">
            <v>6</v>
          </cell>
        </row>
        <row r="2153">
          <cell r="A2153" t="str">
            <v>IFECTMT - ENC-005</v>
          </cell>
          <cell r="B2153" t="str">
            <v>Comunicação e Expressão - IFECTMT</v>
          </cell>
          <cell r="C2153">
            <v>24</v>
          </cell>
          <cell r="D2153">
            <v>2</v>
          </cell>
        </row>
        <row r="2154">
          <cell r="A2154" t="str">
            <v>IIES - 808G</v>
          </cell>
          <cell r="B2154" t="str">
            <v>Comunicação e Expressão - IIES</v>
          </cell>
          <cell r="C2154">
            <v>24</v>
          </cell>
          <cell r="D2154">
            <v>2</v>
          </cell>
        </row>
        <row r="2155">
          <cell r="A2155" t="str">
            <v>IFSP - F1CEX</v>
          </cell>
          <cell r="B2155" t="str">
            <v>Comunicação e Expressão - Instituto Federal de Educação, Ciência e Tecnologia de São Paulo</v>
          </cell>
          <cell r="C2155">
            <v>24</v>
          </cell>
          <cell r="D2155">
            <v>2</v>
          </cell>
        </row>
        <row r="2156">
          <cell r="A2156" t="str">
            <v>Anhembi - CEx</v>
          </cell>
          <cell r="B2156" t="str">
            <v>Comunicação e Expressão - Universidade Anhembi Morumbi</v>
          </cell>
          <cell r="C2156">
            <v>72</v>
          </cell>
          <cell r="D2156">
            <v>6</v>
          </cell>
        </row>
        <row r="2157">
          <cell r="A2157" t="str">
            <v>UNIP - 574G</v>
          </cell>
          <cell r="B2157" t="str">
            <v>Comunicação e Expressão - Universidade Paulista</v>
          </cell>
          <cell r="C2157">
            <v>36</v>
          </cell>
          <cell r="D2157">
            <v>3</v>
          </cell>
        </row>
        <row r="2158">
          <cell r="A2158" t="str">
            <v>UNIP - 665R</v>
          </cell>
          <cell r="B2158" t="str">
            <v>Comunicação e Expressão - Universidade Paulista</v>
          </cell>
          <cell r="C2158">
            <v>36</v>
          </cell>
          <cell r="D2158">
            <v>3</v>
          </cell>
        </row>
        <row r="2159">
          <cell r="A2159" t="str">
            <v>FATEC-SP - CEI</v>
          </cell>
          <cell r="B2159" t="str">
            <v>Comunicação e Expressão I - FATEC</v>
          </cell>
          <cell r="C2159">
            <v>36</v>
          </cell>
          <cell r="D2159">
            <v>3</v>
          </cell>
        </row>
        <row r="2160">
          <cell r="A2160" t="str">
            <v>X520010</v>
          </cell>
          <cell r="B2160" t="str">
            <v>Comunicação e Expressão: Emissão de Laudos Técnicos - UNI VAP</v>
          </cell>
          <cell r="C2160">
            <v>60</v>
          </cell>
          <cell r="D2160">
            <v>5</v>
          </cell>
        </row>
        <row r="2161">
          <cell r="A2161" t="str">
            <v>UNI VAP - X520010</v>
          </cell>
          <cell r="B2161" t="str">
            <v>Comunicação e Expressão: Emissão de Laudos Técnicos - UNI VAP</v>
          </cell>
          <cell r="C2161">
            <v>60</v>
          </cell>
          <cell r="D2161">
            <v>5</v>
          </cell>
        </row>
        <row r="2162">
          <cell r="A2162" t="str">
            <v>IFSP - K1COL</v>
          </cell>
          <cell r="B2162" t="str">
            <v>Comunicação e Linguagem - IFSP</v>
          </cell>
          <cell r="C2162">
            <v>48</v>
          </cell>
          <cell r="D2162">
            <v>4</v>
          </cell>
        </row>
        <row r="2163">
          <cell r="A2163" t="str">
            <v>BCM0506-13</v>
          </cell>
          <cell r="B2163" t="str">
            <v>Comunicação e Redes</v>
          </cell>
          <cell r="C2163">
            <v>36</v>
          </cell>
          <cell r="D2163">
            <v>3</v>
          </cell>
        </row>
        <row r="2164">
          <cell r="A2164" t="str">
            <v>BCM0506-15</v>
          </cell>
          <cell r="B2164" t="str">
            <v>Comunicação e Redes</v>
          </cell>
          <cell r="C2164">
            <v>36</v>
          </cell>
          <cell r="D2164">
            <v>3</v>
          </cell>
        </row>
        <row r="2165">
          <cell r="A2165" t="str">
            <v>USP - RAD1201</v>
          </cell>
          <cell r="B2165" t="str">
            <v>Comunicação e Trabalho em Grupo - USP</v>
          </cell>
          <cell r="C2165">
            <v>24</v>
          </cell>
          <cell r="D2165">
            <v>2</v>
          </cell>
        </row>
        <row r="2166">
          <cell r="A2166" t="str">
            <v>UNIFESP - 5385</v>
          </cell>
          <cell r="B2166" t="str">
            <v>Comunicação e expressão - UNIFESP</v>
          </cell>
          <cell r="C2166">
            <v>36</v>
          </cell>
          <cell r="D2166">
            <v>3</v>
          </cell>
        </row>
        <row r="2167">
          <cell r="A2167" t="str">
            <v>USCS - CE</v>
          </cell>
          <cell r="B2167" t="str">
            <v>Comunicação e expressão - Universidade Municipal de São Caetano do Sul</v>
          </cell>
          <cell r="C2167">
            <v>72</v>
          </cell>
          <cell r="D2167">
            <v>6</v>
          </cell>
        </row>
        <row r="2168">
          <cell r="A2168" t="str">
            <v>NS1310</v>
          </cell>
          <cell r="B2168" t="str">
            <v>Comunicação e expressão I - FEI Pe.Saboia de Medeiros</v>
          </cell>
          <cell r="C2168">
            <v>36</v>
          </cell>
          <cell r="D2168">
            <v>3</v>
          </cell>
        </row>
        <row r="2169">
          <cell r="A2169" t="str">
            <v>FSA - ComEx1</v>
          </cell>
          <cell r="B2169" t="str">
            <v>Comunicação e expressão I - Fundação Santo André</v>
          </cell>
          <cell r="C2169">
            <v>72</v>
          </cell>
          <cell r="D2169">
            <v>6</v>
          </cell>
        </row>
        <row r="2170">
          <cell r="A2170" t="str">
            <v>FATEC-SP - CE2</v>
          </cell>
          <cell r="B2170" t="str">
            <v>Comunicação e expressão II - FATEC-SP</v>
          </cell>
          <cell r="C2170">
            <v>36</v>
          </cell>
          <cell r="D2170">
            <v>3</v>
          </cell>
        </row>
        <row r="2171">
          <cell r="A2171" t="str">
            <v>FATEC-SP - 1600</v>
          </cell>
          <cell r="B2171" t="str">
            <v>Comunicação e expressão em língua portuguesa - FATEC-SP</v>
          </cell>
          <cell r="C2171">
            <v>72</v>
          </cell>
          <cell r="D2171">
            <v>6</v>
          </cell>
        </row>
        <row r="2172">
          <cell r="A2172" t="str">
            <v>FATEC-SP - 1554</v>
          </cell>
          <cell r="B2172" t="str">
            <v>Comunicação em Língua Portuguesa - FATEC-SP</v>
          </cell>
          <cell r="C2172">
            <v>48</v>
          </cell>
          <cell r="D2172">
            <v>4</v>
          </cell>
        </row>
        <row r="2173">
          <cell r="A2173" t="str">
            <v>CEFET - CEMP1</v>
          </cell>
          <cell r="B2173" t="str">
            <v>Comunicação empresarial - Centro Federal de Educação Tecnológica</v>
          </cell>
          <cell r="C2173">
            <v>24</v>
          </cell>
          <cell r="D2173">
            <v>2</v>
          </cell>
        </row>
        <row r="2174">
          <cell r="A2174" t="str">
            <v>FATEC-SP - TCE001</v>
          </cell>
          <cell r="B2174" t="str">
            <v>Comunicação empresarial - FATEC-SP</v>
          </cell>
          <cell r="C2174">
            <v>36</v>
          </cell>
          <cell r="D2174">
            <v>3</v>
          </cell>
        </row>
        <row r="2175">
          <cell r="A2175" t="str">
            <v>FTT - GS101</v>
          </cell>
          <cell r="B2175" t="str">
            <v>Comunicação empresarial - Faculdade de Tecnologia Termomecânica</v>
          </cell>
          <cell r="C2175">
            <v>72</v>
          </cell>
          <cell r="D2175">
            <v>6</v>
          </cell>
        </row>
        <row r="2176">
          <cell r="A2176" t="str">
            <v>FTT - MT-C218</v>
          </cell>
          <cell r="B2176" t="str">
            <v>Comunicação empresarial - Faculdade de Tecnologia Termomecânica</v>
          </cell>
          <cell r="C2176">
            <v>72</v>
          </cell>
          <cell r="D2176">
            <v>6</v>
          </cell>
        </row>
        <row r="2177">
          <cell r="A2177" t="str">
            <v>FTT - MTC218</v>
          </cell>
          <cell r="B2177" t="str">
            <v>Comunicação empresarial - Faculdade de Tecnologia Termomecânica</v>
          </cell>
          <cell r="C2177">
            <v>72</v>
          </cell>
          <cell r="D2177">
            <v>6</v>
          </cell>
        </row>
        <row r="2178">
          <cell r="A2178" t="str">
            <v>UTFPR - CE62A</v>
          </cell>
          <cell r="B2178" t="str">
            <v>Comunicação oral e escrita - Universidade Tecnológica Federal do Paraná</v>
          </cell>
          <cell r="C2178">
            <v>24</v>
          </cell>
          <cell r="D2178">
            <v>2</v>
          </cell>
        </row>
        <row r="2179">
          <cell r="A2179" t="str">
            <v>UTFPR - CE32C</v>
          </cell>
          <cell r="B2179" t="str">
            <v>Comunicação oral e escrita - Universidade Tecnológica Federal do Paraná</v>
          </cell>
          <cell r="C2179">
            <v>24</v>
          </cell>
          <cell r="D2179">
            <v>2</v>
          </cell>
        </row>
        <row r="2180">
          <cell r="A2180" t="str">
            <v>CCA 5098 -1/3</v>
          </cell>
          <cell r="B2180" t="str">
            <v>Comunicação, Censura e Liberdade de Expressão - Desafios da Atualidade - USP</v>
          </cell>
          <cell r="C2180">
            <v>0</v>
          </cell>
          <cell r="D2180">
            <v>9</v>
          </cell>
        </row>
        <row r="2181">
          <cell r="A2181" t="str">
            <v>ESZX124-13</v>
          </cell>
          <cell r="B2181" t="str">
            <v>Comunicação, Ciência e Tecnologia</v>
          </cell>
          <cell r="C2181">
            <v>36</v>
          </cell>
          <cell r="D2181">
            <v>3</v>
          </cell>
        </row>
        <row r="2182">
          <cell r="A2182" t="str">
            <v>Metodista - 8898</v>
          </cell>
          <cell r="B2182" t="str">
            <v>Comunicação, História e Sociedade - METODISTA</v>
          </cell>
          <cell r="C2182">
            <v>120</v>
          </cell>
          <cell r="D2182">
            <v>10</v>
          </cell>
        </row>
        <row r="2183">
          <cell r="A2183" t="str">
            <v>ECT02</v>
          </cell>
          <cell r="B2183" t="str">
            <v>Comunicação, Linguagem e Novas Alternativas</v>
          </cell>
          <cell r="C2183">
            <v>30</v>
          </cell>
          <cell r="D2183">
            <v>0</v>
          </cell>
        </row>
        <row r="2184">
          <cell r="A2184" t="str">
            <v>INF-101</v>
          </cell>
          <cell r="B2184" t="str">
            <v>Comunicações Digitais</v>
          </cell>
          <cell r="C2184">
            <v>144</v>
          </cell>
          <cell r="D2184">
            <v>12</v>
          </cell>
        </row>
        <row r="2185">
          <cell r="A2185" t="str">
            <v>ESTI012-13</v>
          </cell>
          <cell r="B2185" t="str">
            <v>Comunicações Multimídia</v>
          </cell>
          <cell r="C2185">
            <v>48</v>
          </cell>
          <cell r="D2185">
            <v>4</v>
          </cell>
        </row>
        <row r="2186">
          <cell r="A2186" t="str">
            <v>ESTX071-13</v>
          </cell>
          <cell r="B2186" t="str">
            <v>Comunicações Multimídia</v>
          </cell>
          <cell r="C2186">
            <v>36</v>
          </cell>
          <cell r="D2186">
            <v>3</v>
          </cell>
        </row>
        <row r="2187">
          <cell r="A2187" t="str">
            <v>ESTI015-13</v>
          </cell>
          <cell r="B2187" t="str">
            <v>Comunicações Móveis</v>
          </cell>
          <cell r="C2187">
            <v>48</v>
          </cell>
          <cell r="D2187">
            <v>4</v>
          </cell>
        </row>
        <row r="2188">
          <cell r="A2188" t="str">
            <v>ESTI015-17</v>
          </cell>
          <cell r="B2188" t="str">
            <v>Comunicações Móveis</v>
          </cell>
          <cell r="C2188">
            <v>48</v>
          </cell>
          <cell r="D2188">
            <v>4</v>
          </cell>
        </row>
        <row r="2189">
          <cell r="A2189" t="str">
            <v>ESTI010-13</v>
          </cell>
          <cell r="B2189" t="str">
            <v>Comunicações Ópticas</v>
          </cell>
          <cell r="C2189">
            <v>48</v>
          </cell>
          <cell r="D2189">
            <v>4</v>
          </cell>
        </row>
        <row r="2190">
          <cell r="A2190" t="str">
            <v>ESTI010-17</v>
          </cell>
          <cell r="B2190" t="str">
            <v>Comunicações Ópticas</v>
          </cell>
          <cell r="C2190">
            <v>48</v>
          </cell>
          <cell r="D2190">
            <v>4</v>
          </cell>
        </row>
        <row r="2191">
          <cell r="A2191" t="str">
            <v>DHDV06</v>
          </cell>
          <cell r="B2191" t="str">
            <v>Comunidades Tradicionais e Direitos Humanos</v>
          </cell>
          <cell r="C2191">
            <v>24</v>
          </cell>
          <cell r="D2191">
            <v>2</v>
          </cell>
        </row>
        <row r="2192">
          <cell r="A2192" t="str">
            <v>A&amp;S101</v>
          </cell>
          <cell r="B2192" t="str">
            <v>Comunity 101 - University of Kentucky/UK</v>
          </cell>
          <cell r="C2192">
            <v>32</v>
          </cell>
          <cell r="D2192">
            <v>3</v>
          </cell>
        </row>
        <row r="2193">
          <cell r="A2193" t="str">
            <v>ENS-150</v>
          </cell>
          <cell r="B2193" t="str">
            <v>Conceitos Biológicos: Perspectivas Histórico-Filosóficas</v>
          </cell>
          <cell r="C2193">
            <v>144</v>
          </cell>
          <cell r="D2193">
            <v>12</v>
          </cell>
        </row>
        <row r="2194">
          <cell r="A2194" t="str">
            <v>QFL5921</v>
          </cell>
          <cell r="B2194" t="str">
            <v>Conceitos Básicos de Espectroscopia - USP</v>
          </cell>
          <cell r="C2194">
            <v>0</v>
          </cell>
          <cell r="D2194">
            <v>12</v>
          </cell>
        </row>
        <row r="2195">
          <cell r="A2195" t="str">
            <v>QFL5947-1/1</v>
          </cell>
          <cell r="B2195" t="str">
            <v>Conceitos Básicos de Espectroscopia - USP</v>
          </cell>
          <cell r="C2195">
            <v>0</v>
          </cell>
          <cell r="D2195">
            <v>10</v>
          </cell>
        </row>
        <row r="2196">
          <cell r="A2196" t="str">
            <v>EGP05</v>
          </cell>
          <cell r="B2196" t="str">
            <v>Conceitos Gerais de Administração</v>
          </cell>
          <cell r="C2196">
            <v>64</v>
          </cell>
          <cell r="D2196">
            <v>0</v>
          </cell>
        </row>
        <row r="2197">
          <cell r="A2197" t="str">
            <v>EGPM05</v>
          </cell>
          <cell r="B2197" t="str">
            <v>Conceitos Gerais de Administração</v>
          </cell>
          <cell r="C2197">
            <v>0</v>
          </cell>
          <cell r="D2197">
            <v>0</v>
          </cell>
        </row>
        <row r="2198">
          <cell r="A2198" t="str">
            <v>ECQ5702 - 1/5</v>
          </cell>
          <cell r="B2198" t="str">
            <v>Conceitos Químicos - USP</v>
          </cell>
          <cell r="C2198">
            <v>0</v>
          </cell>
          <cell r="D2198">
            <v>12</v>
          </cell>
        </row>
        <row r="2199">
          <cell r="A2199" t="str">
            <v>ESZG036-17</v>
          </cell>
          <cell r="B2199" t="str">
            <v>Conceitos de Marketing</v>
          </cell>
          <cell r="C2199">
            <v>24</v>
          </cell>
          <cell r="D2199">
            <v>2</v>
          </cell>
        </row>
        <row r="2200">
          <cell r="A2200" t="str">
            <v>USP - AGA0105</v>
          </cell>
          <cell r="B2200" t="str">
            <v>Conceitos de atronomia para licenciaturas - USP</v>
          </cell>
          <cell r="C2200">
            <v>60</v>
          </cell>
          <cell r="D2200">
            <v>5</v>
          </cell>
        </row>
        <row r="2201">
          <cell r="A2201" t="str">
            <v>Beds-uk CIS0062</v>
          </cell>
          <cell r="B2201" t="str">
            <v>Concepts and Technologies of Artificial Intelligence - University of Bedfordshire</v>
          </cell>
          <cell r="C2201">
            <v>120</v>
          </cell>
          <cell r="D2201">
            <v>10</v>
          </cell>
        </row>
        <row r="2202">
          <cell r="A2202" t="str">
            <v>UofG-ca BIOM2000</v>
          </cell>
          <cell r="B2202" t="str">
            <v>Concepts in Human Physiology - University of Guelph</v>
          </cell>
          <cell r="C2202">
            <v>57</v>
          </cell>
          <cell r="D2202">
            <v>4</v>
          </cell>
        </row>
        <row r="2203">
          <cell r="A2203" t="str">
            <v>UVic-ca ASTR150</v>
          </cell>
          <cell r="B2203" t="str">
            <v>Concepts in Modern Astronomy - University of Victoria</v>
          </cell>
          <cell r="C2203">
            <v>108</v>
          </cell>
          <cell r="D2203">
            <v>9</v>
          </cell>
        </row>
        <row r="2204">
          <cell r="A2204" t="str">
            <v>CSUN-us MKT100</v>
          </cell>
          <cell r="B2204" t="str">
            <v>Conceptual Foundations of American Enterprise - California State University, Northridge</v>
          </cell>
          <cell r="C2204">
            <v>45</v>
          </cell>
          <cell r="D2204">
            <v>3</v>
          </cell>
        </row>
        <row r="2205">
          <cell r="A2205" t="str">
            <v>UA-pt 90033</v>
          </cell>
          <cell r="B2205" t="str">
            <v>Concepção e Fábrica Assistidos por Computador - Universidade de Aveiro</v>
          </cell>
          <cell r="C2205">
            <v>30</v>
          </cell>
          <cell r="D2205">
            <v>2</v>
          </cell>
        </row>
        <row r="2206">
          <cell r="A2206" t="str">
            <v>CS485G-002</v>
          </cell>
          <cell r="B2206" t="str">
            <v>Concurrency Software Design - University of Kentucky/UK</v>
          </cell>
          <cell r="C2206">
            <v>48</v>
          </cell>
          <cell r="D2206">
            <v>4</v>
          </cell>
        </row>
        <row r="2207">
          <cell r="A2207" t="str">
            <v>LE-uk PA2230</v>
          </cell>
          <cell r="B2207" t="str">
            <v>Condensed Matter - University of Leicester</v>
          </cell>
          <cell r="C2207">
            <v>39</v>
          </cell>
          <cell r="D2207">
            <v>3</v>
          </cell>
        </row>
        <row r="2208">
          <cell r="A2208" t="str">
            <v>EGP01</v>
          </cell>
          <cell r="B2208" t="str">
            <v>Conduta Ética</v>
          </cell>
          <cell r="C2208">
            <v>24</v>
          </cell>
          <cell r="D2208">
            <v>0</v>
          </cell>
        </row>
        <row r="2209">
          <cell r="A2209" t="str">
            <v>EGPM01</v>
          </cell>
          <cell r="B2209" t="str">
            <v>Conduta Ética</v>
          </cell>
          <cell r="C2209">
            <v>0</v>
          </cell>
          <cell r="D2209">
            <v>0</v>
          </cell>
        </row>
        <row r="2210">
          <cell r="A2210" t="str">
            <v>MCZB006-13</v>
          </cell>
          <cell r="B2210" t="str">
            <v>Conexões e Fibrados</v>
          </cell>
          <cell r="C2210">
            <v>48</v>
          </cell>
          <cell r="D2210">
            <v>4</v>
          </cell>
        </row>
        <row r="2211">
          <cell r="A2211" t="str">
            <v>MCZB006-17</v>
          </cell>
          <cell r="B2211" t="str">
            <v>Conexões e Fibrados</v>
          </cell>
          <cell r="C2211">
            <v>48</v>
          </cell>
          <cell r="D2211">
            <v>4</v>
          </cell>
        </row>
        <row r="2212">
          <cell r="A2212" t="str">
            <v>ESZX047-13</v>
          </cell>
          <cell r="B2212" t="str">
            <v>Confiabilidade Industrial</v>
          </cell>
          <cell r="C2212">
            <v>48</v>
          </cell>
          <cell r="D2212">
            <v>4</v>
          </cell>
        </row>
        <row r="2213">
          <cell r="A2213" t="str">
            <v>ESZG002-13</v>
          </cell>
          <cell r="B2213" t="str">
            <v>Confiabilidade Industrial em Sistemas de Gestão</v>
          </cell>
          <cell r="C2213">
            <v>48</v>
          </cell>
          <cell r="D2213">
            <v>4</v>
          </cell>
        </row>
        <row r="2214">
          <cell r="A2214" t="str">
            <v>ESZG002-17</v>
          </cell>
          <cell r="B2214" t="str">
            <v>Confiabilidade Industrial em Sistemas de Gestão</v>
          </cell>
          <cell r="C2214">
            <v>48</v>
          </cell>
          <cell r="D2214">
            <v>4</v>
          </cell>
        </row>
        <row r="2215">
          <cell r="A2215" t="str">
            <v>ESZA007-13</v>
          </cell>
          <cell r="B2215" t="str">
            <v>Confiabilidade de Componentes e Sistemas</v>
          </cell>
          <cell r="C2215">
            <v>36</v>
          </cell>
          <cell r="D2215">
            <v>3</v>
          </cell>
        </row>
        <row r="2216">
          <cell r="A2216" t="str">
            <v>ESZA007-17</v>
          </cell>
          <cell r="B2216" t="str">
            <v>Confiabilidade de Componentes e Sistemas</v>
          </cell>
          <cell r="C2216">
            <v>36</v>
          </cell>
          <cell r="D2216">
            <v>3</v>
          </cell>
        </row>
        <row r="2217">
          <cell r="A2217" t="str">
            <v>PCS5733</v>
          </cell>
          <cell r="B2217" t="str">
            <v>Confiabilidade e Segurança de Sistemas Computacionais - USP</v>
          </cell>
          <cell r="C2217">
            <v>0</v>
          </cell>
          <cell r="D2217">
            <v>8</v>
          </cell>
        </row>
        <row r="2218">
          <cell r="A2218" t="str">
            <v>PPU-206</v>
          </cell>
          <cell r="B2218" t="str">
            <v>Conflito Social e Violência</v>
          </cell>
          <cell r="C2218">
            <v>108</v>
          </cell>
          <cell r="D2218">
            <v>9</v>
          </cell>
        </row>
        <row r="2219">
          <cell r="A2219" t="str">
            <v>ESHP005-13</v>
          </cell>
          <cell r="B2219" t="str">
            <v>Conflitos Sociais</v>
          </cell>
          <cell r="C2219">
            <v>48</v>
          </cell>
          <cell r="D2219">
            <v>4</v>
          </cell>
        </row>
        <row r="2220">
          <cell r="A2220" t="str">
            <v>ESZR001-13</v>
          </cell>
          <cell r="B2220" t="str">
            <v>Conflitos no Ciberespaço: Ativismo e Guerra nas Redes Cibernéticas</v>
          </cell>
          <cell r="C2220">
            <v>48</v>
          </cell>
          <cell r="D2220">
            <v>4</v>
          </cell>
        </row>
        <row r="2221">
          <cell r="A2221" t="str">
            <v>AUT 5823</v>
          </cell>
          <cell r="B2221" t="str">
            <v>Conforto Ambiental Urbano - USP</v>
          </cell>
          <cell r="C2221">
            <v>0</v>
          </cell>
          <cell r="D2221">
            <v>9</v>
          </cell>
        </row>
        <row r="2222">
          <cell r="A2222" t="str">
            <v>PME5405</v>
          </cell>
          <cell r="B2222" t="str">
            <v>Conforto Térmico - EPUSP</v>
          </cell>
          <cell r="C2222">
            <v>0</v>
          </cell>
          <cell r="D2222">
            <v>8</v>
          </cell>
        </row>
        <row r="2223">
          <cell r="A2223" t="str">
            <v>GCU09-2C9</v>
          </cell>
          <cell r="B2223" t="str">
            <v>Conférences - Institut National des Sciences Appliquées / INSA Rennes</v>
          </cell>
          <cell r="C2223">
            <v>24</v>
          </cell>
          <cell r="D2223">
            <v>2</v>
          </cell>
        </row>
        <row r="2224">
          <cell r="A2224" t="str">
            <v>UMKC-us PSYCH407</v>
          </cell>
          <cell r="B2224" t="str">
            <v>Congnitive Psychology - University of Missouri - Kansas City</v>
          </cell>
          <cell r="C2224">
            <v>36</v>
          </cell>
          <cell r="D2224">
            <v>3</v>
          </cell>
        </row>
        <row r="2225">
          <cell r="A2225" t="str">
            <v>excluir 4</v>
          </cell>
          <cell r="B2225" t="str">
            <v>Conhecimento e Técnica: Perspectivas da Antiguidade e Período Medieval</v>
          </cell>
          <cell r="C2225">
            <v>48</v>
          </cell>
          <cell r="D2225">
            <v>4</v>
          </cell>
        </row>
        <row r="2226">
          <cell r="A2226" t="str">
            <v>NHZ3001-15</v>
          </cell>
          <cell r="B2226" t="str">
            <v>Conhecimento e Técnica: perspectivas da Antiguidade e Período Medieval</v>
          </cell>
          <cell r="C2226">
            <v>48</v>
          </cell>
          <cell r="D2226">
            <v>4</v>
          </cell>
        </row>
        <row r="2227">
          <cell r="A2227" t="str">
            <v>BHP0204-13</v>
          </cell>
          <cell r="B2227" t="str">
            <v>Conhecimento e Ética</v>
          </cell>
          <cell r="C2227">
            <v>48</v>
          </cell>
          <cell r="D2227">
            <v>4</v>
          </cell>
        </row>
        <row r="2228">
          <cell r="A2228" t="str">
            <v>Metodista - 8321</v>
          </cell>
          <cell r="B2228" t="str">
            <v>Conhecimento morfofuncional, neuroendócrino e locomotor - METODISTA</v>
          </cell>
          <cell r="C2228">
            <v>156</v>
          </cell>
          <cell r="D2228">
            <v>13</v>
          </cell>
        </row>
        <row r="2229">
          <cell r="A2229" t="str">
            <v>ESZC002-13</v>
          </cell>
          <cell r="B2229" t="str">
            <v>Conhecimento na Economia: Abordagens e Interfaces com as Atividades de CT&amp;I</v>
          </cell>
          <cell r="C2229">
            <v>48</v>
          </cell>
          <cell r="D2229">
            <v>4</v>
          </cell>
        </row>
        <row r="2230">
          <cell r="A2230" t="str">
            <v>ESZC002-17</v>
          </cell>
          <cell r="B2230" t="str">
            <v>Conhecimento na Economia: Abordagens e Interfaces com as Atividades de CT&amp;I</v>
          </cell>
          <cell r="C2230">
            <v>48</v>
          </cell>
          <cell r="D2230">
            <v>4</v>
          </cell>
        </row>
        <row r="2231">
          <cell r="A2231" t="str">
            <v>excluir XIX</v>
          </cell>
          <cell r="B2231" t="str">
            <v>Conhecimento na economia: Abordagens e interfaces com as atividades de C, T &amp; I</v>
          </cell>
          <cell r="C2231">
            <v>48</v>
          </cell>
          <cell r="D2231">
            <v>4</v>
          </cell>
        </row>
        <row r="2232">
          <cell r="A2232" t="str">
            <v>QUB-uk ECS3003</v>
          </cell>
          <cell r="B2232" t="str">
            <v>Connected Health - Queen's University Belfast</v>
          </cell>
          <cell r="C2232">
            <v>36</v>
          </cell>
          <cell r="D2232">
            <v>3</v>
          </cell>
        </row>
        <row r="2233">
          <cell r="A2233" t="str">
            <v>Monash-au BIO2040</v>
          </cell>
          <cell r="B2233" t="str">
            <v>Conservation Biology - Monash University</v>
          </cell>
          <cell r="C2233">
            <v>60</v>
          </cell>
          <cell r="D2233">
            <v>5</v>
          </cell>
        </row>
        <row r="2234">
          <cell r="A2234" t="str">
            <v>UL-ie ER4405</v>
          </cell>
          <cell r="B2234" t="str">
            <v>Conservation Ecology - University of Limerick</v>
          </cell>
          <cell r="C2234">
            <v>24</v>
          </cell>
          <cell r="D2234">
            <v>2</v>
          </cell>
        </row>
        <row r="2235">
          <cell r="A2235" t="str">
            <v>UP-it 334EE</v>
          </cell>
          <cell r="B2235" t="str">
            <v>Conservazione Della Natura e Delle Sue Risorse - Università Degli Studi di Pisa</v>
          </cell>
          <cell r="C2235">
            <v>75</v>
          </cell>
          <cell r="D2235">
            <v>6</v>
          </cell>
        </row>
        <row r="2236">
          <cell r="A2236" t="str">
            <v>NHZ1016-09</v>
          </cell>
          <cell r="B2236" t="str">
            <v>Conservação da Biodiversidade</v>
          </cell>
          <cell r="C2236">
            <v>48</v>
          </cell>
          <cell r="D2236">
            <v>4</v>
          </cell>
        </row>
        <row r="2237">
          <cell r="A2237" t="str">
            <v>NHZ1016-15</v>
          </cell>
          <cell r="B2237" t="str">
            <v>Conservação da Biodiversidade</v>
          </cell>
          <cell r="C2237">
            <v>48</v>
          </cell>
          <cell r="D2237">
            <v>4</v>
          </cell>
        </row>
        <row r="2238">
          <cell r="A2238" t="str">
            <v>NHZ1016-13</v>
          </cell>
          <cell r="B2238" t="str">
            <v>Conservação da Biodiversidade</v>
          </cell>
          <cell r="C2238">
            <v>48</v>
          </cell>
          <cell r="D2238">
            <v>4</v>
          </cell>
        </row>
        <row r="2239">
          <cell r="A2239" t="str">
            <v>NHZ3088-15</v>
          </cell>
          <cell r="B2239" t="str">
            <v>Consolidação de Conceitos e Métodos de Fenômenos Eletromagnéticos</v>
          </cell>
          <cell r="C2239">
            <v>24</v>
          </cell>
          <cell r="D2239">
            <v>2</v>
          </cell>
        </row>
        <row r="2240">
          <cell r="A2240" t="str">
            <v>NHZ3086-15</v>
          </cell>
          <cell r="B2240" t="str">
            <v>Consolidação de Conceitos e Métodos de Fenômenos Mecânicos</v>
          </cell>
          <cell r="C2240">
            <v>24</v>
          </cell>
          <cell r="D2240">
            <v>2</v>
          </cell>
        </row>
        <row r="2241">
          <cell r="A2241" t="str">
            <v>NHZ3087-15</v>
          </cell>
          <cell r="B2241" t="str">
            <v>Consolidação de Conceitos e Métodos de Fenômenos Térmicos</v>
          </cell>
          <cell r="C2241">
            <v>24</v>
          </cell>
          <cell r="D2241">
            <v>2</v>
          </cell>
        </row>
        <row r="2242">
          <cell r="A2242" t="str">
            <v>UNSW-au BENV2816</v>
          </cell>
          <cell r="B2242" t="str">
            <v>Construction Organisational Behavior - University of New South Wales</v>
          </cell>
          <cell r="C2242">
            <v>45</v>
          </cell>
          <cell r="D2242">
            <v>3</v>
          </cell>
        </row>
        <row r="2243">
          <cell r="A2243" t="str">
            <v>Murray-us CET480</v>
          </cell>
          <cell r="B2243" t="str">
            <v>Construction Planning &amp; Management - Murray State University</v>
          </cell>
          <cell r="C2243">
            <v>45</v>
          </cell>
          <cell r="D2243">
            <v>3</v>
          </cell>
        </row>
        <row r="2244">
          <cell r="A2244" t="str">
            <v>Strath-uk CL305</v>
          </cell>
          <cell r="B2244" t="str">
            <v>Construction Project Management - University of Strathclyde</v>
          </cell>
          <cell r="C2244">
            <v>50</v>
          </cell>
          <cell r="D2244">
            <v>4</v>
          </cell>
        </row>
        <row r="2245">
          <cell r="A2245" t="str">
            <v>Murray-us CET385</v>
          </cell>
          <cell r="B2245" t="str">
            <v>Construction Stimating I - Murray State University</v>
          </cell>
          <cell r="C2245">
            <v>45</v>
          </cell>
          <cell r="D2245">
            <v>3</v>
          </cell>
        </row>
        <row r="2246">
          <cell r="A2246" t="str">
            <v>Murray-us CET386</v>
          </cell>
          <cell r="B2246" t="str">
            <v>Construction Stimating II - Murray State University</v>
          </cell>
          <cell r="C2246">
            <v>45</v>
          </cell>
          <cell r="D2246">
            <v>3</v>
          </cell>
        </row>
        <row r="2247">
          <cell r="A2247" t="str">
            <v>LSBU-uk EUA5414</v>
          </cell>
          <cell r="B2247" t="str">
            <v>Construction Technology - London South Bank University</v>
          </cell>
          <cell r="C2247">
            <v>48</v>
          </cell>
          <cell r="D2247">
            <v>4</v>
          </cell>
        </row>
        <row r="2248">
          <cell r="A2248" t="str">
            <v>LSBU-uk EVA6414</v>
          </cell>
          <cell r="B2248" t="str">
            <v>Construction Technology - London South Bank University</v>
          </cell>
          <cell r="C2248">
            <v>48</v>
          </cell>
          <cell r="D2248">
            <v>4</v>
          </cell>
        </row>
        <row r="2249">
          <cell r="A2249" t="str">
            <v>CSUN-us MSE300</v>
          </cell>
          <cell r="B2249" t="str">
            <v>Construction Technology Economy - California State University, Northridge</v>
          </cell>
          <cell r="C2249">
            <v>45</v>
          </cell>
          <cell r="D2249">
            <v>3</v>
          </cell>
        </row>
        <row r="2250">
          <cell r="A2250" t="str">
            <v>DHDV02</v>
          </cell>
          <cell r="B2250" t="str">
            <v xml:space="preserve">Construção Política, Jurídica e Institucional dos Direitos Humanos_x000D_
Construção Política, Jurídica e </v>
          </cell>
          <cell r="C2250">
            <v>12</v>
          </cell>
          <cell r="D2250">
            <v>1</v>
          </cell>
        </row>
        <row r="2251">
          <cell r="A2251" t="str">
            <v>2062</v>
          </cell>
          <cell r="B2251" t="str">
            <v>Construção de Máquinas I - FATEC</v>
          </cell>
          <cell r="C2251">
            <v>120</v>
          </cell>
          <cell r="D2251">
            <v>10</v>
          </cell>
        </row>
        <row r="2252">
          <cell r="A2252" t="str">
            <v>FATEC-SP - 2062</v>
          </cell>
          <cell r="B2252" t="str">
            <v>Construção de Máquinas I - FATEC-SP</v>
          </cell>
          <cell r="C2252">
            <v>120</v>
          </cell>
          <cell r="D2252">
            <v>10</v>
          </cell>
        </row>
        <row r="2253">
          <cell r="A2253" t="str">
            <v>2021</v>
          </cell>
          <cell r="B2253" t="str">
            <v>Construção de Máquinas II - FATEC</v>
          </cell>
          <cell r="C2253">
            <v>120</v>
          </cell>
          <cell r="D2253">
            <v>10</v>
          </cell>
        </row>
        <row r="2254">
          <cell r="A2254" t="str">
            <v>FATEC-SP - 2021</v>
          </cell>
          <cell r="B2254" t="str">
            <v>Construção de Máquinas II - FATEC-SP</v>
          </cell>
          <cell r="C2254">
            <v>120</v>
          </cell>
          <cell r="D2254">
            <v>10</v>
          </cell>
        </row>
        <row r="2255">
          <cell r="A2255" t="str">
            <v>MAUA - ETC602</v>
          </cell>
          <cell r="B2255" t="str">
            <v>Construção de edifícios - Instituto Mauá de Tecnologia</v>
          </cell>
          <cell r="C2255">
            <v>132</v>
          </cell>
          <cell r="D2255">
            <v>11</v>
          </cell>
        </row>
        <row r="2256">
          <cell r="A2256" t="str">
            <v>Metodista - 8320</v>
          </cell>
          <cell r="B2256" t="str">
            <v>Construção do conhecimento científico - METODISTA</v>
          </cell>
          <cell r="C2256">
            <v>120</v>
          </cell>
          <cell r="D2256">
            <v>10</v>
          </cell>
        </row>
        <row r="2257">
          <cell r="A2257" t="str">
            <v>FATEC-SP - PCCI</v>
          </cell>
          <cell r="B2257" t="str">
            <v>Construções Civis I - FATEC-SP</v>
          </cell>
          <cell r="C2257">
            <v>144</v>
          </cell>
          <cell r="D2257">
            <v>12</v>
          </cell>
        </row>
        <row r="2258">
          <cell r="A2258" t="str">
            <v>MCTD020-18</v>
          </cell>
          <cell r="B2258" t="str">
            <v>Construções Geométricas e Geometria Métrica</v>
          </cell>
          <cell r="C2258">
            <v>48</v>
          </cell>
          <cell r="D2258">
            <v>4</v>
          </cell>
        </row>
        <row r="2259">
          <cell r="A2259" t="str">
            <v>FATEC-SP - 8011</v>
          </cell>
          <cell r="B2259" t="str">
            <v>Construções Soldadas I - FATEC-SP</v>
          </cell>
          <cell r="C2259">
            <v>48</v>
          </cell>
          <cell r="D2259">
            <v>4</v>
          </cell>
        </row>
        <row r="2260">
          <cell r="A2260" t="str">
            <v>ZUYD-nl CP</v>
          </cell>
          <cell r="B2260" t="str">
            <v>Consultancy Project - Zuyd University of Applied Sciences</v>
          </cell>
          <cell r="C2260">
            <v>168</v>
          </cell>
          <cell r="D2260">
            <v>14</v>
          </cell>
        </row>
        <row r="2261">
          <cell r="A2261" t="str">
            <v>Zuyd-nl CPM</v>
          </cell>
          <cell r="B2261" t="str">
            <v>Consultancy Project Management - ZUYD Applied Science University</v>
          </cell>
          <cell r="C2261">
            <v>30</v>
          </cell>
          <cell r="D2261">
            <v>2</v>
          </cell>
        </row>
        <row r="2262">
          <cell r="A2262" t="str">
            <v>CSUN-us MKT348</v>
          </cell>
          <cell r="B2262" t="str">
            <v>Consumer Behavior - California State University, Northridge</v>
          </cell>
          <cell r="C2262">
            <v>48</v>
          </cell>
          <cell r="D2262">
            <v>4</v>
          </cell>
        </row>
        <row r="2263">
          <cell r="A2263" t="str">
            <v>PittSt-us MGMKT430</v>
          </cell>
          <cell r="B2263" t="str">
            <v>Consumer Behavior - Pittsburg State University</v>
          </cell>
          <cell r="C2263">
            <v>48</v>
          </cell>
          <cell r="D2263">
            <v>4</v>
          </cell>
        </row>
        <row r="2264">
          <cell r="A2264" t="str">
            <v>UTEP-us MKT3302</v>
          </cell>
          <cell r="B2264" t="str">
            <v>Consumer Behavior - University of Texas at El Paso</v>
          </cell>
          <cell r="C2264">
            <v>48</v>
          </cell>
          <cell r="D2264">
            <v>4</v>
          </cell>
        </row>
        <row r="2265">
          <cell r="A2265" t="str">
            <v>FIU-us ECO3041</v>
          </cell>
          <cell r="B2265" t="str">
            <v>Consumer Economics - Florida International University</v>
          </cell>
          <cell r="C2265">
            <v>48</v>
          </cell>
          <cell r="D2265">
            <v>4</v>
          </cell>
        </row>
        <row r="2266">
          <cell r="A2266" t="str">
            <v>URL-es Cont</v>
          </cell>
          <cell r="B2266" t="str">
            <v>Contabilidad - Universitat Ramon Llull</v>
          </cell>
          <cell r="C2266">
            <v>72</v>
          </cell>
          <cell r="D2266">
            <v>6</v>
          </cell>
        </row>
        <row r="2267">
          <cell r="A2267" t="str">
            <v>FATEC-SP - 4303</v>
          </cell>
          <cell r="B2267" t="str">
            <v>Contabilidade - FATEC-ZL</v>
          </cell>
          <cell r="C2267">
            <v>36</v>
          </cell>
          <cell r="D2267">
            <v>3</v>
          </cell>
        </row>
        <row r="2268">
          <cell r="A2268" t="str">
            <v>FSBA - 115001</v>
          </cell>
          <cell r="B2268" t="str">
            <v>Contabilidade - Faculdade Social da Bahia</v>
          </cell>
          <cell r="C2268">
            <v>72</v>
          </cell>
          <cell r="D2268">
            <v>6</v>
          </cell>
        </row>
        <row r="2269">
          <cell r="A2269" t="str">
            <v>ESHC002-13</v>
          </cell>
          <cell r="B2269" t="str">
            <v>Contabilidade Básica</v>
          </cell>
          <cell r="C2269">
            <v>48</v>
          </cell>
          <cell r="D2269">
            <v>4</v>
          </cell>
        </row>
        <row r="2270">
          <cell r="A2270" t="str">
            <v>ESHC002-17</v>
          </cell>
          <cell r="B2270" t="str">
            <v>Contabilidade Básica</v>
          </cell>
          <cell r="C2270">
            <v>48</v>
          </cell>
          <cell r="D2270">
            <v>4</v>
          </cell>
        </row>
        <row r="2271">
          <cell r="A2271" t="str">
            <v>USP - RCC1911</v>
          </cell>
          <cell r="B2271" t="str">
            <v>Contabilidade Empresarial - USP</v>
          </cell>
          <cell r="C2271">
            <v>60</v>
          </cell>
          <cell r="D2271">
            <v>5</v>
          </cell>
        </row>
        <row r="2272">
          <cell r="A2272" t="str">
            <v>ECO-143</v>
          </cell>
          <cell r="B2272" t="str">
            <v>Contabilidade Financeira e Gerencial</v>
          </cell>
          <cell r="C2272">
            <v>144</v>
          </cell>
          <cell r="D2272">
            <v>12</v>
          </cell>
        </row>
        <row r="2273">
          <cell r="A2273" t="str">
            <v>ESAGS - ContGer</v>
          </cell>
          <cell r="B2273" t="str">
            <v>Contabilidade Geral - Escola Superior de Administração e Gestão</v>
          </cell>
          <cell r="C2273">
            <v>72</v>
          </cell>
          <cell r="D2273">
            <v>6</v>
          </cell>
        </row>
        <row r="2274">
          <cell r="A2274" t="str">
            <v>UNICSUL - 0033</v>
          </cell>
          <cell r="B2274" t="str">
            <v>Contabilidade Geral - UNICSUL</v>
          </cell>
          <cell r="C2274">
            <v>72</v>
          </cell>
          <cell r="D2274">
            <v>6</v>
          </cell>
        </row>
        <row r="2275">
          <cell r="A2275" t="str">
            <v>ND1210</v>
          </cell>
          <cell r="B2275" t="str">
            <v>Contabilidade I - FEI Pe.Saboia de Medeiros</v>
          </cell>
          <cell r="C2275">
            <v>72</v>
          </cell>
          <cell r="D2275">
            <v>6</v>
          </cell>
        </row>
        <row r="2276">
          <cell r="A2276" t="str">
            <v>CNM7148</v>
          </cell>
          <cell r="B2276" t="str">
            <v>Contabilidade Social - UFSC</v>
          </cell>
          <cell r="C2276">
            <v>72</v>
          </cell>
          <cell r="D2276">
            <v>6</v>
          </cell>
        </row>
        <row r="2277">
          <cell r="A2277" t="str">
            <v>FSBA - 123001</v>
          </cell>
          <cell r="B2277" t="str">
            <v>Contabilidade de custos - Faculdade Social da Bahia</v>
          </cell>
          <cell r="C2277">
            <v>72</v>
          </cell>
          <cell r="D2277">
            <v>6</v>
          </cell>
        </row>
        <row r="2278">
          <cell r="A2278" t="str">
            <v>EGP09</v>
          </cell>
          <cell r="B2278" t="str">
            <v>Contabilidade e Auditoria Governamental</v>
          </cell>
          <cell r="C2278">
            <v>24</v>
          </cell>
          <cell r="D2278">
            <v>0</v>
          </cell>
        </row>
        <row r="2279">
          <cell r="A2279" t="str">
            <v>EGPM09</v>
          </cell>
          <cell r="B2279" t="str">
            <v>Contabilidade e Auditoria Governamental</v>
          </cell>
          <cell r="C2279">
            <v>0</v>
          </cell>
          <cell r="D2279">
            <v>0</v>
          </cell>
        </row>
        <row r="2280">
          <cell r="A2280" t="str">
            <v>USP - CC</v>
          </cell>
          <cell r="B2280" t="str">
            <v>Contabilidade e Custos - USP</v>
          </cell>
          <cell r="C2280">
            <v>36</v>
          </cell>
          <cell r="D2280">
            <v>3</v>
          </cell>
        </row>
        <row r="2281">
          <cell r="A2281" t="str">
            <v>FTT - MT-C423</v>
          </cell>
          <cell r="B2281" t="str">
            <v>Contabilidade e custos  II - Faculdade de Tecnologia Termomecânica</v>
          </cell>
          <cell r="C2281">
            <v>36</v>
          </cell>
          <cell r="D2281">
            <v>3</v>
          </cell>
        </row>
        <row r="2282">
          <cell r="A2282" t="str">
            <v>FTT - MT-C433</v>
          </cell>
          <cell r="B2282" t="str">
            <v>Contabilidade e custos - Faculdade de Tecnologia Termomecânica</v>
          </cell>
          <cell r="C2282">
            <v>36</v>
          </cell>
          <cell r="D2282">
            <v>3</v>
          </cell>
        </row>
        <row r="2283">
          <cell r="A2283" t="str">
            <v>FTT - MT-C429</v>
          </cell>
          <cell r="B2283" t="str">
            <v>Contabilidade e custos - Faculdade de Tecnologia Termomecânica</v>
          </cell>
          <cell r="C2283">
            <v>72</v>
          </cell>
          <cell r="D2283">
            <v>6</v>
          </cell>
        </row>
        <row r="2284">
          <cell r="A2284" t="str">
            <v>UFV - CIC100</v>
          </cell>
          <cell r="B2284" t="str">
            <v>Contabilidade geral - Universidade Federal de Viçosa</v>
          </cell>
          <cell r="C2284">
            <v>60</v>
          </cell>
          <cell r="D2284">
            <v>5</v>
          </cell>
        </row>
        <row r="2285">
          <cell r="A2285" t="str">
            <v>ESZG023-13</v>
          </cell>
          <cell r="B2285" t="str">
            <v>Contabilidade para Engenharia</v>
          </cell>
          <cell r="C2285">
            <v>48</v>
          </cell>
          <cell r="D2285">
            <v>4</v>
          </cell>
        </row>
        <row r="2286">
          <cell r="A2286" t="str">
            <v>ESZG023-17</v>
          </cell>
          <cell r="B2286" t="str">
            <v>Contabilidade para Engenharia</v>
          </cell>
          <cell r="C2286">
            <v>48</v>
          </cell>
          <cell r="D2286">
            <v>4</v>
          </cell>
        </row>
        <row r="2287">
          <cell r="A2287" t="str">
            <v>UNICSUL - 0915</v>
          </cell>
          <cell r="B2287" t="str">
            <v>Contabilidade tributária - UNICSUL</v>
          </cell>
          <cell r="C2287">
            <v>72</v>
          </cell>
          <cell r="D2287">
            <v>6</v>
          </cell>
        </row>
        <row r="2288">
          <cell r="A2288" t="str">
            <v>UAM-es 16494</v>
          </cell>
          <cell r="B2288" t="str">
            <v>Contaminación del Medio y su Evaluación - Universidad Autónoma de Madrid</v>
          </cell>
          <cell r="C2288">
            <v>225</v>
          </cell>
          <cell r="D2288">
            <v>18</v>
          </cell>
        </row>
        <row r="2289">
          <cell r="A2289" t="str">
            <v>16494</v>
          </cell>
          <cell r="B2289" t="str">
            <v>Contaminación del Medio y su Evaluación - Universidad Autónoma de Madrid</v>
          </cell>
          <cell r="C2289">
            <v>105</v>
          </cell>
          <cell r="D2289">
            <v>8</v>
          </cell>
        </row>
        <row r="2290">
          <cell r="A2290" t="str">
            <v>UNH-uk ENV2001</v>
          </cell>
          <cell r="B2290" t="str">
            <v>Contaminated Land - The University of Northampton</v>
          </cell>
          <cell r="C2290">
            <v>48</v>
          </cell>
          <cell r="D2290">
            <v>4</v>
          </cell>
        </row>
        <row r="2291">
          <cell r="A2291" t="str">
            <v>ESZU003-13</v>
          </cell>
          <cell r="B2291" t="str">
            <v>Contaminação e Remediação de Solos</v>
          </cell>
          <cell r="C2291">
            <v>36</v>
          </cell>
          <cell r="D2291">
            <v>3</v>
          </cell>
        </row>
        <row r="2292">
          <cell r="A2292" t="str">
            <v>ESZU003-17</v>
          </cell>
          <cell r="B2292" t="str">
            <v>Contaminação e Remediação de Solos</v>
          </cell>
          <cell r="C2292">
            <v>36</v>
          </cell>
          <cell r="D2292">
            <v>3</v>
          </cell>
        </row>
        <row r="2293">
          <cell r="A2293" t="str">
            <v>ESZX077-13</v>
          </cell>
          <cell r="B2293" t="str">
            <v>Contaminação e Remediação de Solos</v>
          </cell>
          <cell r="C2293">
            <v>36</v>
          </cell>
          <cell r="D2293">
            <v>3</v>
          </cell>
        </row>
        <row r="2294">
          <cell r="A2294" t="str">
            <v>FSA - CoNac</v>
          </cell>
          <cell r="B2294" t="str">
            <v>Contas nacionais - Fundação Santo André</v>
          </cell>
          <cell r="C2294">
            <v>72</v>
          </cell>
          <cell r="D2294">
            <v>6</v>
          </cell>
        </row>
        <row r="2295">
          <cell r="A2295" t="str">
            <v>KU-us ASTR191</v>
          </cell>
          <cell r="B2295" t="str">
            <v>Contemporary Astronomy - University of Kansas</v>
          </cell>
          <cell r="C2295">
            <v>45</v>
          </cell>
          <cell r="D2295">
            <v>3</v>
          </cell>
        </row>
        <row r="2296">
          <cell r="A2296" t="str">
            <v>WIU-us CHEM150</v>
          </cell>
          <cell r="B2296" t="str">
            <v>Contemporary Chemistry - Western Illinois University</v>
          </cell>
          <cell r="C2296">
            <v>80</v>
          </cell>
          <cell r="D2296">
            <v>6</v>
          </cell>
        </row>
        <row r="2297">
          <cell r="A2297" t="str">
            <v>RMIT-au ENVI1211</v>
          </cell>
          <cell r="B2297" t="str">
            <v>Contemporary Environmental Issues - Royal Melbourne Institute of Technology</v>
          </cell>
          <cell r="C2297">
            <v>36</v>
          </cell>
          <cell r="D2297">
            <v>3</v>
          </cell>
        </row>
        <row r="2298">
          <cell r="A2298" t="str">
            <v>CF-uk CP0310</v>
          </cell>
          <cell r="B2298" t="str">
            <v>Contemporary International Planning - Cardiff University</v>
          </cell>
          <cell r="C2298">
            <v>56</v>
          </cell>
          <cell r="D2298">
            <v>4</v>
          </cell>
        </row>
        <row r="2299">
          <cell r="A2299" t="str">
            <v>UNL-us MATH203</v>
          </cell>
          <cell r="B2299" t="str">
            <v>Contemporary Math - Universidade de Nebraska</v>
          </cell>
          <cell r="C2299">
            <v>48</v>
          </cell>
          <cell r="D2299">
            <v>4</v>
          </cell>
        </row>
        <row r="2300">
          <cell r="A2300" t="str">
            <v>MATH203</v>
          </cell>
          <cell r="B2300" t="str">
            <v>Contemporary Math - University of Nebraska-Lincoln</v>
          </cell>
          <cell r="C2300">
            <v>48</v>
          </cell>
          <cell r="D2300">
            <v>4</v>
          </cell>
        </row>
        <row r="2301">
          <cell r="A2301" t="str">
            <v>UB-us MAE443</v>
          </cell>
          <cell r="B2301" t="str">
            <v>Continuous Control Systems - University at Buffalo, The State University of New York</v>
          </cell>
          <cell r="C2301">
            <v>48</v>
          </cell>
          <cell r="D2301">
            <v>4</v>
          </cell>
        </row>
        <row r="2302">
          <cell r="A2302" t="str">
            <v>WIU-us ET345</v>
          </cell>
          <cell r="B2302" t="str">
            <v>Continuous Improvement: Quality - Western Illinois University</v>
          </cell>
          <cell r="C2302">
            <v>48</v>
          </cell>
          <cell r="D2302">
            <v>4</v>
          </cell>
        </row>
        <row r="2303">
          <cell r="A2303" t="str">
            <v>FAU-us EEL4652</v>
          </cell>
          <cell r="B2303" t="str">
            <v>Contol Systems I - Florida Atlantic University</v>
          </cell>
          <cell r="C2303">
            <v>48</v>
          </cell>
          <cell r="D2303">
            <v>4</v>
          </cell>
        </row>
        <row r="2304">
          <cell r="A2304" t="str">
            <v>UEL-uk EE2005</v>
          </cell>
          <cell r="B2304" t="str">
            <v>Control &amp; Electrical Systems - University of East London</v>
          </cell>
          <cell r="C2304">
            <v>80</v>
          </cell>
          <cell r="D2304">
            <v>6</v>
          </cell>
        </row>
        <row r="2305">
          <cell r="A2305" t="str">
            <v>UL-ie EE4214</v>
          </cell>
          <cell r="B2305" t="str">
            <v>Control 1 - University of Limerick</v>
          </cell>
          <cell r="C2305">
            <v>144</v>
          </cell>
          <cell r="D2305">
            <v>12</v>
          </cell>
        </row>
        <row r="2306">
          <cell r="A2306" t="str">
            <v>ITESM-mx MR-2004</v>
          </cell>
          <cell r="B2306" t="str">
            <v>Control Engineering - Instituto Tecnológico y de Estudios Superiores de Monterrey</v>
          </cell>
          <cell r="C2306">
            <v>48</v>
          </cell>
          <cell r="D2306">
            <v>4</v>
          </cell>
        </row>
        <row r="2307">
          <cell r="A2307" t="str">
            <v>UT-nl 191210440</v>
          </cell>
          <cell r="B2307" t="str">
            <v>Control Engineering - University of Twente</v>
          </cell>
          <cell r="C2307">
            <v>140</v>
          </cell>
          <cell r="D2307">
            <v>11</v>
          </cell>
        </row>
        <row r="2308">
          <cell r="A2308" t="str">
            <v>GCU-uk M3H606414</v>
          </cell>
          <cell r="B2308" t="str">
            <v>Control Engineering 3 - Glasgow Caledonian University</v>
          </cell>
          <cell r="C2308">
            <v>60</v>
          </cell>
          <cell r="D2308">
            <v>5</v>
          </cell>
        </row>
        <row r="2309">
          <cell r="A2309" t="str">
            <v>Strath-uk EE472</v>
          </cell>
          <cell r="B2309" t="str">
            <v>Control Principles - University of Strathclyde</v>
          </cell>
          <cell r="C2309">
            <v>180</v>
          </cell>
          <cell r="D2309">
            <v>15</v>
          </cell>
        </row>
        <row r="2310">
          <cell r="A2310" t="str">
            <v>LU-uk 15ELB004</v>
          </cell>
          <cell r="B2310" t="str">
            <v>Control System Design - Loughborough University</v>
          </cell>
          <cell r="C2310">
            <v>59</v>
          </cell>
          <cell r="D2310">
            <v>4</v>
          </cell>
        </row>
        <row r="2311">
          <cell r="A2311" t="str">
            <v>FONTYS-nl PLC-SSD</v>
          </cell>
          <cell r="B2311" t="str">
            <v>Control System PLC Technology, Structured Software Development - Fontys Hogescholen</v>
          </cell>
          <cell r="C2311">
            <v>40</v>
          </cell>
          <cell r="D2311">
            <v>3</v>
          </cell>
        </row>
        <row r="2312">
          <cell r="A2312" t="str">
            <v>LhU-ca ENGI2438</v>
          </cell>
          <cell r="B2312" t="str">
            <v>Control Systems - Lakehead University</v>
          </cell>
          <cell r="C2312">
            <v>48</v>
          </cell>
          <cell r="D2312">
            <v>4</v>
          </cell>
        </row>
        <row r="2313">
          <cell r="A2313" t="str">
            <v>LU-ca ENGR3547</v>
          </cell>
          <cell r="B2313" t="str">
            <v>Control Systems - Laurentian University</v>
          </cell>
          <cell r="C2313">
            <v>60</v>
          </cell>
          <cell r="D2313">
            <v>5</v>
          </cell>
        </row>
        <row r="2314">
          <cell r="A2314" t="str">
            <v>MDX-uk PDE2420</v>
          </cell>
          <cell r="B2314" t="str">
            <v>Control Systems - Middlesex University</v>
          </cell>
          <cell r="C2314">
            <v>72</v>
          </cell>
          <cell r="D2314">
            <v>6</v>
          </cell>
        </row>
        <row r="2315">
          <cell r="A2315" t="str">
            <v>Saxion-nl TLED10388</v>
          </cell>
          <cell r="B2315" t="str">
            <v>Control Systems - Saxion University of Applied Sciences</v>
          </cell>
          <cell r="C2315">
            <v>30</v>
          </cell>
          <cell r="D2315">
            <v>2</v>
          </cell>
        </row>
        <row r="2316">
          <cell r="A2316" t="str">
            <v>SIT-us ME483</v>
          </cell>
          <cell r="B2316" t="str">
            <v>Control Systems - Stevens Institute of Technology</v>
          </cell>
          <cell r="C2316">
            <v>54</v>
          </cell>
          <cell r="D2316">
            <v>4</v>
          </cell>
        </row>
        <row r="2317">
          <cell r="A2317" t="str">
            <v>UL-uk ECS601U</v>
          </cell>
          <cell r="B2317" t="str">
            <v>Control Systems - University of London</v>
          </cell>
          <cell r="C2317">
            <v>43</v>
          </cell>
          <cell r="D2317">
            <v>3</v>
          </cell>
        </row>
        <row r="2318">
          <cell r="A2318" t="str">
            <v>UMelb-au ELEN90055</v>
          </cell>
          <cell r="B2318" t="str">
            <v>Control Systems - University of Melbourne</v>
          </cell>
          <cell r="C2318">
            <v>64</v>
          </cell>
          <cell r="D2318">
            <v>5</v>
          </cell>
        </row>
        <row r="2319">
          <cell r="A2319" t="str">
            <v>UOIT-ca MECE3350U</v>
          </cell>
          <cell r="B2319" t="str">
            <v>Control Systems - University of Ontario Institute of Technology</v>
          </cell>
          <cell r="C2319">
            <v>75</v>
          </cell>
          <cell r="D2319">
            <v>6</v>
          </cell>
        </row>
        <row r="2320">
          <cell r="A2320" t="str">
            <v>UofR-ca ENEL380</v>
          </cell>
          <cell r="B2320" t="str">
            <v>Control Systems - University of Regina</v>
          </cell>
          <cell r="C2320">
            <v>59</v>
          </cell>
          <cell r="D2320">
            <v>4</v>
          </cell>
        </row>
        <row r="2321">
          <cell r="A2321" t="str">
            <v>UofSC-us ELCT331</v>
          </cell>
          <cell r="B2321" t="str">
            <v>Control Systems - University of South Carolina</v>
          </cell>
          <cell r="C2321">
            <v>30</v>
          </cell>
          <cell r="D2321">
            <v>2</v>
          </cell>
        </row>
        <row r="2322">
          <cell r="A2322" t="str">
            <v>Wayne-us EET4200</v>
          </cell>
          <cell r="B2322" t="str">
            <v>Control Systems - Wayne State University</v>
          </cell>
          <cell r="C2322">
            <v>64</v>
          </cell>
          <cell r="D2322">
            <v>5</v>
          </cell>
        </row>
        <row r="2323">
          <cell r="A2323" t="str">
            <v>KanSU-us ECE581-1</v>
          </cell>
          <cell r="B2323" t="str">
            <v>Control Systems Design - Kansas State University</v>
          </cell>
          <cell r="C2323">
            <v>45</v>
          </cell>
          <cell r="D2323">
            <v>3</v>
          </cell>
        </row>
        <row r="2324">
          <cell r="A2324" t="str">
            <v>KanSU-us ECE530</v>
          </cell>
          <cell r="B2324" t="str">
            <v>Control Systems Design - Kansas State University</v>
          </cell>
          <cell r="C2324">
            <v>48</v>
          </cell>
          <cell r="D2324">
            <v>4</v>
          </cell>
        </row>
        <row r="2325">
          <cell r="A2325" t="str">
            <v>UofT-ca MIE404</v>
          </cell>
          <cell r="B2325" t="str">
            <v>Control Systems I - University of Toronto</v>
          </cell>
          <cell r="C2325">
            <v>96</v>
          </cell>
          <cell r="D2325">
            <v>8</v>
          </cell>
        </row>
        <row r="2326">
          <cell r="A2326" t="str">
            <v>UWin-ca ELECTEN324</v>
          </cell>
          <cell r="B2326" t="str">
            <v>Control Systems I - University of Windsor</v>
          </cell>
          <cell r="C2326">
            <v>60</v>
          </cell>
          <cell r="D2326">
            <v>5</v>
          </cell>
        </row>
        <row r="2327">
          <cell r="A2327" t="str">
            <v>SDSU-us ME330</v>
          </cell>
          <cell r="B2327" t="str">
            <v>Control Systems Lab - San Diego State University</v>
          </cell>
          <cell r="C2327">
            <v>45</v>
          </cell>
          <cell r="D2327">
            <v>3</v>
          </cell>
        </row>
        <row r="2328">
          <cell r="A2328" t="str">
            <v>BIT-cn AUT6086</v>
          </cell>
          <cell r="B2328" t="str">
            <v>Control Theory I - Beijing Institute of Technology</v>
          </cell>
          <cell r="C2328">
            <v>64</v>
          </cell>
          <cell r="D2328">
            <v>5</v>
          </cell>
        </row>
        <row r="2329">
          <cell r="A2329" t="str">
            <v>UWin-ca 92321</v>
          </cell>
          <cell r="B2329" t="str">
            <v>Control Theory I - University of Windsor</v>
          </cell>
          <cell r="C2329">
            <v>72</v>
          </cell>
          <cell r="D2329">
            <v>5</v>
          </cell>
        </row>
        <row r="2330">
          <cell r="A2330" t="str">
            <v>UNAV-es CGF</v>
          </cell>
          <cell r="B2330" t="str">
            <v>Control de Gestión y Finanzas - Universidad de Navarra</v>
          </cell>
          <cell r="C2330">
            <v>60</v>
          </cell>
          <cell r="D2330">
            <v>5</v>
          </cell>
        </row>
        <row r="2331">
          <cell r="A2331" t="str">
            <v>ENE-T6</v>
          </cell>
          <cell r="B2331" t="str">
            <v>Control no Lineal - Universidad Nacional de Colombia</v>
          </cell>
          <cell r="C2331">
            <v>0</v>
          </cell>
          <cell r="D2331">
            <v>6</v>
          </cell>
        </row>
        <row r="2332">
          <cell r="A2332" t="str">
            <v>TUdresden-de 121301</v>
          </cell>
          <cell r="B2332" t="str">
            <v>Control of Continuous-Time Process - Technische Universität Dresden</v>
          </cell>
          <cell r="C2332">
            <v>54</v>
          </cell>
          <cell r="D2332">
            <v>4</v>
          </cell>
        </row>
        <row r="2333">
          <cell r="A2333" t="str">
            <v>UW-ca ME230</v>
          </cell>
          <cell r="B2333" t="str">
            <v>Control of Properties of Materials - University of Waterloo</v>
          </cell>
          <cell r="C2333">
            <v>57</v>
          </cell>
          <cell r="D2333">
            <v>4</v>
          </cell>
        </row>
        <row r="2334">
          <cell r="A2334" t="str">
            <v>UPM-es 7406</v>
          </cell>
          <cell r="B2334" t="str">
            <v>Control y Gestión del Tráfico Aéreo - Universidad Politécnica de Madrid</v>
          </cell>
          <cell r="C2334">
            <v>30</v>
          </cell>
          <cell r="D2334">
            <v>2</v>
          </cell>
        </row>
        <row r="2335">
          <cell r="A2335" t="str">
            <v>ESCLP</v>
          </cell>
          <cell r="B2335" t="str">
            <v>Controlador Lógico Programável - IFSP</v>
          </cell>
          <cell r="C2335">
            <v>60</v>
          </cell>
          <cell r="D2335">
            <v>5</v>
          </cell>
        </row>
        <row r="2336">
          <cell r="A2336" t="str">
            <v>CLP</v>
          </cell>
          <cell r="B2336" t="str">
            <v>Controlador Programável - SENAI</v>
          </cell>
          <cell r="C2336">
            <v>156</v>
          </cell>
          <cell r="D2336">
            <v>13</v>
          </cell>
        </row>
        <row r="2337">
          <cell r="A2337" t="str">
            <v>IFSP - TCLJ5</v>
          </cell>
          <cell r="B2337" t="str">
            <v>Controlador lógico programável - Instituto Federal de Educação, Ciência e Tecnologia de São Paulo</v>
          </cell>
          <cell r="C2337">
            <v>36</v>
          </cell>
          <cell r="D2337">
            <v>3</v>
          </cell>
        </row>
        <row r="2338">
          <cell r="A2338" t="str">
            <v>FTT - MT-P322</v>
          </cell>
          <cell r="B2338" t="str">
            <v>Controladores Programáveis - Faculdade de Tecnologia Termomecânica</v>
          </cell>
          <cell r="C2338">
            <v>72</v>
          </cell>
          <cell r="D2338">
            <v>6</v>
          </cell>
        </row>
        <row r="2339">
          <cell r="A2339" t="str">
            <v>ESZA021-13</v>
          </cell>
          <cell r="B2339" t="str">
            <v>Controle Avançado de Robôs</v>
          </cell>
          <cell r="C2339">
            <v>36</v>
          </cell>
          <cell r="D2339">
            <v>3</v>
          </cell>
        </row>
        <row r="2340">
          <cell r="A2340" t="str">
            <v>ESZA021-17</v>
          </cell>
          <cell r="B2340" t="str">
            <v>Controle Avançado de Robôs</v>
          </cell>
          <cell r="C2340">
            <v>36</v>
          </cell>
          <cell r="D2340">
            <v>3</v>
          </cell>
        </row>
        <row r="2341">
          <cell r="A2341" t="str">
            <v>ESZA004-13</v>
          </cell>
          <cell r="B2341" t="str">
            <v>Controle Discreto</v>
          </cell>
          <cell r="C2341">
            <v>48</v>
          </cell>
          <cell r="D2341">
            <v>4</v>
          </cell>
        </row>
        <row r="2342">
          <cell r="A2342" t="str">
            <v>ESZA003-13</v>
          </cell>
          <cell r="B2342" t="str">
            <v>Controle Não-Linear</v>
          </cell>
          <cell r="C2342">
            <v>48</v>
          </cell>
          <cell r="D2342">
            <v>4</v>
          </cell>
        </row>
        <row r="2343">
          <cell r="A2343" t="str">
            <v>ESZA003-17</v>
          </cell>
          <cell r="B2343" t="str">
            <v>Controle Não-Linear</v>
          </cell>
          <cell r="C2343">
            <v>48</v>
          </cell>
          <cell r="D2343">
            <v>4</v>
          </cell>
        </row>
        <row r="2344">
          <cell r="A2344" t="str">
            <v>ESZA002-13</v>
          </cell>
          <cell r="B2344" t="str">
            <v>Controle Robusto Multivariável</v>
          </cell>
          <cell r="C2344">
            <v>48</v>
          </cell>
          <cell r="D2344">
            <v>4</v>
          </cell>
        </row>
        <row r="2345">
          <cell r="A2345" t="str">
            <v>ESZA002-17</v>
          </cell>
          <cell r="B2345" t="str">
            <v>Controle Robusto Multivariável</v>
          </cell>
          <cell r="C2345">
            <v>48</v>
          </cell>
          <cell r="D2345">
            <v>4</v>
          </cell>
        </row>
        <row r="2346">
          <cell r="A2346" t="str">
            <v>DHDV04</v>
          </cell>
          <cell r="B2346" t="str">
            <v>Controle Social, Segurança e Punição</v>
          </cell>
          <cell r="C2346">
            <v>16</v>
          </cell>
          <cell r="D2346">
            <v>1</v>
          </cell>
        </row>
        <row r="2347">
          <cell r="A2347" t="str">
            <v>ENE-202</v>
          </cell>
          <cell r="B2347" t="str">
            <v>Controle avançado de sistemas de conversão de energia</v>
          </cell>
          <cell r="C2347">
            <v>144</v>
          </cell>
          <cell r="D2347">
            <v>12</v>
          </cell>
        </row>
        <row r="2348">
          <cell r="A2348" t="str">
            <v>CEFET-SP - CTDJ6</v>
          </cell>
          <cell r="B2348" t="str">
            <v>Controle da Produção - CEFET-SP</v>
          </cell>
          <cell r="C2348">
            <v>24</v>
          </cell>
          <cell r="D2348">
            <v>2</v>
          </cell>
        </row>
        <row r="2349">
          <cell r="A2349" t="str">
            <v>CEFET-SP - E4COP</v>
          </cell>
          <cell r="B2349" t="str">
            <v>Controle de Processos - CEFET-SP</v>
          </cell>
          <cell r="C2349">
            <v>24</v>
          </cell>
          <cell r="D2349">
            <v>2</v>
          </cell>
        </row>
        <row r="2350">
          <cell r="A2350" t="str">
            <v>FATEC-SP - 2011</v>
          </cell>
          <cell r="B2350" t="str">
            <v>Controle de Qualidade - FATEC-SP</v>
          </cell>
          <cell r="C2350">
            <v>48</v>
          </cell>
          <cell r="D2350">
            <v>4</v>
          </cell>
        </row>
        <row r="2351">
          <cell r="A2351" t="str">
            <v>UBC - T9504A</v>
          </cell>
          <cell r="B2351" t="str">
            <v>Controle de processos A - Universidade Braz Cubas</v>
          </cell>
          <cell r="C2351">
            <v>72</v>
          </cell>
          <cell r="D2351">
            <v>6</v>
          </cell>
        </row>
        <row r="2352">
          <cell r="A2352" t="str">
            <v>MEC-408</v>
          </cell>
          <cell r="B2352" t="str">
            <v>Controle e Identificação de Sistemas em Tempo Discreto / Control and Identification Systems in discr</v>
          </cell>
          <cell r="C2352">
            <v>144</v>
          </cell>
          <cell r="D2352">
            <v>12</v>
          </cell>
        </row>
        <row r="2353">
          <cell r="A2353" t="str">
            <v>EBM-109</v>
          </cell>
          <cell r="B2353" t="str">
            <v>Controle motor e coordenação de movimento humano</v>
          </cell>
          <cell r="C2353">
            <v>144</v>
          </cell>
          <cell r="D2353">
            <v>12</v>
          </cell>
        </row>
        <row r="2354">
          <cell r="A2354" t="str">
            <v>ENE-203</v>
          </cell>
          <cell r="B2354" t="str">
            <v>Controle não-linear</v>
          </cell>
          <cell r="C2354">
            <v>108</v>
          </cell>
          <cell r="D2354">
            <v>9</v>
          </cell>
        </row>
        <row r="2355">
          <cell r="A2355" t="str">
            <v>IST-pt Ctrl</v>
          </cell>
          <cell r="B2355" t="str">
            <v>Controlo - Instituto Superior Técnico</v>
          </cell>
          <cell r="C2355">
            <v>70</v>
          </cell>
          <cell r="D2355">
            <v>6</v>
          </cell>
        </row>
        <row r="2356">
          <cell r="A2356" t="str">
            <v>UAlg-pt 15241049</v>
          </cell>
          <cell r="B2356" t="str">
            <v>Controlo Automatico I - Universidade do Algarve</v>
          </cell>
          <cell r="C2356">
            <v>50</v>
          </cell>
          <cell r="D2356">
            <v>4</v>
          </cell>
        </row>
        <row r="2357">
          <cell r="A2357" t="str">
            <v>UC-pt 1007137</v>
          </cell>
          <cell r="B2357" t="str">
            <v>Controlo Químico da Qualidade - Universidade de Coimbra</v>
          </cell>
          <cell r="C2357">
            <v>81</v>
          </cell>
          <cell r="D2357">
            <v>6</v>
          </cell>
        </row>
        <row r="2358">
          <cell r="A2358" t="str">
            <v>UE-pt FIS0521</v>
          </cell>
          <cell r="B2358" t="str">
            <v>Controlo de Condições de Sistemas Mecatrônicos - Universidade de Évora</v>
          </cell>
          <cell r="C2358">
            <v>60</v>
          </cell>
          <cell r="D2358">
            <v>5</v>
          </cell>
        </row>
        <row r="2359">
          <cell r="A2359" t="str">
            <v>FERRIS-us EEET301</v>
          </cell>
          <cell r="B2359" t="str">
            <v>Controls for Automation - Ferris State University</v>
          </cell>
          <cell r="C2359">
            <v>60</v>
          </cell>
          <cell r="D2359">
            <v>5</v>
          </cell>
        </row>
        <row r="2360">
          <cell r="A2360" t="str">
            <v>ENE-T2</v>
          </cell>
          <cell r="B2360" t="str">
            <v>Conversión CC/CC Introdución al Estudio de Los Convertidores Cuasi Resonantes - Universidad Nacional</v>
          </cell>
          <cell r="C2360">
            <v>0</v>
          </cell>
          <cell r="D2360">
            <v>4</v>
          </cell>
        </row>
        <row r="2361">
          <cell r="A2361" t="str">
            <v>FEI - NE5310</v>
          </cell>
          <cell r="B2361" t="str">
            <v>Conversão de Energia I - FEI</v>
          </cell>
          <cell r="C2361">
            <v>72</v>
          </cell>
          <cell r="D2361">
            <v>6</v>
          </cell>
        </row>
        <row r="2362">
          <cell r="A2362" t="str">
            <v>SIT-us EE631</v>
          </cell>
          <cell r="B2362" t="str">
            <v>Cooperating Autonomous Mobile Robots - Stevens Institute of Technology</v>
          </cell>
          <cell r="C2362">
            <v>45</v>
          </cell>
          <cell r="D2362">
            <v>3</v>
          </cell>
        </row>
        <row r="2363">
          <cell r="A2363" t="str">
            <v>NHZ2093-16</v>
          </cell>
          <cell r="B2363" t="str">
            <v>Corpo, sexualidade e questões de gênero</v>
          </cell>
          <cell r="C2363">
            <v>48</v>
          </cell>
          <cell r="D2363">
            <v>4</v>
          </cell>
        </row>
        <row r="2364">
          <cell r="A2364" t="str">
            <v>UTEP-us MGMT4320</v>
          </cell>
          <cell r="B2364" t="str">
            <v>Corporate Entrepreneurship - University of Texas at El Paso</v>
          </cell>
          <cell r="C2364">
            <v>48</v>
          </cell>
          <cell r="D2364">
            <v>4</v>
          </cell>
        </row>
        <row r="2365">
          <cell r="A2365" t="str">
            <v>ITech-us FIN3600</v>
          </cell>
          <cell r="B2365" t="str">
            <v>Corporate Finance - Indiana Institute of Technology</v>
          </cell>
          <cell r="C2365">
            <v>48</v>
          </cell>
          <cell r="D2365">
            <v>4</v>
          </cell>
        </row>
        <row r="2366">
          <cell r="A2366" t="str">
            <v>LiU-se TPPE17</v>
          </cell>
          <cell r="B2366" t="str">
            <v>Corporate Finance - Linköping University</v>
          </cell>
          <cell r="C2366">
            <v>48</v>
          </cell>
          <cell r="D2366">
            <v>4</v>
          </cell>
        </row>
        <row r="2367">
          <cell r="A2367" t="str">
            <v>UWP-us BUSADMIN3620</v>
          </cell>
          <cell r="B2367" t="str">
            <v>Corporate Finance - University of Wisconsin - Platteville</v>
          </cell>
          <cell r="C2367">
            <v>45</v>
          </cell>
          <cell r="D2367">
            <v>3</v>
          </cell>
        </row>
        <row r="2368">
          <cell r="A2368" t="str">
            <v>UW-ca ACTSC372</v>
          </cell>
          <cell r="B2368" t="str">
            <v>Corporate Finance 2 - University of Waterloo</v>
          </cell>
          <cell r="C2368">
            <v>36</v>
          </cell>
          <cell r="D2368">
            <v>3</v>
          </cell>
        </row>
        <row r="2369">
          <cell r="A2369" t="str">
            <v>Brunel-uk EC2025</v>
          </cell>
          <cell r="B2369" t="str">
            <v>Corporate Investment - Brunel University London</v>
          </cell>
          <cell r="C2369">
            <v>187</v>
          </cell>
          <cell r="D2369">
            <v>15</v>
          </cell>
        </row>
        <row r="2370">
          <cell r="A2370" t="str">
            <v>LiU-se TEMM32</v>
          </cell>
          <cell r="B2370" t="str">
            <v>Corporate Organization - Linköping University</v>
          </cell>
          <cell r="C2370">
            <v>52</v>
          </cell>
          <cell r="D2370">
            <v>4</v>
          </cell>
        </row>
        <row r="2371">
          <cell r="A2371" t="str">
            <v>Derby-uk 5ME502</v>
          </cell>
          <cell r="B2371" t="str">
            <v>Corporate Responsability and Professional Development - University of Derby</v>
          </cell>
          <cell r="C2371">
            <v>48</v>
          </cell>
          <cell r="D2371">
            <v>4</v>
          </cell>
        </row>
        <row r="2372">
          <cell r="A2372" t="str">
            <v>GCU-uk M3K421195</v>
          </cell>
          <cell r="B2372" t="str">
            <v>Corporate Sustainability - Glasgow Caledonian University</v>
          </cell>
          <cell r="C2372">
            <v>36</v>
          </cell>
          <cell r="D2372">
            <v>3</v>
          </cell>
        </row>
        <row r="2373">
          <cell r="A2373" t="str">
            <v>FSC-us BUS201</v>
          </cell>
          <cell r="B2373" t="str">
            <v>Corporative Finance - Farmingdale State College</v>
          </cell>
          <cell r="C2373">
            <v>43</v>
          </cell>
          <cell r="D2373">
            <v>3</v>
          </cell>
        </row>
        <row r="2374">
          <cell r="A2374" t="str">
            <v>MAT-214</v>
          </cell>
          <cell r="B2374" t="str">
            <v>Corpos Finitos</v>
          </cell>
          <cell r="C2374">
            <v>144</v>
          </cell>
          <cell r="D2374">
            <v>12</v>
          </cell>
        </row>
        <row r="2375">
          <cell r="A2375" t="str">
            <v>UC-pt CEA</v>
          </cell>
          <cell r="B2375" t="str">
            <v>Corpos e Equações Algébricas - Universidade de Coimbra</v>
          </cell>
          <cell r="C2375">
            <v>70</v>
          </cell>
          <cell r="D2375">
            <v>5</v>
          </cell>
        </row>
        <row r="2376">
          <cell r="A2376" t="str">
            <v>UTEP-us MME4309</v>
          </cell>
          <cell r="B2376" t="str">
            <v>Corrosion - University of Texas at El Paso</v>
          </cell>
          <cell r="C2376">
            <v>48</v>
          </cell>
          <cell r="D2376">
            <v>4</v>
          </cell>
        </row>
        <row r="2377">
          <cell r="A2377" t="str">
            <v>CalPoly-us MATE425</v>
          </cell>
          <cell r="B2377" t="str">
            <v>Corrosion Engineering - California Polytechnic State University</v>
          </cell>
          <cell r="C2377">
            <v>66</v>
          </cell>
          <cell r="D2377">
            <v>5</v>
          </cell>
        </row>
        <row r="2378">
          <cell r="A2378" t="str">
            <v>CSM-us MTGN451</v>
          </cell>
          <cell r="B2378" t="str">
            <v>Corrosion Engineering - Colorado School of Mines</v>
          </cell>
          <cell r="C2378">
            <v>48</v>
          </cell>
          <cell r="D2378">
            <v>4</v>
          </cell>
        </row>
        <row r="2379">
          <cell r="A2379" t="str">
            <v>MTU-us MY4165</v>
          </cell>
          <cell r="B2379" t="str">
            <v>Corrosion and Environmental Effects - Michigan Technological University</v>
          </cell>
          <cell r="C2379">
            <v>45</v>
          </cell>
          <cell r="D2379">
            <v>3</v>
          </cell>
        </row>
        <row r="2380">
          <cell r="A2380" t="str">
            <v>UConn-us MSE4034</v>
          </cell>
          <cell r="B2380" t="str">
            <v>Corrosion and Materials Protection - University of Connecticut</v>
          </cell>
          <cell r="C2380">
            <v>38</v>
          </cell>
          <cell r="D2380">
            <v>3</v>
          </cell>
        </row>
        <row r="2381">
          <cell r="A2381" t="str">
            <v>LU-ca ENGR3246</v>
          </cell>
          <cell r="B2381" t="str">
            <v>Corrosion and Protection of Metals - Laurentian University</v>
          </cell>
          <cell r="C2381">
            <v>36</v>
          </cell>
          <cell r="D2381">
            <v>3</v>
          </cell>
        </row>
        <row r="2382">
          <cell r="A2382" t="str">
            <v>Monash-au MTE4595</v>
          </cell>
          <cell r="B2382" t="str">
            <v>Corrosions Mechanisms and Protection Methods - Monash University</v>
          </cell>
          <cell r="C2382">
            <v>78</v>
          </cell>
          <cell r="D2382">
            <v>6</v>
          </cell>
        </row>
        <row r="2383">
          <cell r="A2383" t="str">
            <v>UCM-es 804518</v>
          </cell>
          <cell r="B2383" t="str">
            <v>Corrosión, Degradación y Protección de Materiales - Universidad Complutense de Madrid</v>
          </cell>
          <cell r="C2383">
            <v>60</v>
          </cell>
          <cell r="D2383">
            <v>5</v>
          </cell>
        </row>
        <row r="2384">
          <cell r="A2384" t="str">
            <v>CEM-210</v>
          </cell>
          <cell r="B2384" t="str">
            <v>Corrosão e Métodos de Proteção</v>
          </cell>
          <cell r="C2384">
            <v>144</v>
          </cell>
          <cell r="D2384">
            <v>12</v>
          </cell>
        </row>
        <row r="2385">
          <cell r="A2385" t="str">
            <v>PQ15760</v>
          </cell>
          <cell r="B2385" t="str">
            <v>Corrosão e processos de proteção em materiais metálicos - USP</v>
          </cell>
          <cell r="C2385">
            <v>0</v>
          </cell>
          <cell r="D2385">
            <v>10</v>
          </cell>
        </row>
        <row r="2386">
          <cell r="A2386" t="str">
            <v>USP - PMT2507</v>
          </cell>
          <cell r="B2386" t="str">
            <v>Corrosão e proteção dos materiais - USP</v>
          </cell>
          <cell r="C2386">
            <v>36</v>
          </cell>
          <cell r="D2386">
            <v>3</v>
          </cell>
        </row>
        <row r="2387">
          <cell r="A2387" t="str">
            <v>NMA-222</v>
          </cell>
          <cell r="B2387" t="str">
            <v>Corrosão: Fundamentos, técnicas e métodos de proteção</v>
          </cell>
          <cell r="C2387">
            <v>144</v>
          </cell>
          <cell r="D2387">
            <v>12</v>
          </cell>
        </row>
        <row r="2388">
          <cell r="A2388" t="str">
            <v>FIS-402</v>
          </cell>
          <cell r="B2388" t="str">
            <v>Cosmologia</v>
          </cell>
          <cell r="C2388">
            <v>144</v>
          </cell>
          <cell r="D2388">
            <v>12</v>
          </cell>
        </row>
        <row r="2389">
          <cell r="A2389" t="str">
            <v>UFSM002</v>
          </cell>
          <cell r="B2389" t="str">
            <v>Cosmologia - UFSM</v>
          </cell>
          <cell r="C2389">
            <v>0</v>
          </cell>
          <cell r="D2389">
            <v>12</v>
          </cell>
        </row>
        <row r="2390">
          <cell r="A2390" t="str">
            <v>ECT03</v>
          </cell>
          <cell r="B2390" t="str">
            <v>Cosmologia: o homem e o universo</v>
          </cell>
          <cell r="C2390">
            <v>30</v>
          </cell>
          <cell r="D2390">
            <v>0</v>
          </cell>
        </row>
        <row r="2391">
          <cell r="A2391" t="str">
            <v>NHZ4003-09</v>
          </cell>
          <cell r="B2391" t="str">
            <v>Cosméticos e Produtos de Higiene Pessoal - Alguns Conceitos e Aplicações</v>
          </cell>
          <cell r="C2391">
            <v>48</v>
          </cell>
          <cell r="D2391">
            <v>4</v>
          </cell>
        </row>
        <row r="2392">
          <cell r="A2392" t="str">
            <v>WIU-us ET344</v>
          </cell>
          <cell r="B2392" t="str">
            <v>Cost Reduction - Western Illinois University</v>
          </cell>
          <cell r="C2392">
            <v>48</v>
          </cell>
          <cell r="D2392">
            <v>4</v>
          </cell>
        </row>
        <row r="2393">
          <cell r="A2393" t="str">
            <v>FSC-us ECO412</v>
          </cell>
          <cell r="B2393" t="str">
            <v>Cost-Benefit Analysis - Farmingdale State College</v>
          </cell>
          <cell r="C2393">
            <v>45</v>
          </cell>
          <cell r="D2393">
            <v>3</v>
          </cell>
        </row>
        <row r="2394">
          <cell r="A2394" t="str">
            <v>WIU-us ACCT351</v>
          </cell>
          <cell r="B2394" t="str">
            <v>Cost/Managerial Accounting - Western Illinois University</v>
          </cell>
          <cell r="C2394">
            <v>48</v>
          </cell>
          <cell r="D2394">
            <v>4</v>
          </cell>
        </row>
        <row r="2395">
          <cell r="A2395" t="str">
            <v>HVA-nl 50000CUD_14</v>
          </cell>
          <cell r="B2395" t="str">
            <v>Creation and User Design - Hogeschool van Amsterdam</v>
          </cell>
          <cell r="C2395">
            <v>112</v>
          </cell>
          <cell r="D2395">
            <v>9</v>
          </cell>
        </row>
        <row r="2396">
          <cell r="A2396" t="str">
            <v>QUB-uk MEE4029</v>
          </cell>
          <cell r="B2396" t="str">
            <v>Creative Software Skills 4 - Queen's University Belfast</v>
          </cell>
          <cell r="C2396">
            <v>36</v>
          </cell>
          <cell r="D2396">
            <v>3</v>
          </cell>
        </row>
        <row r="2397">
          <cell r="A2397" t="str">
            <v>UTEP-us MGMT3310</v>
          </cell>
          <cell r="B2397" t="str">
            <v>Creativity and Innovation - University of Texas at El Paso</v>
          </cell>
          <cell r="C2397">
            <v>48</v>
          </cell>
          <cell r="D2397">
            <v>4</v>
          </cell>
        </row>
        <row r="2398">
          <cell r="A2398" t="str">
            <v>ITSligo-ie MGMT06035</v>
          </cell>
          <cell r="B2398" t="str">
            <v>Creativity, Innovation and Entrepreneurship - Institute of Technology, Sligo</v>
          </cell>
          <cell r="C2398">
            <v>38</v>
          </cell>
          <cell r="D2398">
            <v>3</v>
          </cell>
        </row>
        <row r="2399">
          <cell r="A2399" t="str">
            <v>UIUC-us ENG333</v>
          </cell>
          <cell r="B2399" t="str">
            <v>Creativity, Innovation and Vision - University of Illinois at Urbana-Champaign</v>
          </cell>
          <cell r="C2399">
            <v>64</v>
          </cell>
          <cell r="D2399">
            <v>5</v>
          </cell>
        </row>
        <row r="2400">
          <cell r="A2400" t="str">
            <v>EDS02</v>
          </cell>
          <cell r="B2400" t="str">
            <v>Crenças, Valores e Diversidade Religiosa</v>
          </cell>
          <cell r="C2400">
            <v>0</v>
          </cell>
          <cell r="D2400">
            <v>0</v>
          </cell>
        </row>
        <row r="2401">
          <cell r="A2401" t="str">
            <v>FATEC-SP - 4119</v>
          </cell>
          <cell r="B2401" t="str">
            <v>Criatividade e inovação - FATEC-SP</v>
          </cell>
          <cell r="C2401">
            <v>36</v>
          </cell>
          <cell r="D2401">
            <v>3</v>
          </cell>
        </row>
        <row r="2402">
          <cell r="A2402" t="str">
            <v>FATEC-SP - 4141</v>
          </cell>
          <cell r="B2402" t="str">
            <v>Criação de micro e pequenas empresas - FATEC-SP</v>
          </cell>
          <cell r="C2402">
            <v>36</v>
          </cell>
          <cell r="D2402">
            <v>3</v>
          </cell>
        </row>
        <row r="2403">
          <cell r="A2403" t="str">
            <v>EXT006</v>
          </cell>
          <cell r="B2403" t="str">
            <v>Criação de videoaula</v>
          </cell>
          <cell r="C2403">
            <v>0</v>
          </cell>
          <cell r="D2403">
            <v>0</v>
          </cell>
        </row>
        <row r="2404">
          <cell r="A2404" t="str">
            <v>Metodista - 8995</v>
          </cell>
          <cell r="B2404" t="str">
            <v>Criação para o varejo - METODISTA</v>
          </cell>
          <cell r="C2404">
            <v>120</v>
          </cell>
          <cell r="D2404">
            <v>10</v>
          </cell>
        </row>
        <row r="2405">
          <cell r="A2405" t="str">
            <v>QUT-au CVB215</v>
          </cell>
          <cell r="B2405" t="str">
            <v>Criminalistic and Physical Evidence - Queensland University of Technology</v>
          </cell>
          <cell r="C2405">
            <v>62</v>
          </cell>
          <cell r="D2405">
            <v>5</v>
          </cell>
        </row>
        <row r="2406">
          <cell r="A2406" t="str">
            <v>UFRGS - DIR01001</v>
          </cell>
          <cell r="B2406" t="str">
            <v>Criminologia I - Universidade Federal do Rio Grande do Sul</v>
          </cell>
          <cell r="C2406">
            <v>24</v>
          </cell>
          <cell r="D2406">
            <v>2</v>
          </cell>
        </row>
        <row r="2407">
          <cell r="A2407" t="str">
            <v>MACK - 3022145</v>
          </cell>
          <cell r="B2407" t="str">
            <v>Criminologia e Introdução ao Direito Penal - Mackenzie</v>
          </cell>
          <cell r="C2407">
            <v>24</v>
          </cell>
          <cell r="D2407">
            <v>2</v>
          </cell>
        </row>
        <row r="2408">
          <cell r="A2408" t="str">
            <v>FIS-701</v>
          </cell>
          <cell r="B2408" t="str">
            <v>Cristalografia de Difração de Raios X</v>
          </cell>
          <cell r="C2408">
            <v>144</v>
          </cell>
          <cell r="D2408">
            <v>12</v>
          </cell>
        </row>
        <row r="2409">
          <cell r="A2409" t="str">
            <v>NMA-204</v>
          </cell>
          <cell r="B2409" t="str">
            <v>Cristalografia e Difração de Raios X</v>
          </cell>
          <cell r="C2409">
            <v>144</v>
          </cell>
          <cell r="D2409">
            <v>12</v>
          </cell>
        </row>
        <row r="2410">
          <cell r="A2410" t="str">
            <v>UFABC-PÓS - NMA-204</v>
          </cell>
          <cell r="B2410" t="str">
            <v>Cristalografia e Difração de Raios X - UFABC-PÓS</v>
          </cell>
          <cell r="C2410">
            <v>144</v>
          </cell>
          <cell r="D2410">
            <v>12</v>
          </cell>
        </row>
        <row r="2411">
          <cell r="A2411" t="str">
            <v>NHZ3082-15</v>
          </cell>
          <cell r="B2411" t="str">
            <v>Cristalografia e difração de raios X</v>
          </cell>
          <cell r="C2411">
            <v>48</v>
          </cell>
          <cell r="D2411">
            <v>4</v>
          </cell>
        </row>
        <row r="2412">
          <cell r="A2412" t="str">
            <v>UFABC-PÓS - NMA204</v>
          </cell>
          <cell r="B2412" t="str">
            <v>Cristalografia e difração de raios X - UFABC-PÓS</v>
          </cell>
          <cell r="C2412">
            <v>48</v>
          </cell>
          <cell r="D2412">
            <v>4</v>
          </cell>
        </row>
        <row r="2413">
          <cell r="A2413" t="str">
            <v>UofR-ca ARTS010</v>
          </cell>
          <cell r="B2413" t="str">
            <v>Critical International Study Reading - University of Regina</v>
          </cell>
          <cell r="C2413">
            <v>36</v>
          </cell>
          <cell r="D2413">
            <v>3</v>
          </cell>
        </row>
        <row r="2414">
          <cell r="A2414" t="str">
            <v>ITTral-ie ENTR61007</v>
          </cell>
          <cell r="B2414" t="str">
            <v>Critical Thinking &amp; Innovation - Institute of Technology of Tralee</v>
          </cell>
          <cell r="C2414">
            <v>48</v>
          </cell>
          <cell r="D2414">
            <v>4</v>
          </cell>
        </row>
        <row r="2415">
          <cell r="A2415" t="str">
            <v>CT3020</v>
          </cell>
          <cell r="B2415" t="str">
            <v>Cromatografia Avançada</v>
          </cell>
          <cell r="C2415">
            <v>144</v>
          </cell>
          <cell r="D2415">
            <v>6</v>
          </cell>
        </row>
        <row r="2416">
          <cell r="A2416" t="str">
            <v>CT3031</v>
          </cell>
          <cell r="B2416" t="str">
            <v>Cromatografia Avançada</v>
          </cell>
          <cell r="C2416">
            <v>144</v>
          </cell>
          <cell r="D2416">
            <v>12</v>
          </cell>
        </row>
        <row r="2417">
          <cell r="A2417" t="str">
            <v>Platt-us NT107</v>
          </cell>
          <cell r="B2417" t="str">
            <v>Cross-Cultural Conversation - Plattsburgh State University of New York</v>
          </cell>
          <cell r="C2417">
            <v>12</v>
          </cell>
          <cell r="D2417">
            <v>1</v>
          </cell>
        </row>
        <row r="2418">
          <cell r="A2418" t="str">
            <v>BME-hu GT63A091</v>
          </cell>
          <cell r="B2418" t="str">
            <v>Crosscultural Communication - English - Budapest University of Technology and Economics</v>
          </cell>
          <cell r="C2418">
            <v>28</v>
          </cell>
          <cell r="D2418">
            <v>2</v>
          </cell>
        </row>
        <row r="2419">
          <cell r="A2419" t="str">
            <v>Curtin-au 310231</v>
          </cell>
          <cell r="B2419" t="str">
            <v>Crude Oil Processing 400 - Curtin University of Technology</v>
          </cell>
          <cell r="C2419">
            <v>60</v>
          </cell>
          <cell r="D2419">
            <v>5</v>
          </cell>
        </row>
        <row r="2420">
          <cell r="A2420" t="str">
            <v>UW-ca ECE409</v>
          </cell>
          <cell r="B2420" t="str">
            <v>Cryptography &amp; System Security - University of Waterloo</v>
          </cell>
          <cell r="C2420">
            <v>43</v>
          </cell>
          <cell r="D2420">
            <v>3</v>
          </cell>
        </row>
        <row r="2421">
          <cell r="A2421" t="str">
            <v>RU-us 14635205</v>
          </cell>
          <cell r="B2421" t="str">
            <v>Crystal Chem and Struct - The State University of New Jersey - Rutgers</v>
          </cell>
          <cell r="C2421">
            <v>40</v>
          </cell>
          <cell r="D2421">
            <v>3</v>
          </cell>
        </row>
        <row r="2422">
          <cell r="A2422" t="str">
            <v>Monash-au MTE2541</v>
          </cell>
          <cell r="B2422" t="str">
            <v>Crystal Structures, Thermodynamics and Phase Equilibria - Monash University</v>
          </cell>
          <cell r="C2422">
            <v>54</v>
          </cell>
          <cell r="D2422">
            <v>4</v>
          </cell>
        </row>
        <row r="2423">
          <cell r="A2423" t="str">
            <v>UIUC-us ENG491a</v>
          </cell>
          <cell r="B2423" t="str">
            <v>Cubesat 1 - University of Illinois at Urbana-Champaign</v>
          </cell>
          <cell r="C2423">
            <v>48</v>
          </cell>
          <cell r="D2423">
            <v>4</v>
          </cell>
        </row>
        <row r="2424">
          <cell r="A2424" t="str">
            <v>ESZX073-13</v>
          </cell>
          <cell r="B2424" t="str">
            <v>Cultura Brasileira</v>
          </cell>
          <cell r="C2424">
            <v>24</v>
          </cell>
          <cell r="D2424">
            <v>2</v>
          </cell>
        </row>
        <row r="2425">
          <cell r="A2425" t="str">
            <v>UNINOVE - 3C51336</v>
          </cell>
          <cell r="B2425" t="str">
            <v>Cultura Clássica Greco-Latina - UNINOVE</v>
          </cell>
          <cell r="C2425">
            <v>72</v>
          </cell>
          <cell r="D2425">
            <v>6</v>
          </cell>
        </row>
        <row r="2426">
          <cell r="A2426" t="str">
            <v>ESHP022-14</v>
          </cell>
          <cell r="B2426" t="str">
            <v>Cultura Política</v>
          </cell>
          <cell r="C2426">
            <v>48</v>
          </cell>
          <cell r="D2426">
            <v>4</v>
          </cell>
        </row>
        <row r="2427">
          <cell r="A2427" t="str">
            <v>PUC-MG - 22794</v>
          </cell>
          <cell r="B2427" t="str">
            <v>Cultura Religiosa I - PUC-MG</v>
          </cell>
          <cell r="C2427">
            <v>60</v>
          </cell>
          <cell r="D2427">
            <v>5</v>
          </cell>
        </row>
        <row r="2428">
          <cell r="A2428" t="str">
            <v>PUC-MG - 31863</v>
          </cell>
          <cell r="B2428" t="str">
            <v>Cultura Religiosa II - PUC-MG</v>
          </cell>
          <cell r="C2428">
            <v>24</v>
          </cell>
          <cell r="D2428">
            <v>2</v>
          </cell>
        </row>
        <row r="2429">
          <cell r="A2429" t="str">
            <v>USP - FLH0424-5</v>
          </cell>
          <cell r="B2429" t="str">
            <v>Cultura Visual e Ensino de História - USP</v>
          </cell>
          <cell r="C2429">
            <v>60</v>
          </cell>
          <cell r="D2429">
            <v>5</v>
          </cell>
        </row>
        <row r="2430">
          <cell r="A2430" t="str">
            <v>EBM-114</v>
          </cell>
          <cell r="B2430" t="str">
            <v>Cultura de células animais e Engenharia de tecidos</v>
          </cell>
          <cell r="C2430">
            <v>144</v>
          </cell>
          <cell r="D2430">
            <v>12</v>
          </cell>
        </row>
        <row r="2431">
          <cell r="A2431" t="str">
            <v>EDS03</v>
          </cell>
          <cell r="B2431" t="str">
            <v>Cultura e cotidiano da escola</v>
          </cell>
          <cell r="C2431">
            <v>0</v>
          </cell>
          <cell r="D2431">
            <v>0</v>
          </cell>
        </row>
        <row r="2432">
          <cell r="A2432" t="str">
            <v>ESZX123-13</v>
          </cell>
          <cell r="B2432" t="str">
            <v>Cultura, Democracia e Cidadania</v>
          </cell>
          <cell r="C2432">
            <v>24</v>
          </cell>
          <cell r="D2432">
            <v>2</v>
          </cell>
        </row>
        <row r="2433">
          <cell r="A2433" t="str">
            <v>ESZR002-13</v>
          </cell>
          <cell r="B2433" t="str">
            <v>Cultura, Identidade e Política na América Latina</v>
          </cell>
          <cell r="C2433">
            <v>48</v>
          </cell>
          <cell r="D2433">
            <v>4</v>
          </cell>
        </row>
        <row r="2434">
          <cell r="A2434" t="str">
            <v>Ulster-uk PPD054</v>
          </cell>
          <cell r="B2434" t="str">
            <v>Cultural Awareness - Ulster University</v>
          </cell>
          <cell r="C2434">
            <v>24</v>
          </cell>
          <cell r="D2434">
            <v>2</v>
          </cell>
        </row>
        <row r="2435">
          <cell r="A2435" t="str">
            <v>Hague-nl CD</v>
          </cell>
          <cell r="B2435" t="str">
            <v>Cultural Differences - The Hague University of Applied Sciences</v>
          </cell>
          <cell r="C2435">
            <v>50</v>
          </cell>
          <cell r="D2435">
            <v>4</v>
          </cell>
        </row>
        <row r="2436">
          <cell r="A2436" t="str">
            <v>UAl-us ELI159</v>
          </cell>
          <cell r="B2436" t="str">
            <v>Culturally Speaking - The University of Alabama</v>
          </cell>
          <cell r="C2436">
            <v>19</v>
          </cell>
          <cell r="D2436">
            <v>1</v>
          </cell>
        </row>
        <row r="2437">
          <cell r="A2437" t="str">
            <v>BMM5777-3</v>
          </cell>
          <cell r="B2437" t="str">
            <v>Culturas Celulares e Suas Aplicações em Microbiologia - USP</v>
          </cell>
          <cell r="C2437">
            <v>0</v>
          </cell>
          <cell r="D2437">
            <v>7</v>
          </cell>
        </row>
        <row r="2438">
          <cell r="A2438" t="str">
            <v>GC-us CORE106</v>
          </cell>
          <cell r="B2438" t="str">
            <v>Culture and Community - Goshen College</v>
          </cell>
          <cell r="C2438">
            <v>45</v>
          </cell>
          <cell r="D2438">
            <v>3</v>
          </cell>
        </row>
        <row r="2439">
          <cell r="A2439" t="str">
            <v>UEvry-fr EC632</v>
          </cell>
          <cell r="B2439" t="str">
            <v>Culture métier du secteur aérospatial - Université Evry Val d'Essonne</v>
          </cell>
          <cell r="C2439">
            <v>28</v>
          </cell>
          <cell r="D2439">
            <v>2</v>
          </cell>
        </row>
        <row r="2440">
          <cell r="A2440" t="str">
            <v>CF-uk CP0221</v>
          </cell>
          <cell r="B2440" t="str">
            <v>Culture, Space and Place - Cardiff University</v>
          </cell>
          <cell r="C2440">
            <v>56</v>
          </cell>
          <cell r="D2440">
            <v>4</v>
          </cell>
        </row>
        <row r="2441">
          <cell r="A2441" t="str">
            <v>ENS-185</v>
          </cell>
          <cell r="B2441" t="str">
            <v>Currículo e Educação</v>
          </cell>
          <cell r="C2441">
            <v>144</v>
          </cell>
          <cell r="D2441">
            <v>12</v>
          </cell>
        </row>
        <row r="2442">
          <cell r="A2442" t="str">
            <v>ENS-185CO</v>
          </cell>
          <cell r="B2442" t="str">
            <v>Currículo e educação - USP</v>
          </cell>
          <cell r="C2442">
            <v>0</v>
          </cell>
          <cell r="D2442">
            <v>12</v>
          </cell>
        </row>
        <row r="2443">
          <cell r="A2443" t="str">
            <v>QBQ5752</v>
          </cell>
          <cell r="B2443" t="str">
            <v>Curso Experimental sobre Química de Colóides Formados por Auto Associação - USP</v>
          </cell>
          <cell r="C2443">
            <v>0</v>
          </cell>
          <cell r="D2443">
            <v>9</v>
          </cell>
        </row>
        <row r="2444">
          <cell r="A2444" t="str">
            <v>UPM-es ESPCT</v>
          </cell>
          <cell r="B2444" t="str">
            <v>Curso de Español aplicado a la Ciencia y la Tecnologia - Universidad Politécnica de Madrid</v>
          </cell>
          <cell r="C2444">
            <v>40</v>
          </cell>
          <cell r="D2444">
            <v>3</v>
          </cell>
        </row>
        <row r="2445">
          <cell r="A2445" t="str">
            <v>UNIFESP-04</v>
          </cell>
          <cell r="B2445" t="str">
            <v>Curso de atualização em técnica na pesquisa científica - Unifesp</v>
          </cell>
          <cell r="C2445">
            <v>0</v>
          </cell>
          <cell r="D2445">
            <v>3</v>
          </cell>
        </row>
        <row r="2446">
          <cell r="A2446" t="str">
            <v>EVD-101</v>
          </cell>
          <cell r="B2446" t="str">
            <v>Curso de campo</v>
          </cell>
          <cell r="C2446">
            <v>288</v>
          </cell>
          <cell r="D2446">
            <v>24</v>
          </cell>
        </row>
        <row r="2447">
          <cell r="A2447" t="str">
            <v>UC-pt 1001242</v>
          </cell>
          <cell r="B2447" t="str">
            <v>Curvas e Superfícies - Universidade de Coimbra</v>
          </cell>
          <cell r="C2447">
            <v>70</v>
          </cell>
          <cell r="D2447">
            <v>5</v>
          </cell>
        </row>
        <row r="2448">
          <cell r="A2448" t="str">
            <v>ESZX044-13</v>
          </cell>
          <cell r="B2448" t="str">
            <v>Custos</v>
          </cell>
          <cell r="C2448">
            <v>48</v>
          </cell>
          <cell r="D2448">
            <v>4</v>
          </cell>
        </row>
        <row r="2449">
          <cell r="A2449" t="str">
            <v>ESTG001-17</v>
          </cell>
          <cell r="B2449" t="str">
            <v>Custos</v>
          </cell>
          <cell r="C2449">
            <v>72</v>
          </cell>
          <cell r="D2449">
            <v>6</v>
          </cell>
        </row>
        <row r="2450">
          <cell r="A2450" t="str">
            <v>ESTX064-13</v>
          </cell>
          <cell r="B2450" t="str">
            <v>Custos</v>
          </cell>
          <cell r="C2450">
            <v>48</v>
          </cell>
          <cell r="D2450">
            <v>4</v>
          </cell>
        </row>
        <row r="2451">
          <cell r="A2451" t="str">
            <v>ESTG001-13</v>
          </cell>
          <cell r="B2451" t="str">
            <v>Custos</v>
          </cell>
          <cell r="C2451">
            <v>72</v>
          </cell>
          <cell r="D2451">
            <v>6</v>
          </cell>
        </row>
        <row r="2452">
          <cell r="A2452" t="str">
            <v>Keele-uk CSC10025</v>
          </cell>
          <cell r="B2452" t="str">
            <v>Cybercrime - Keele University</v>
          </cell>
          <cell r="C2452">
            <v>42</v>
          </cell>
          <cell r="D2452">
            <v>3</v>
          </cell>
        </row>
        <row r="2453">
          <cell r="A2453" t="str">
            <v>UNISANTA - 0361</v>
          </cell>
          <cell r="B2453" t="str">
            <v>CÁLC ULO DIFERENCIAL E INTEGRAL II - Universidade Santa Cecília</v>
          </cell>
          <cell r="C2453">
            <v>60</v>
          </cell>
          <cell r="D2453">
            <v>5</v>
          </cell>
        </row>
        <row r="2454">
          <cell r="A2454" t="str">
            <v>FEI - MA3130</v>
          </cell>
          <cell r="B2454" t="str">
            <v>CÁLCULO DIFERENCIA E INTEGRAL III - FEI</v>
          </cell>
          <cell r="C2454">
            <v>60</v>
          </cell>
          <cell r="D2454">
            <v>5</v>
          </cell>
        </row>
        <row r="2455">
          <cell r="A2455" t="str">
            <v>ENIAC - 724</v>
          </cell>
          <cell r="B2455" t="str">
            <v>CÁLCULO DIFERENCIAL - Faculdade ENIAC</v>
          </cell>
          <cell r="C2455">
            <v>60</v>
          </cell>
          <cell r="D2455">
            <v>5</v>
          </cell>
        </row>
        <row r="2456">
          <cell r="A2456" t="str">
            <v>FEI - NA1110</v>
          </cell>
          <cell r="B2456" t="str">
            <v>CÁLCULO DIFERENCIAL E INTEGRAL I - FEI</v>
          </cell>
          <cell r="C2456">
            <v>108</v>
          </cell>
          <cell r="D2456">
            <v>9</v>
          </cell>
        </row>
        <row r="2457">
          <cell r="A2457" t="str">
            <v>IFMT - ENC001</v>
          </cell>
          <cell r="B2457" t="str">
            <v>CÁLCULO DIFERENCIAL E INTEGRAL I - Instituto Federal de Mato Grosso</v>
          </cell>
          <cell r="C2457">
            <v>84</v>
          </cell>
          <cell r="D2457">
            <v>7</v>
          </cell>
        </row>
        <row r="2458">
          <cell r="A2458" t="str">
            <v>UNESP - MMA5855</v>
          </cell>
          <cell r="B2458" t="str">
            <v>CÁLCULO DIFERENCIAL E INTEGRAL I - UNESP</v>
          </cell>
          <cell r="C2458">
            <v>60</v>
          </cell>
          <cell r="D2458">
            <v>5</v>
          </cell>
        </row>
        <row r="2459">
          <cell r="A2459" t="str">
            <v>UNINOVE - 3EX1695</v>
          </cell>
          <cell r="B2459" t="str">
            <v>CÁLCULO DIFERENCIAL E INTEGRAL I - UNINOVE</v>
          </cell>
          <cell r="C2459">
            <v>72</v>
          </cell>
          <cell r="D2459">
            <v>6</v>
          </cell>
        </row>
        <row r="2460">
          <cell r="A2460" t="str">
            <v>UNISANTOS - CDI1</v>
          </cell>
          <cell r="B2460" t="str">
            <v>CÁLCULO DIFERENCIAL E INTEGRAL I - UNISANTOS</v>
          </cell>
          <cell r="C2460">
            <v>60</v>
          </cell>
          <cell r="D2460">
            <v>5</v>
          </cell>
        </row>
        <row r="2461">
          <cell r="A2461" t="str">
            <v>UNISANTA - 0360</v>
          </cell>
          <cell r="B2461" t="str">
            <v>CÁLCULO DIFERENCIAL E INTEGRAL I - Universidade Santa Cecília</v>
          </cell>
          <cell r="C2461">
            <v>60</v>
          </cell>
          <cell r="D2461">
            <v>5</v>
          </cell>
        </row>
        <row r="2462">
          <cell r="A2462" t="str">
            <v>UNESP - 2017</v>
          </cell>
          <cell r="B2462" t="str">
            <v>CÁLCULO DIFERENCIAL E INTEGRAL III - UNESP</v>
          </cell>
          <cell r="C2462">
            <v>60</v>
          </cell>
          <cell r="D2462">
            <v>5</v>
          </cell>
        </row>
        <row r="2463">
          <cell r="A2463" t="str">
            <v>FSA - Calc1</v>
          </cell>
          <cell r="B2463" t="str">
            <v>CÁLCULO I - Fundação Santo André</v>
          </cell>
          <cell r="C2463">
            <v>144</v>
          </cell>
          <cell r="D2463">
            <v>12</v>
          </cell>
        </row>
        <row r="2464">
          <cell r="A2464" t="str">
            <v>IFSP - CA1J1</v>
          </cell>
          <cell r="B2464" t="str">
            <v>CÁLCULO I - Instituto Federal de Educação, Ciência e Tecnologia de São Paulo</v>
          </cell>
          <cell r="C2464">
            <v>24</v>
          </cell>
          <cell r="D2464">
            <v>2</v>
          </cell>
        </row>
        <row r="2465">
          <cell r="A2465" t="str">
            <v>MAUA - EFB101</v>
          </cell>
          <cell r="B2465" t="str">
            <v>CÁLCULO I - Instituto Mauá de Tecnologia</v>
          </cell>
          <cell r="C2465">
            <v>180</v>
          </cell>
          <cell r="D2465">
            <v>15</v>
          </cell>
        </row>
        <row r="2466">
          <cell r="A2466" t="str">
            <v>UFPR - EAQ002</v>
          </cell>
          <cell r="B2466" t="str">
            <v>CÁLCULO I - UFPR</v>
          </cell>
          <cell r="C2466">
            <v>60</v>
          </cell>
          <cell r="D2466">
            <v>5</v>
          </cell>
        </row>
        <row r="2467">
          <cell r="A2467" t="str">
            <v>Estácio - CEL0600</v>
          </cell>
          <cell r="B2467" t="str">
            <v>CÁLCULO I - Universidade Estácio de Sá</v>
          </cell>
          <cell r="C2467">
            <v>84</v>
          </cell>
          <cell r="D2467">
            <v>7</v>
          </cell>
        </row>
        <row r="2468">
          <cell r="A2468" t="str">
            <v>UNIVESP - MCA001</v>
          </cell>
          <cell r="B2468" t="str">
            <v>CÁLCULO I - Universidade Virtual do Estado de São Paulo</v>
          </cell>
          <cell r="C2468">
            <v>72</v>
          </cell>
          <cell r="D2468">
            <v>6</v>
          </cell>
        </row>
        <row r="2469">
          <cell r="A2469" t="str">
            <v>FASB - Calc2</v>
          </cell>
          <cell r="B2469" t="str">
            <v>CÁLCULO II - Faculdade de São Bernardo do Campo</v>
          </cell>
          <cell r="C2469">
            <v>60</v>
          </cell>
          <cell r="D2469">
            <v>5</v>
          </cell>
        </row>
        <row r="2470">
          <cell r="A2470" t="str">
            <v>FTT - AL-B211</v>
          </cell>
          <cell r="B2470" t="str">
            <v>CÁLCULO II - Faculdade de Tecnologia Termomecânica</v>
          </cell>
          <cell r="C2470">
            <v>72</v>
          </cell>
          <cell r="D2470">
            <v>6</v>
          </cell>
        </row>
        <row r="2471">
          <cell r="A2471" t="str">
            <v>FATEC-SP - 0108</v>
          </cell>
          <cell r="B2471" t="str">
            <v>CÁLCULO NUMÉRICO - FATEC-SP</v>
          </cell>
          <cell r="C2471">
            <v>48</v>
          </cell>
          <cell r="D2471">
            <v>4</v>
          </cell>
        </row>
        <row r="2472">
          <cell r="A2472" t="str">
            <v>FEI - NA2311</v>
          </cell>
          <cell r="B2472" t="str">
            <v>CÁLCULO NUMÉRICO - FEI</v>
          </cell>
          <cell r="C2472">
            <v>120</v>
          </cell>
          <cell r="D2472">
            <v>10</v>
          </cell>
        </row>
        <row r="2473">
          <cell r="A2473" t="str">
            <v>USP - MAI0214</v>
          </cell>
          <cell r="B2473" t="str">
            <v>CÁLCULO NUMÉRICO COM APLICAÇÕES EM FÍSICA - USP</v>
          </cell>
          <cell r="C2473">
            <v>60</v>
          </cell>
          <cell r="D2473">
            <v>5</v>
          </cell>
        </row>
        <row r="2474">
          <cell r="A2474" t="str">
            <v>Estácio - CCE0005</v>
          </cell>
          <cell r="B2474" t="str">
            <v>CÁLCULO VETORIAL E GEOMETRIA ANALÍTICA - Universidade Estácio de Sá</v>
          </cell>
          <cell r="C2474">
            <v>36</v>
          </cell>
          <cell r="D2474">
            <v>3</v>
          </cell>
        </row>
        <row r="2475">
          <cell r="A2475" t="str">
            <v>USJT - CVGA</v>
          </cell>
          <cell r="B2475" t="str">
            <v>CÁLCULO VETORIAL E GEOMETRIA ANALÍTICA - Universidade São Judas Tadeu</v>
          </cell>
          <cell r="C2475">
            <v>72</v>
          </cell>
          <cell r="D2475">
            <v>6</v>
          </cell>
        </row>
        <row r="2476">
          <cell r="A2476" t="str">
            <v>SENAC - Cam</v>
          </cell>
          <cell r="B2476" t="str">
            <v>CÂMERA - SENAC</v>
          </cell>
          <cell r="C2476">
            <v>72</v>
          </cell>
          <cell r="D2476">
            <v>6</v>
          </cell>
        </row>
        <row r="2477">
          <cell r="A2477" t="str">
            <v>MCTX018-13</v>
          </cell>
          <cell r="B2477" t="str">
            <v>Cálculo Avançado</v>
          </cell>
          <cell r="C2477">
            <v>48</v>
          </cell>
          <cell r="D2477">
            <v>4</v>
          </cell>
        </row>
        <row r="2478">
          <cell r="A2478" t="str">
            <v>MCTX031-13</v>
          </cell>
          <cell r="B2478" t="str">
            <v>Cálculo Avançado</v>
          </cell>
          <cell r="C2478">
            <v>48</v>
          </cell>
          <cell r="D2478">
            <v>4</v>
          </cell>
        </row>
        <row r="2479">
          <cell r="A2479" t="str">
            <v>FEI - NA2121</v>
          </cell>
          <cell r="B2479" t="str">
            <v>Cálculo Diferencial Integral II - FEI</v>
          </cell>
          <cell r="C2479">
            <v>108</v>
          </cell>
          <cell r="D2479">
            <v>9</v>
          </cell>
        </row>
        <row r="2480">
          <cell r="A2480" t="str">
            <v>FEI - NA3130</v>
          </cell>
          <cell r="B2480" t="str">
            <v>Cálculo Diferencial Integral III - FEI</v>
          </cell>
          <cell r="C2480">
            <v>72</v>
          </cell>
          <cell r="D2480">
            <v>6</v>
          </cell>
        </row>
        <row r="2481">
          <cell r="A2481" t="str">
            <v>FSA - CDI</v>
          </cell>
          <cell r="B2481" t="str">
            <v>Cálculo Diferencial e Integral - Fundação Santo André</v>
          </cell>
          <cell r="C2481">
            <v>132</v>
          </cell>
          <cell r="D2481">
            <v>11</v>
          </cell>
        </row>
        <row r="2482">
          <cell r="A2482" t="str">
            <v>IFECTMT - ENC-006</v>
          </cell>
          <cell r="B2482" t="str">
            <v>Cálculo Diferencial e Integral II - IFECTMT</v>
          </cell>
          <cell r="C2482">
            <v>84</v>
          </cell>
          <cell r="D2482">
            <v>7</v>
          </cell>
        </row>
        <row r="2483">
          <cell r="A2483" t="str">
            <v>UNISANTA - 0362</v>
          </cell>
          <cell r="B2483" t="str">
            <v>Cálculo Diferencial e integral III - Universidade Santa Cecília</v>
          </cell>
          <cell r="C2483">
            <v>60</v>
          </cell>
          <cell r="D2483">
            <v>5</v>
          </cell>
        </row>
        <row r="2484">
          <cell r="A2484" t="str">
            <v>AHR - Cal1</v>
          </cell>
          <cell r="B2484" t="str">
            <v>Cálculo I - Anhanguera</v>
          </cell>
          <cell r="C2484">
            <v>72</v>
          </cell>
          <cell r="D2484">
            <v>6</v>
          </cell>
        </row>
        <row r="2485">
          <cell r="A2485" t="str">
            <v>CEFET-SP - E1CA1</v>
          </cell>
          <cell r="B2485" t="str">
            <v>Cálculo I - CEFET-SP</v>
          </cell>
          <cell r="C2485">
            <v>36</v>
          </cell>
          <cell r="D2485">
            <v>3</v>
          </cell>
        </row>
        <row r="2486">
          <cell r="A2486" t="str">
            <v>FATEC-SP - MCA103</v>
          </cell>
          <cell r="B2486" t="str">
            <v>Cálculo I - FATEC-SP</v>
          </cell>
          <cell r="C2486">
            <v>72</v>
          </cell>
          <cell r="D2486">
            <v>6</v>
          </cell>
        </row>
        <row r="2487">
          <cell r="A2487" t="str">
            <v>FASB - Calc1</v>
          </cell>
          <cell r="B2487" t="str">
            <v>Cálculo I - Faculdade de São Bernardo do Campo</v>
          </cell>
          <cell r="C2487">
            <v>60</v>
          </cell>
          <cell r="D2487">
            <v>5</v>
          </cell>
        </row>
        <row r="2488">
          <cell r="A2488" t="str">
            <v>IFSP - K2CC1</v>
          </cell>
          <cell r="B2488" t="str">
            <v>Cálculo I - IFSP</v>
          </cell>
          <cell r="C2488">
            <v>48</v>
          </cell>
          <cell r="D2488">
            <v>4</v>
          </cell>
        </row>
        <row r="2489">
          <cell r="A2489" t="str">
            <v>UFV - CRP191</v>
          </cell>
          <cell r="B2489" t="str">
            <v>Cálculo I - Universidade Federal de Viçosa</v>
          </cell>
          <cell r="C2489">
            <v>60</v>
          </cell>
          <cell r="D2489">
            <v>5</v>
          </cell>
        </row>
        <row r="2490">
          <cell r="A2490" t="str">
            <v>UNIMEP - 1899-4</v>
          </cell>
          <cell r="B2490" t="str">
            <v>Cálculo I - Universidade Metodista de Piracicaba</v>
          </cell>
          <cell r="C2490">
            <v>60</v>
          </cell>
          <cell r="D2490">
            <v>5</v>
          </cell>
        </row>
        <row r="2491">
          <cell r="A2491" t="str">
            <v>CEFET-SP - E2CA2</v>
          </cell>
          <cell r="B2491" t="str">
            <v>Cálculo II - CEFET-SP</v>
          </cell>
          <cell r="C2491">
            <v>36</v>
          </cell>
          <cell r="D2491">
            <v>3</v>
          </cell>
        </row>
        <row r="2492">
          <cell r="A2492" t="str">
            <v>FATEC-SP - 1018</v>
          </cell>
          <cell r="B2492" t="str">
            <v>Cálculo II - FATEC</v>
          </cell>
          <cell r="C2492">
            <v>120</v>
          </cell>
          <cell r="D2492">
            <v>10</v>
          </cell>
        </row>
        <row r="2493">
          <cell r="A2493" t="str">
            <v>IFSP - K3CC2</v>
          </cell>
          <cell r="B2493" t="str">
            <v>Cálculo II - Instituto Federal de Educação, Ciência e Tecnologia de São Paulo</v>
          </cell>
          <cell r="C2493">
            <v>48</v>
          </cell>
          <cell r="D2493">
            <v>4</v>
          </cell>
        </row>
        <row r="2494">
          <cell r="A2494" t="str">
            <v>MCTX015-13</v>
          </cell>
          <cell r="B2494" t="str">
            <v>Cálculo Numérico</v>
          </cell>
          <cell r="C2494">
            <v>48</v>
          </cell>
          <cell r="D2494">
            <v>4</v>
          </cell>
        </row>
        <row r="2495">
          <cell r="A2495" t="str">
            <v>MA-43CO</v>
          </cell>
          <cell r="B2495" t="str">
            <v>Cálculo Numérico</v>
          </cell>
          <cell r="C2495">
            <v>0</v>
          </cell>
          <cell r="D2495">
            <v>13</v>
          </cell>
        </row>
        <row r="2496">
          <cell r="A2496" t="str">
            <v>MCTB009-17</v>
          </cell>
          <cell r="B2496" t="str">
            <v>Cálculo Numérico</v>
          </cell>
          <cell r="C2496">
            <v>48</v>
          </cell>
          <cell r="D2496">
            <v>4</v>
          </cell>
        </row>
        <row r="2497">
          <cell r="A2497" t="str">
            <v>MA-43</v>
          </cell>
          <cell r="B2497" t="str">
            <v>Cálculo Numérico</v>
          </cell>
          <cell r="C2497">
            <v>156</v>
          </cell>
          <cell r="D2497">
            <v>13</v>
          </cell>
        </row>
        <row r="2498">
          <cell r="A2498" t="str">
            <v>MCTB009-13</v>
          </cell>
          <cell r="B2498" t="str">
            <v>Cálculo Numérico</v>
          </cell>
          <cell r="C2498">
            <v>48</v>
          </cell>
          <cell r="D2498">
            <v>4</v>
          </cell>
        </row>
        <row r="2499">
          <cell r="A2499" t="str">
            <v>MCTX033-13</v>
          </cell>
          <cell r="B2499" t="str">
            <v>Cálculo Numérico</v>
          </cell>
          <cell r="C2499">
            <v>48</v>
          </cell>
          <cell r="D2499">
            <v>4</v>
          </cell>
        </row>
        <row r="2500">
          <cell r="A2500" t="str">
            <v>MA43</v>
          </cell>
          <cell r="B2500" t="str">
            <v>Cálculo Numérico</v>
          </cell>
          <cell r="C2500">
            <v>120</v>
          </cell>
          <cell r="D2500">
            <v>10</v>
          </cell>
        </row>
        <row r="2501">
          <cell r="A2501" t="str">
            <v>UNINOVE - 3EX1778</v>
          </cell>
          <cell r="B2501" t="str">
            <v>Cálculo Numérico - UNINOVE</v>
          </cell>
          <cell r="C2501">
            <v>72</v>
          </cell>
          <cell r="D2501">
            <v>6</v>
          </cell>
        </row>
        <row r="2502">
          <cell r="A2502" t="str">
            <v>UFCG - 2107198</v>
          </cell>
          <cell r="B2502" t="str">
            <v>Cálculo Numérico - Universidade Federal de Campina Grande</v>
          </cell>
          <cell r="C2502">
            <v>60</v>
          </cell>
          <cell r="D2502">
            <v>5</v>
          </cell>
        </row>
        <row r="2503">
          <cell r="A2503" t="str">
            <v>UFSCAR - 083020A</v>
          </cell>
          <cell r="B2503" t="str">
            <v>Cálculo Numérico - Universidade Federal de São Carlos</v>
          </cell>
          <cell r="C2503">
            <v>60</v>
          </cell>
          <cell r="D2503">
            <v>5</v>
          </cell>
        </row>
        <row r="2504">
          <cell r="A2504" t="str">
            <v>MCTX016-13</v>
          </cell>
          <cell r="B2504" t="str">
            <v>Cálculo Vetorial e Tensorial</v>
          </cell>
          <cell r="C2504">
            <v>48</v>
          </cell>
          <cell r="D2504">
            <v>4</v>
          </cell>
        </row>
        <row r="2505">
          <cell r="A2505" t="str">
            <v>MCTB010-13</v>
          </cell>
          <cell r="B2505" t="str">
            <v>Cálculo Vetorial e Tensorial</v>
          </cell>
          <cell r="C2505">
            <v>48</v>
          </cell>
          <cell r="D2505">
            <v>4</v>
          </cell>
        </row>
        <row r="2506">
          <cell r="A2506" t="str">
            <v>UNIP - 251L</v>
          </cell>
          <cell r="B2506" t="str">
            <v>Cálculo com Geometria Analítica - Universidade Paulista</v>
          </cell>
          <cell r="C2506">
            <v>108</v>
          </cell>
          <cell r="D2506">
            <v>9</v>
          </cell>
        </row>
        <row r="2507">
          <cell r="A2507" t="str">
            <v>MCTB008-13</v>
          </cell>
          <cell r="B2507" t="str">
            <v>Cálculo de Probabilidade</v>
          </cell>
          <cell r="C2507">
            <v>48</v>
          </cell>
          <cell r="D2507">
            <v>4</v>
          </cell>
        </row>
        <row r="2508">
          <cell r="A2508" t="str">
            <v>MCTB008-17</v>
          </cell>
          <cell r="B2508" t="str">
            <v>Cálculo de Probabilidade</v>
          </cell>
          <cell r="C2508">
            <v>48</v>
          </cell>
          <cell r="D2508">
            <v>4</v>
          </cell>
        </row>
        <row r="2509">
          <cell r="A2509" t="str">
            <v>UBC - T9525B</v>
          </cell>
          <cell r="B2509" t="str">
            <v>Cálculo diferencial e integra lB - Universidade Braz Cubas</v>
          </cell>
          <cell r="C2509">
            <v>72</v>
          </cell>
          <cell r="D2509">
            <v>6</v>
          </cell>
        </row>
        <row r="2510">
          <cell r="A2510" t="str">
            <v>UFRAM - G0546</v>
          </cell>
          <cell r="B2510" t="str">
            <v>Cálculo diferencial e integral - Universidade Federal Rural da Amazônia</v>
          </cell>
          <cell r="C2510">
            <v>60</v>
          </cell>
          <cell r="D2510">
            <v>5</v>
          </cell>
        </row>
        <row r="2511">
          <cell r="A2511" t="str">
            <v>UBC - T9525A</v>
          </cell>
          <cell r="B2511" t="str">
            <v>Cálculo diferencial e integral A - Universidade Braz Cubas</v>
          </cell>
          <cell r="C2511">
            <v>72</v>
          </cell>
          <cell r="D2511">
            <v>6</v>
          </cell>
        </row>
        <row r="2512">
          <cell r="A2512" t="str">
            <v>FEI - MA1110</v>
          </cell>
          <cell r="B2512" t="str">
            <v>Cálculo diferencial e integral I - FEI</v>
          </cell>
          <cell r="C2512">
            <v>120</v>
          </cell>
          <cell r="D2512">
            <v>10</v>
          </cell>
        </row>
        <row r="2513">
          <cell r="A2513" t="str">
            <v>UFRJ - MAC248</v>
          </cell>
          <cell r="B2513" t="str">
            <v>Cálculo diferencial e integral IV - UFRJ</v>
          </cell>
          <cell r="C2513">
            <v>60</v>
          </cell>
          <cell r="D2513">
            <v>5</v>
          </cell>
        </row>
        <row r="2514">
          <cell r="A2514" t="str">
            <v>FEI - NA1210</v>
          </cell>
          <cell r="B2514" t="str">
            <v>Cálculo vetorial e geometria analítica - FEI</v>
          </cell>
          <cell r="C2514">
            <v>72</v>
          </cell>
          <cell r="D2514">
            <v>6</v>
          </cell>
        </row>
        <row r="2515">
          <cell r="A2515" t="str">
            <v>FEI - MA1210</v>
          </cell>
          <cell r="B2515" t="str">
            <v>Cálculo vetorial e geometria analítica - FEI</v>
          </cell>
          <cell r="C2515">
            <v>72</v>
          </cell>
          <cell r="D2515">
            <v>6</v>
          </cell>
        </row>
        <row r="2516">
          <cell r="A2516" t="str">
            <v>ESZX137-13</v>
          </cell>
          <cell r="B2516" t="str">
            <v>Células a Combustível</v>
          </cell>
          <cell r="C2516">
            <v>24</v>
          </cell>
          <cell r="D2516">
            <v>2</v>
          </cell>
        </row>
        <row r="2517">
          <cell r="A2517" t="str">
            <v>HZ-nl CU11022</v>
          </cell>
          <cell r="B2517" t="str">
            <v>DA Orientation Internship - HZ University of Applied Sciences</v>
          </cell>
          <cell r="C2517">
            <v>220</v>
          </cell>
          <cell r="D2517">
            <v>18</v>
          </cell>
        </row>
        <row r="2518">
          <cell r="A2518" t="str">
            <v>UNICAMP - EF314</v>
          </cell>
          <cell r="B2518" t="str">
            <v>DANÇA - UNICAMP</v>
          </cell>
          <cell r="C2518">
            <v>60</v>
          </cell>
          <cell r="D2518">
            <v>5</v>
          </cell>
        </row>
        <row r="2519">
          <cell r="A2519" t="str">
            <v>IFSP - ADAR1</v>
          </cell>
          <cell r="B2519" t="str">
            <v>DESENHO ARTÍSTICO - Instituto Federal de Educação, Ciência e Tecnologia de São Paulo</v>
          </cell>
          <cell r="C2519">
            <v>36</v>
          </cell>
          <cell r="D2519">
            <v>3</v>
          </cell>
        </row>
        <row r="2520">
          <cell r="A2520" t="str">
            <v>IFSP - DC1J1</v>
          </cell>
          <cell r="B2520" t="str">
            <v>DESENHO ASSISTIDO POR COMPUTADOR - Instituto Federal de Educação, Ciência e Tecnologia de São Paulo</v>
          </cell>
          <cell r="C2520">
            <v>36</v>
          </cell>
          <cell r="D2520">
            <v>3</v>
          </cell>
        </row>
        <row r="2521">
          <cell r="A2521" t="str">
            <v>UFOP - CEA026</v>
          </cell>
          <cell r="B2521" t="str">
            <v>DESENHO COMPUTACIONAL - Universidade Federal de Ouro Preto</v>
          </cell>
          <cell r="C2521">
            <v>72</v>
          </cell>
          <cell r="D2521">
            <v>6</v>
          </cell>
        </row>
        <row r="2522">
          <cell r="A2522" t="str">
            <v>Melies - DCP</v>
          </cell>
          <cell r="B2522" t="str">
            <v>DESENHO E CRIAÇÃO DE PERSONAGENS - Faculdade Melies</v>
          </cell>
          <cell r="C2522">
            <v>72</v>
          </cell>
          <cell r="D2522">
            <v>6</v>
          </cell>
        </row>
        <row r="2523">
          <cell r="A2523" t="str">
            <v>SENAI - DAC7</v>
          </cell>
          <cell r="B2523" t="str">
            <v>DESENHO E MANUFATURA AUXILIADOS POR COMPUTADOR - SENAI</v>
          </cell>
          <cell r="C2523">
            <v>72</v>
          </cell>
          <cell r="D2523">
            <v>6</v>
          </cell>
        </row>
        <row r="2524">
          <cell r="A2524" t="str">
            <v>SENAI - DAC8</v>
          </cell>
          <cell r="B2524" t="str">
            <v>DESENHO E MANUFATURA AUXILIADOS POR COMPUTADOR - SENAI</v>
          </cell>
          <cell r="C2524">
            <v>72</v>
          </cell>
          <cell r="D2524">
            <v>6</v>
          </cell>
        </row>
        <row r="2525">
          <cell r="A2525" t="str">
            <v>FASB - Des1</v>
          </cell>
          <cell r="B2525" t="str">
            <v>DESENHO I - Faculdade de São Bernardo do Campo</v>
          </cell>
          <cell r="C2525">
            <v>48</v>
          </cell>
          <cell r="D2525">
            <v>4</v>
          </cell>
        </row>
        <row r="2526">
          <cell r="A2526" t="str">
            <v>IFSP - T1DE1</v>
          </cell>
          <cell r="B2526" t="str">
            <v>DESENHO I - Instituto Federal de Educação, Ciência e Tecnologia de São Paulo</v>
          </cell>
          <cell r="C2526">
            <v>36</v>
          </cell>
          <cell r="D2526">
            <v>3</v>
          </cell>
        </row>
        <row r="2527">
          <cell r="A2527" t="str">
            <v>FASB - Des2</v>
          </cell>
          <cell r="B2527" t="str">
            <v>DESENHO II - Faculdade de São Bernardo do Campo</v>
          </cell>
          <cell r="C2527">
            <v>48</v>
          </cell>
          <cell r="D2527">
            <v>4</v>
          </cell>
        </row>
        <row r="2528">
          <cell r="A2528" t="str">
            <v>IFSP - T2DE2</v>
          </cell>
          <cell r="B2528" t="str">
            <v>DESENHO II - Instituto Federal de Educação, Ciência e Tecnologia de São Paulo</v>
          </cell>
          <cell r="C2528">
            <v>36</v>
          </cell>
          <cell r="D2528">
            <v>3</v>
          </cell>
        </row>
        <row r="2529">
          <cell r="A2529" t="str">
            <v>IFSP - F2DE2</v>
          </cell>
          <cell r="B2529" t="str">
            <v>DESENHO PARA ENGENHARIA II - Instituto Federal de Educação, Ciência e Tecnologia de São Paulo</v>
          </cell>
          <cell r="C2529">
            <v>36</v>
          </cell>
          <cell r="D2529">
            <v>3</v>
          </cell>
        </row>
        <row r="2530">
          <cell r="A2530" t="str">
            <v>IFSP - DMSP4</v>
          </cell>
          <cell r="B2530" t="str">
            <v>DESENHO POR MODELAGEM DE SÓLIDO - Instituto Federal de Educação, Ciência e Tecnologia de São Paulo</v>
          </cell>
          <cell r="C2530">
            <v>60</v>
          </cell>
          <cell r="D2530">
            <v>5</v>
          </cell>
        </row>
        <row r="2531">
          <cell r="A2531" t="str">
            <v>IFSP - DTEP1</v>
          </cell>
          <cell r="B2531" t="str">
            <v>DESENHO TÉCNICO - Instituto Federal de Educação, Ciência e Tecnologia de São Paulo</v>
          </cell>
          <cell r="C2531">
            <v>60</v>
          </cell>
          <cell r="D2531">
            <v>5</v>
          </cell>
        </row>
        <row r="2532">
          <cell r="A2532" t="str">
            <v>IFSP - DETS2</v>
          </cell>
          <cell r="B2532" t="str">
            <v>DESENHO TÉCNICO - Instituto Federal de Educação, Ciência e Tecnologia de São Paulo</v>
          </cell>
          <cell r="C2532">
            <v>24</v>
          </cell>
          <cell r="D2532">
            <v>2</v>
          </cell>
        </row>
        <row r="2533">
          <cell r="A2533" t="str">
            <v>ufsc - 120057A</v>
          </cell>
          <cell r="B2533" t="str">
            <v>DESENHO TÉCNICO - UFSC</v>
          </cell>
          <cell r="C2533">
            <v>60</v>
          </cell>
          <cell r="D2533">
            <v>5</v>
          </cell>
        </row>
        <row r="2534">
          <cell r="A2534" t="str">
            <v>UNIP - 213W</v>
          </cell>
          <cell r="B2534" t="str">
            <v>DESENHO TÉCNICO - Universidade Paulista</v>
          </cell>
          <cell r="C2534">
            <v>36</v>
          </cell>
          <cell r="D2534">
            <v>3</v>
          </cell>
        </row>
        <row r="2535">
          <cell r="A2535" t="str">
            <v>USJT - DESTEC</v>
          </cell>
          <cell r="B2535" t="str">
            <v>DESENHO TÉCNICO - Universidade São Judas Tadeu</v>
          </cell>
          <cell r="C2535">
            <v>72</v>
          </cell>
          <cell r="D2535">
            <v>6</v>
          </cell>
        </row>
        <row r="2536">
          <cell r="A2536" t="str">
            <v>FATEC-SP - YOB001</v>
          </cell>
          <cell r="B2536" t="str">
            <v>DESENHO TÉCNICO APLICADO À CONSTR.CIVIL - FATEC-SP</v>
          </cell>
          <cell r="C2536">
            <v>72</v>
          </cell>
          <cell r="D2536">
            <v>6</v>
          </cell>
        </row>
        <row r="2537">
          <cell r="A2537" t="str">
            <v>UFPR - EAQ004</v>
          </cell>
          <cell r="B2537" t="str">
            <v>DESENHO TÉCNICO I - UFPR</v>
          </cell>
          <cell r="C2537">
            <v>60</v>
          </cell>
          <cell r="D2537">
            <v>5</v>
          </cell>
        </row>
        <row r="2538">
          <cell r="A2538" t="str">
            <v>MACK - ENEX01173</v>
          </cell>
          <cell r="B2538" t="str">
            <v>DESENVOLVIMENTO DE HABILIDADES DISCENTES - Mackenzie</v>
          </cell>
          <cell r="C2538">
            <v>60</v>
          </cell>
          <cell r="D2538">
            <v>5</v>
          </cell>
        </row>
        <row r="2539">
          <cell r="A2539" t="str">
            <v>UFLA - GAE235</v>
          </cell>
          <cell r="B2539" t="str">
            <v>DESENVOLVIMENTO RURAL E POLÍTICAS PÚBLICAS - Universidade Federal de Lavras</v>
          </cell>
          <cell r="C2539">
            <v>24</v>
          </cell>
          <cell r="D2539">
            <v>2</v>
          </cell>
        </row>
        <row r="2540">
          <cell r="A2540" t="str">
            <v>Metodista - 7107</v>
          </cell>
          <cell r="B2540" t="str">
            <v>DESIGN SONORO - METODISTA</v>
          </cell>
          <cell r="C2540">
            <v>72</v>
          </cell>
          <cell r="D2540">
            <v>6</v>
          </cell>
        </row>
        <row r="2541">
          <cell r="A2541" t="str">
            <v>USP - EDM0402</v>
          </cell>
          <cell r="B2541" t="str">
            <v>DIDÁTICA - USP</v>
          </cell>
          <cell r="C2541">
            <v>60</v>
          </cell>
          <cell r="D2541">
            <v>5</v>
          </cell>
        </row>
        <row r="2542">
          <cell r="A2542" t="str">
            <v>UGF - DES</v>
          </cell>
          <cell r="B2542" t="str">
            <v>DIDÁTICA DO ENSINO SUPERIOR - Universidade Gama Filho</v>
          </cell>
          <cell r="C2542">
            <v>60</v>
          </cell>
          <cell r="D2542">
            <v>5</v>
          </cell>
        </row>
        <row r="2543">
          <cell r="A2543" t="str">
            <v>CLARETIANO - DG</v>
          </cell>
          <cell r="B2543" t="str">
            <v>DIDÁTICA GERAL - Claretiano</v>
          </cell>
          <cell r="C2543">
            <v>24</v>
          </cell>
          <cell r="D2543">
            <v>2</v>
          </cell>
        </row>
        <row r="2544">
          <cell r="A2544" t="str">
            <v>UNIFESP - 4286</v>
          </cell>
          <cell r="B2544" t="str">
            <v>DIDÁTICA PARA LPC - UNIFESP</v>
          </cell>
          <cell r="C2544">
            <v>36</v>
          </cell>
          <cell r="D2544">
            <v>3</v>
          </cell>
        </row>
        <row r="2545">
          <cell r="A2545" t="str">
            <v>FEI - NF5220</v>
          </cell>
          <cell r="B2545" t="str">
            <v>DINÂMICA DO CORPO RÍGIDO - FEI</v>
          </cell>
          <cell r="C2545">
            <v>72</v>
          </cell>
          <cell r="D2545">
            <v>6</v>
          </cell>
        </row>
        <row r="2546">
          <cell r="A2546" t="str">
            <v>FATEC-SP - DAE</v>
          </cell>
          <cell r="B2546" t="str">
            <v>DIREITO APLICADO A EVENTOS - FATEC-SP</v>
          </cell>
          <cell r="C2546">
            <v>36</v>
          </cell>
          <cell r="D2546">
            <v>3</v>
          </cell>
        </row>
        <row r="2547">
          <cell r="A2547" t="str">
            <v>UNICSUL - 0306</v>
          </cell>
          <cell r="B2547" t="str">
            <v>DIREITO APLICADO AOS NEGÓCIOS - UNICSUL</v>
          </cell>
          <cell r="C2547">
            <v>72</v>
          </cell>
          <cell r="D2547">
            <v>6</v>
          </cell>
        </row>
        <row r="2548">
          <cell r="A2548" t="str">
            <v>UERJ - DIR0300109</v>
          </cell>
          <cell r="B2548" t="str">
            <v>DIREITO CIVIL I - Universidade do Estado do Rio de Janeiro</v>
          </cell>
          <cell r="C2548">
            <v>60</v>
          </cell>
          <cell r="D2548">
            <v>5</v>
          </cell>
        </row>
        <row r="2549">
          <cell r="A2549" t="str">
            <v>ESAMC - DCiv1</v>
          </cell>
          <cell r="B2549" t="str">
            <v>DIREITO CIVIL I-TEORIA GERAL - Faculdade ESAMC</v>
          </cell>
          <cell r="C2549">
            <v>72</v>
          </cell>
          <cell r="D2549">
            <v>6</v>
          </cell>
        </row>
        <row r="2550">
          <cell r="A2550" t="str">
            <v>MACK - 24022519</v>
          </cell>
          <cell r="B2550" t="str">
            <v>DIREITO CIVIL II - Mackenzie</v>
          </cell>
          <cell r="C2550">
            <v>60</v>
          </cell>
          <cell r="D2550">
            <v>5</v>
          </cell>
        </row>
        <row r="2551">
          <cell r="A2551" t="str">
            <v>UERJ - DIR0300475</v>
          </cell>
          <cell r="B2551" t="str">
            <v>DIREITO CIVIL II - Universidade do Estado do Rio de Janeiro</v>
          </cell>
          <cell r="C2551">
            <v>60</v>
          </cell>
          <cell r="D2551">
            <v>5</v>
          </cell>
        </row>
        <row r="2552">
          <cell r="A2552" t="str">
            <v>UERJ - DIR0300643</v>
          </cell>
          <cell r="B2552" t="str">
            <v>DIREITO CIVIL III - Universidade do Estado do Rio de Janeiro</v>
          </cell>
          <cell r="C2552">
            <v>60</v>
          </cell>
          <cell r="D2552">
            <v>5</v>
          </cell>
        </row>
        <row r="2553">
          <cell r="A2553" t="str">
            <v>PUC - 15504</v>
          </cell>
          <cell r="B2553" t="str">
            <v>DIREITO CIVIL VII - Pontifícia Universidade Católica</v>
          </cell>
          <cell r="C2553">
            <v>48</v>
          </cell>
          <cell r="D2553">
            <v>4</v>
          </cell>
        </row>
        <row r="2554">
          <cell r="A2554" t="str">
            <v>PUC - 16410</v>
          </cell>
          <cell r="B2554" t="str">
            <v>DIREITO CIVIL X - Pontifícia Universidade Católica</v>
          </cell>
          <cell r="C2554">
            <v>48</v>
          </cell>
          <cell r="D2554">
            <v>4</v>
          </cell>
        </row>
        <row r="2555">
          <cell r="A2555" t="str">
            <v>PUC - 1498</v>
          </cell>
          <cell r="B2555" t="str">
            <v>DIREITO COMERCIAL III - Pontifícia Universidade Católica</v>
          </cell>
          <cell r="C2555">
            <v>24</v>
          </cell>
          <cell r="D2555">
            <v>2</v>
          </cell>
        </row>
        <row r="2556">
          <cell r="A2556" t="str">
            <v>UERJ - DIR0200609</v>
          </cell>
          <cell r="B2556" t="str">
            <v>DIREITO CONTITUCIONAL III - Universidade do Estado do Rio de Janeiro</v>
          </cell>
          <cell r="C2556">
            <v>60</v>
          </cell>
          <cell r="D2556">
            <v>5</v>
          </cell>
        </row>
        <row r="2557">
          <cell r="A2557" t="str">
            <v>MACK - ENEX01187</v>
          </cell>
          <cell r="B2557" t="str">
            <v>DIREITO DA EMPRESA - Mackenzie</v>
          </cell>
          <cell r="C2557">
            <v>60</v>
          </cell>
          <cell r="D2557">
            <v>5</v>
          </cell>
        </row>
        <row r="2558">
          <cell r="A2558" t="str">
            <v>MACK - ENEX01185</v>
          </cell>
          <cell r="B2558" t="str">
            <v>DIREITO DA OBRIGAÇÕES - Mackenzie</v>
          </cell>
          <cell r="C2558">
            <v>60</v>
          </cell>
          <cell r="D2558">
            <v>5</v>
          </cell>
        </row>
        <row r="2559">
          <cell r="A2559" t="str">
            <v>MACK - ENEX01184</v>
          </cell>
          <cell r="B2559" t="str">
            <v>DIREITO DAS COISAS - Mackenzie</v>
          </cell>
          <cell r="C2559">
            <v>60</v>
          </cell>
          <cell r="D2559">
            <v>5</v>
          </cell>
        </row>
        <row r="2560">
          <cell r="A2560" t="str">
            <v>MACK - ENEX00593</v>
          </cell>
          <cell r="B2560" t="str">
            <v>DIREITO DIGITAL E ELETRÔNICO - Mackenzie</v>
          </cell>
          <cell r="C2560">
            <v>24</v>
          </cell>
          <cell r="D2560">
            <v>2</v>
          </cell>
        </row>
        <row r="2561">
          <cell r="A2561" t="str">
            <v>PUC - 16405</v>
          </cell>
          <cell r="B2561" t="str">
            <v>DIREITO DO TRABALHO II - Pontifícia Universidade Católica</v>
          </cell>
          <cell r="C2561">
            <v>48</v>
          </cell>
          <cell r="D2561">
            <v>4</v>
          </cell>
        </row>
        <row r="2562">
          <cell r="A2562" t="str">
            <v>AHR - DL</v>
          </cell>
          <cell r="B2562" t="str">
            <v>DIREITO E LEGISLAÇÃO - Anhanguera</v>
          </cell>
          <cell r="C2562">
            <v>36</v>
          </cell>
          <cell r="D2562">
            <v>3</v>
          </cell>
        </row>
        <row r="2563">
          <cell r="A2563" t="str">
            <v>UNIFAL - ICT44</v>
          </cell>
          <cell r="B2563" t="str">
            <v>DIREITO E LEGISLAÇÃO AMBIENTAL - UNIFAL</v>
          </cell>
          <cell r="C2563">
            <v>36</v>
          </cell>
          <cell r="D2563">
            <v>3</v>
          </cell>
        </row>
        <row r="2564">
          <cell r="A2564" t="str">
            <v>PUC - 20458</v>
          </cell>
          <cell r="B2564" t="str">
            <v>DIREITO E LITERATURA II - Pontifícia Universidade Católica</v>
          </cell>
          <cell r="C2564">
            <v>48</v>
          </cell>
          <cell r="D2564">
            <v>4</v>
          </cell>
        </row>
        <row r="2565">
          <cell r="A2565" t="str">
            <v>UERJ - DIR0107402</v>
          </cell>
          <cell r="B2565" t="str">
            <v>DIREITO E PENSAMENTO POLÍTICO I - Universidade do Estado do Rio de Janeiro</v>
          </cell>
          <cell r="C2565">
            <v>24</v>
          </cell>
          <cell r="D2565">
            <v>2</v>
          </cell>
        </row>
        <row r="2566">
          <cell r="A2566" t="str">
            <v>UERJ - DIR0107403</v>
          </cell>
          <cell r="B2566" t="str">
            <v>DIREITO E PENSAMENTO POLÍTICO II - Universidade do Estado do Rio de Janeiro</v>
          </cell>
          <cell r="C2566">
            <v>24</v>
          </cell>
          <cell r="D2566">
            <v>2</v>
          </cell>
        </row>
        <row r="2567">
          <cell r="A2567" t="str">
            <v>USP - MAC0458</v>
          </cell>
          <cell r="B2567" t="str">
            <v>DIREITO E SOFTWARE - USP</v>
          </cell>
          <cell r="C2567">
            <v>24</v>
          </cell>
          <cell r="D2567">
            <v>2</v>
          </cell>
        </row>
        <row r="2568">
          <cell r="A2568" t="str">
            <v>PUC - 20469</v>
          </cell>
          <cell r="B2568" t="str">
            <v>DIREITO ELEITORAL - Pontifícia Universidade Católica</v>
          </cell>
          <cell r="C2568">
            <v>48</v>
          </cell>
          <cell r="D2568">
            <v>4</v>
          </cell>
        </row>
        <row r="2569">
          <cell r="A2569" t="str">
            <v>FAMA - DE</v>
          </cell>
          <cell r="B2569" t="str">
            <v>DIREITO EMPRESARIAL - Faculdade de Mauá</v>
          </cell>
          <cell r="C2569">
            <v>72</v>
          </cell>
          <cell r="D2569">
            <v>6</v>
          </cell>
        </row>
        <row r="2570">
          <cell r="A2570" t="str">
            <v>MACK - 29022010</v>
          </cell>
          <cell r="B2570" t="str">
            <v>DIREITO EMPRESARIAL - Mackenzie</v>
          </cell>
          <cell r="C2570">
            <v>24</v>
          </cell>
          <cell r="D2570">
            <v>2</v>
          </cell>
        </row>
        <row r="2571">
          <cell r="A2571" t="str">
            <v>UNESP - 2408</v>
          </cell>
          <cell r="B2571" t="str">
            <v>DIREITO INTERNACIONAL APLICADO AOS NEGÓCIOS - UNESP</v>
          </cell>
          <cell r="C2571">
            <v>24</v>
          </cell>
          <cell r="D2571">
            <v>2</v>
          </cell>
        </row>
        <row r="2572">
          <cell r="A2572" t="str">
            <v>MACK - ENEX00596</v>
          </cell>
          <cell r="B2572" t="str">
            <v>DIREITO INTERNACIONAL PRIVADO - Mackenzie</v>
          </cell>
          <cell r="C2572">
            <v>24</v>
          </cell>
          <cell r="D2572">
            <v>2</v>
          </cell>
        </row>
        <row r="2573">
          <cell r="A2573" t="str">
            <v>UERJ - DIR0301951</v>
          </cell>
          <cell r="B2573" t="str">
            <v>DIREITO INTERNACIONAL PRIVADO I - Universidade do Estado do Rio de Janeiro</v>
          </cell>
          <cell r="C2573">
            <v>60</v>
          </cell>
          <cell r="D2573">
            <v>5</v>
          </cell>
        </row>
        <row r="2574">
          <cell r="A2574" t="str">
            <v>UGF - DPEN</v>
          </cell>
          <cell r="B2574" t="str">
            <v>DIREITO PENAL - Universidade Gama Filho</v>
          </cell>
          <cell r="C2574">
            <v>120</v>
          </cell>
          <cell r="D2574">
            <v>10</v>
          </cell>
        </row>
        <row r="2575">
          <cell r="A2575" t="str">
            <v>ESAMC - DPen1</v>
          </cell>
          <cell r="B2575" t="str">
            <v>DIREITO PENAL I - PARTE GERAL - Faculdade ESAMC</v>
          </cell>
          <cell r="C2575">
            <v>72</v>
          </cell>
          <cell r="D2575">
            <v>6</v>
          </cell>
        </row>
        <row r="2576">
          <cell r="A2576" t="str">
            <v>PUC - 7833</v>
          </cell>
          <cell r="B2576" t="str">
            <v>DIREITO PENAL I - Pontifícia Universidade Católica</v>
          </cell>
          <cell r="C2576">
            <v>48</v>
          </cell>
          <cell r="D2576">
            <v>4</v>
          </cell>
        </row>
        <row r="2577">
          <cell r="A2577" t="str">
            <v>UERJ - DIR0500188</v>
          </cell>
          <cell r="B2577" t="str">
            <v>DIREITO PENAL I - Universidade do Estado do Rio de Janeiro</v>
          </cell>
          <cell r="C2577">
            <v>60</v>
          </cell>
          <cell r="D2577">
            <v>5</v>
          </cell>
        </row>
        <row r="2578">
          <cell r="A2578" t="str">
            <v>UERJ - DIR0500361</v>
          </cell>
          <cell r="B2578" t="str">
            <v>DIREITO PENAL II - Universidade do Estado do Rio de Janeiro</v>
          </cell>
          <cell r="C2578">
            <v>60</v>
          </cell>
          <cell r="D2578">
            <v>5</v>
          </cell>
        </row>
        <row r="2579">
          <cell r="A2579" t="str">
            <v>PUC - 7012</v>
          </cell>
          <cell r="B2579" t="str">
            <v>DIREITO PREVIDENCIÁRIO II - Pontifícia Universidade Católica</v>
          </cell>
          <cell r="C2579">
            <v>24</v>
          </cell>
          <cell r="D2579">
            <v>2</v>
          </cell>
        </row>
        <row r="2580">
          <cell r="A2580" t="str">
            <v>PUC - 3247</v>
          </cell>
          <cell r="B2580" t="str">
            <v>DIREITO PROCESSUAL CIVIL IV - Pontifícia Universidade Católica</v>
          </cell>
          <cell r="C2580">
            <v>48</v>
          </cell>
          <cell r="D2580">
            <v>4</v>
          </cell>
        </row>
        <row r="2581">
          <cell r="A2581" t="str">
            <v>PUC - 7025</v>
          </cell>
          <cell r="B2581" t="str">
            <v>DIREITO PROCESSUAL CIVIL VI - Pontifícia Universidade Católica</v>
          </cell>
          <cell r="C2581">
            <v>48</v>
          </cell>
          <cell r="D2581">
            <v>4</v>
          </cell>
        </row>
        <row r="2582">
          <cell r="A2582" t="str">
            <v>PUC - 14774</v>
          </cell>
          <cell r="B2582" t="str">
            <v>DIREITO PROCESSUAL CIVIL VII - Pontifícia Universidade Católica</v>
          </cell>
          <cell r="C2582">
            <v>48</v>
          </cell>
          <cell r="D2582">
            <v>4</v>
          </cell>
        </row>
        <row r="2583">
          <cell r="A2583" t="str">
            <v>PUC - 016352/1</v>
          </cell>
          <cell r="B2583" t="str">
            <v>DIREITO PROCESSUAL DO TRABALHO - Pontifícia Universidade Católica</v>
          </cell>
          <cell r="C2583">
            <v>24</v>
          </cell>
          <cell r="D2583">
            <v>2</v>
          </cell>
        </row>
        <row r="2584">
          <cell r="A2584" t="str">
            <v>PUC - 1505</v>
          </cell>
          <cell r="B2584" t="str">
            <v>DIREITO PROCESSUAL PENAL I - Pontifícia Universidade Católica</v>
          </cell>
          <cell r="C2584">
            <v>48</v>
          </cell>
          <cell r="D2584">
            <v>4</v>
          </cell>
        </row>
        <row r="2585">
          <cell r="A2585" t="str">
            <v>PUC - 8721</v>
          </cell>
          <cell r="B2585" t="str">
            <v>DIREITO PROCESSUAL PENAL III - Pontifícia Universidade Católica</v>
          </cell>
          <cell r="C2585">
            <v>48</v>
          </cell>
          <cell r="D2585">
            <v>4</v>
          </cell>
        </row>
        <row r="2586">
          <cell r="A2586" t="str">
            <v>PUC - 9163</v>
          </cell>
          <cell r="B2586" t="str">
            <v>DIREITO TRIBUTÁRIO III - Pontifícia Universidade Católica</v>
          </cell>
          <cell r="C2586">
            <v>48</v>
          </cell>
          <cell r="D2586">
            <v>4</v>
          </cell>
        </row>
        <row r="2587">
          <cell r="A2587" t="str">
            <v>PUC - 15508</v>
          </cell>
          <cell r="B2587" t="str">
            <v>DIREITO TRIBUTÁRIO V - Pontifícia Universidade Católica</v>
          </cell>
          <cell r="C2587">
            <v>24</v>
          </cell>
          <cell r="D2587">
            <v>2</v>
          </cell>
        </row>
        <row r="2588">
          <cell r="A2588" t="str">
            <v>IFSP - DCEP6</v>
          </cell>
          <cell r="B2588" t="str">
            <v>DIREITO, CIDADANIA E ÉTICA - Instituto Federal de Educação, Ciência e Tecnologia de São Paulo</v>
          </cell>
          <cell r="C2588">
            <v>24</v>
          </cell>
          <cell r="D2588">
            <v>2</v>
          </cell>
        </row>
        <row r="2589">
          <cell r="A2589" t="str">
            <v>MACK - ENEX01197</v>
          </cell>
          <cell r="B2589" t="str">
            <v>DIREITOS FUNDAMENTAIS - Mackenzie</v>
          </cell>
          <cell r="C2589">
            <v>60</v>
          </cell>
          <cell r="D2589">
            <v>5</v>
          </cell>
        </row>
        <row r="2590">
          <cell r="A2590" t="str">
            <v>MACK - ENEX00600</v>
          </cell>
          <cell r="B2590" t="str">
            <v>DIREITOS HUMANOS - Mackenzie</v>
          </cell>
          <cell r="C2590">
            <v>24</v>
          </cell>
          <cell r="D2590">
            <v>2</v>
          </cell>
        </row>
        <row r="2591">
          <cell r="A2591" t="str">
            <v>Melies - DA</v>
          </cell>
          <cell r="B2591" t="str">
            <v>DIREÇÃO DE ARTE - Faculdade Melies</v>
          </cell>
          <cell r="C2591">
            <v>36</v>
          </cell>
          <cell r="D2591">
            <v>3</v>
          </cell>
        </row>
        <row r="2592">
          <cell r="A2592" t="str">
            <v>Metodista - 5126</v>
          </cell>
          <cell r="B2592" t="str">
            <v>DIREÇÃO DE ARTE - METODISTA</v>
          </cell>
          <cell r="C2592">
            <v>72</v>
          </cell>
          <cell r="D2592">
            <v>6</v>
          </cell>
        </row>
        <row r="2593">
          <cell r="A2593" t="str">
            <v>Metodista - 7108</v>
          </cell>
          <cell r="B2593" t="str">
            <v>DIREÇÃO DE FOTOGRAFIA - METODISTA</v>
          </cell>
          <cell r="C2593">
            <v>72</v>
          </cell>
          <cell r="D2593">
            <v>6</v>
          </cell>
        </row>
        <row r="2594">
          <cell r="A2594" t="str">
            <v>AHR - DSMA</v>
          </cell>
          <cell r="B2594" t="str">
            <v>DISPONIBILIDADE SOCIAL  MEIO AMBIENTE - Anhanguera</v>
          </cell>
          <cell r="C2594">
            <v>36</v>
          </cell>
          <cell r="D2594">
            <v>3</v>
          </cell>
        </row>
        <row r="2595">
          <cell r="A2595" t="str">
            <v>IFSP - DEMP4</v>
          </cell>
          <cell r="B2595" t="str">
            <v>DISPOSITIVOS ELETROMECÂNICOS - Instituto Federal de Educação, Ciência e Tecnologia de São Paulo</v>
          </cell>
          <cell r="C2595">
            <v>36</v>
          </cell>
          <cell r="D2595">
            <v>3</v>
          </cell>
        </row>
        <row r="2596">
          <cell r="A2596" t="str">
            <v>IFSP - K3DIB</v>
          </cell>
          <cell r="B2596" t="str">
            <v>DIVERSIDADE BIOLÓGICA - Instituto Federal de Educação, Ciência e Tecnologia de São Paulo</v>
          </cell>
          <cell r="C2596">
            <v>84</v>
          </cell>
          <cell r="D2596">
            <v>7</v>
          </cell>
        </row>
        <row r="2597">
          <cell r="A2597" t="str">
            <v>FDSBC - DCTT2</v>
          </cell>
          <cell r="B2597" t="str">
            <v>DIreito Constitucional II - Faculdade de Direito de São Bernardo do Campo</v>
          </cell>
          <cell r="C2597">
            <v>132</v>
          </cell>
          <cell r="D2597">
            <v>11</v>
          </cell>
        </row>
        <row r="2598">
          <cell r="A2598" t="str">
            <v>ECEN5532</v>
          </cell>
          <cell r="B2598" t="str">
            <v>DSP Laboratory - University of Colorado Boulder / UCB</v>
          </cell>
          <cell r="C2598">
            <v>37</v>
          </cell>
          <cell r="D2598">
            <v>3</v>
          </cell>
        </row>
        <row r="2599">
          <cell r="A2599" t="str">
            <v>UEL-uk EG5122</v>
          </cell>
          <cell r="B2599" t="str">
            <v>Data Acquisition &amp; 3D Modelling - University of East London</v>
          </cell>
          <cell r="C2599">
            <v>120</v>
          </cell>
          <cell r="D2599">
            <v>10</v>
          </cell>
        </row>
        <row r="2600">
          <cell r="A2600" t="str">
            <v>Herts-uk 5ENT1021</v>
          </cell>
          <cell r="B2600" t="str">
            <v>Data Acquisition and Control Systems - University of Hertfordshire</v>
          </cell>
          <cell r="C2600">
            <v>38</v>
          </cell>
          <cell r="D2600">
            <v>3</v>
          </cell>
        </row>
        <row r="2601">
          <cell r="A2601" t="str">
            <v>UWP-us BUSADMIN2340</v>
          </cell>
          <cell r="B2601" t="str">
            <v>Data Analysis and Decision Making - University of Wisconsin - Platteville</v>
          </cell>
          <cell r="C2601">
            <v>45</v>
          </cell>
          <cell r="D2601">
            <v>3</v>
          </cell>
        </row>
        <row r="2602">
          <cell r="A2602" t="str">
            <v>USyd-au ENGG2851</v>
          </cell>
          <cell r="B2602" t="str">
            <v>Data Analytic for Project Management - The University of Sydney</v>
          </cell>
          <cell r="C2602">
            <v>50</v>
          </cell>
          <cell r="D2602">
            <v>4</v>
          </cell>
        </row>
        <row r="2603">
          <cell r="A2603" t="str">
            <v>UTEP-us CS4342</v>
          </cell>
          <cell r="B2603" t="str">
            <v>Data Base Management - University of Texas at El Paso</v>
          </cell>
          <cell r="C2603">
            <v>48</v>
          </cell>
          <cell r="D2603">
            <v>4</v>
          </cell>
        </row>
        <row r="2604">
          <cell r="A2604" t="str">
            <v>Monash-au FIT1004</v>
          </cell>
          <cell r="B2604" t="str">
            <v>Data Management - Monash University</v>
          </cell>
          <cell r="C2604">
            <v>60</v>
          </cell>
          <cell r="D2604">
            <v>5</v>
          </cell>
        </row>
        <row r="2605">
          <cell r="A2605" t="str">
            <v>LhU-ca ENGI2254</v>
          </cell>
          <cell r="B2605" t="str">
            <v>Data Management and Information Systems - Lakehead University</v>
          </cell>
          <cell r="C2605">
            <v>36</v>
          </cell>
          <cell r="D2605">
            <v>3</v>
          </cell>
        </row>
        <row r="2606">
          <cell r="A2606" t="str">
            <v>CSUN-us COMP541</v>
          </cell>
          <cell r="B2606" t="str">
            <v>Data Mining - California State University, Northridge</v>
          </cell>
          <cell r="C2606">
            <v>45</v>
          </cell>
          <cell r="D2606">
            <v>3</v>
          </cell>
        </row>
        <row r="2607">
          <cell r="A2607" t="str">
            <v>GU-us COSC285</v>
          </cell>
          <cell r="B2607" t="str">
            <v>Data Mining - Georgetown University</v>
          </cell>
          <cell r="C2607">
            <v>48</v>
          </cell>
          <cell r="D2607">
            <v>4</v>
          </cell>
        </row>
        <row r="2608">
          <cell r="A2608" t="str">
            <v>Gold-uk IS53023B</v>
          </cell>
          <cell r="B2608" t="str">
            <v>Data Mining - Goldsmiths, University of London</v>
          </cell>
          <cell r="C2608">
            <v>48</v>
          </cell>
          <cell r="D2608">
            <v>4</v>
          </cell>
        </row>
        <row r="2609">
          <cell r="A2609" t="str">
            <v>KU-kr IMEN321</v>
          </cell>
          <cell r="B2609" t="str">
            <v>Data Mining - Korea University</v>
          </cell>
          <cell r="C2609">
            <v>40</v>
          </cell>
          <cell r="D2609">
            <v>3</v>
          </cell>
        </row>
        <row r="2610">
          <cell r="A2610" t="str">
            <v>QMUL-uk ECS607U</v>
          </cell>
          <cell r="B2610" t="str">
            <v>Data Mining - Queen Mary University of London</v>
          </cell>
          <cell r="C2610">
            <v>48</v>
          </cell>
          <cell r="D2610">
            <v>4</v>
          </cell>
        </row>
        <row r="2611">
          <cell r="A2611" t="str">
            <v>SJTU-cn DM</v>
          </cell>
          <cell r="B2611" t="str">
            <v>Data Mining - Shanghai Jiao Tong University</v>
          </cell>
          <cell r="C2611">
            <v>48</v>
          </cell>
          <cell r="D2611">
            <v>4</v>
          </cell>
        </row>
        <row r="2612">
          <cell r="A2612" t="str">
            <v>UL-uk ECS607U</v>
          </cell>
          <cell r="B2612" t="str">
            <v>Data Mining - University of London</v>
          </cell>
          <cell r="C2612">
            <v>46</v>
          </cell>
          <cell r="D2612">
            <v>3</v>
          </cell>
        </row>
        <row r="2613">
          <cell r="A2613" t="str">
            <v>CSUF-us ISDS474</v>
          </cell>
          <cell r="B2613" t="str">
            <v>Data Mining for Managers - California State University, Fullerton</v>
          </cell>
          <cell r="C2613">
            <v>72</v>
          </cell>
          <cell r="D2613">
            <v>6</v>
          </cell>
        </row>
        <row r="2614">
          <cell r="A2614" t="str">
            <v>FAU-us COP3530</v>
          </cell>
          <cell r="B2614" t="str">
            <v>Data Struct/Algorithim Analysis - Florida Atlantic University</v>
          </cell>
          <cell r="C2614">
            <v>51</v>
          </cell>
          <cell r="D2614">
            <v>4</v>
          </cell>
        </row>
        <row r="2615">
          <cell r="A2615" t="str">
            <v>SNU-kr M15220009000</v>
          </cell>
          <cell r="B2615" t="str">
            <v>Data Structure - Seoul National University</v>
          </cell>
          <cell r="C2615">
            <v>48</v>
          </cell>
          <cell r="D2615">
            <v>4</v>
          </cell>
        </row>
        <row r="2616">
          <cell r="A2616" t="str">
            <v>UofSC-us CSCE350</v>
          </cell>
          <cell r="B2616" t="str">
            <v>Data Structure and Algorithms - University of South Carolina</v>
          </cell>
          <cell r="C2616">
            <v>42</v>
          </cell>
          <cell r="D2616">
            <v>3</v>
          </cell>
        </row>
        <row r="2617">
          <cell r="A2617" t="str">
            <v>Lehman-us CMP338</v>
          </cell>
          <cell r="B2617" t="str">
            <v>Data Structure and Algorithms I - Lehman College</v>
          </cell>
          <cell r="C2617">
            <v>24</v>
          </cell>
          <cell r="D2617">
            <v>2</v>
          </cell>
        </row>
        <row r="2618">
          <cell r="A2618" t="str">
            <v>FSU-us COP4530</v>
          </cell>
          <cell r="B2618" t="str">
            <v>Data Structure, Algorithms and Generic Programming - Florida State University</v>
          </cell>
          <cell r="C2618">
            <v>48</v>
          </cell>
          <cell r="D2618">
            <v>4</v>
          </cell>
        </row>
        <row r="2619">
          <cell r="A2619" t="str">
            <v>LU-ca COSC2006</v>
          </cell>
          <cell r="B2619" t="str">
            <v>Data Structures - Laurentian University</v>
          </cell>
          <cell r="C2619">
            <v>48</v>
          </cell>
          <cell r="D2619">
            <v>4</v>
          </cell>
        </row>
        <row r="2620">
          <cell r="A2620" t="str">
            <v>PLU-us CSCE270</v>
          </cell>
          <cell r="B2620" t="str">
            <v>Data Structures - Pacific Lutheran University</v>
          </cell>
          <cell r="C2620">
            <v>75</v>
          </cell>
          <cell r="D2620">
            <v>6</v>
          </cell>
        </row>
        <row r="2621">
          <cell r="A2621" t="str">
            <v>Yonsei-kr CSI2103</v>
          </cell>
          <cell r="B2621" t="str">
            <v>Data Structures - Yonsei University</v>
          </cell>
          <cell r="C2621">
            <v>48</v>
          </cell>
          <cell r="D2621">
            <v>4</v>
          </cell>
        </row>
        <row r="2622">
          <cell r="A2622" t="str">
            <v>Montana-us CSCI232</v>
          </cell>
          <cell r="B2622" t="str">
            <v>Data Structures and Algorithms - Montana State University</v>
          </cell>
          <cell r="C2622">
            <v>53</v>
          </cell>
          <cell r="D2622">
            <v>4</v>
          </cell>
        </row>
        <row r="2623">
          <cell r="A2623" t="str">
            <v>UTS-au 31251</v>
          </cell>
          <cell r="B2623" t="str">
            <v>Data Structures and Algorithms - University of Technology, Sydney</v>
          </cell>
          <cell r="C2623">
            <v>72</v>
          </cell>
          <cell r="D2623">
            <v>6</v>
          </cell>
        </row>
        <row r="2624">
          <cell r="A2624" t="str">
            <v>UCD-ie COMP20010</v>
          </cell>
          <cell r="B2624" t="str">
            <v>Data Structures and Algorithms I - University College Dublin</v>
          </cell>
          <cell r="C2624">
            <v>58</v>
          </cell>
          <cell r="D2624">
            <v>4</v>
          </cell>
        </row>
        <row r="2625">
          <cell r="A2625" t="str">
            <v>UTDallas-us CE3345</v>
          </cell>
          <cell r="B2625" t="str">
            <v>Data Structures and Intro to Algorith Analysis - The University of Texas at Dallas</v>
          </cell>
          <cell r="C2625">
            <v>48</v>
          </cell>
          <cell r="D2625">
            <v>4</v>
          </cell>
        </row>
        <row r="2626">
          <cell r="A2626" t="str">
            <v>PLU-us CSCE367</v>
          </cell>
          <cell r="B2626" t="str">
            <v>Database &amp; Web Programming - Pacific Lutheran University</v>
          </cell>
          <cell r="C2626">
            <v>60</v>
          </cell>
          <cell r="D2626">
            <v>5</v>
          </cell>
        </row>
        <row r="2627">
          <cell r="A2627" t="str">
            <v>Curtin-au ISYS2007</v>
          </cell>
          <cell r="B2627" t="str">
            <v>Database - Curtin University of Technology</v>
          </cell>
          <cell r="C2627">
            <v>72</v>
          </cell>
          <cell r="D2627">
            <v>6</v>
          </cell>
        </row>
        <row r="2628">
          <cell r="A2628" t="str">
            <v>QUT-au IAB130</v>
          </cell>
          <cell r="B2628" t="str">
            <v>Database - Queensland University of Technology</v>
          </cell>
          <cell r="C2628">
            <v>72</v>
          </cell>
          <cell r="D2628">
            <v>6</v>
          </cell>
        </row>
        <row r="2629">
          <cell r="A2629" t="str">
            <v>CC-ca CP250</v>
          </cell>
          <cell r="B2629" t="str">
            <v>Database Design and SQL - Confederation College</v>
          </cell>
          <cell r="C2629">
            <v>45</v>
          </cell>
          <cell r="D2629">
            <v>3</v>
          </cell>
        </row>
        <row r="2630">
          <cell r="A2630" t="str">
            <v>Wisc-us OTM442</v>
          </cell>
          <cell r="B2630" t="str">
            <v>Database Management &amp; Applications - University of Wisconsin - Madison</v>
          </cell>
          <cell r="C2630">
            <v>54</v>
          </cell>
          <cell r="D2630">
            <v>4</v>
          </cell>
        </row>
        <row r="2631">
          <cell r="A2631" t="str">
            <v>UTS-au 31061</v>
          </cell>
          <cell r="B2631" t="str">
            <v>Database Principles - University of Technology, Sydney</v>
          </cell>
          <cell r="C2631">
            <v>42</v>
          </cell>
          <cell r="D2631">
            <v>3</v>
          </cell>
        </row>
        <row r="2632">
          <cell r="A2632" t="str">
            <v>SU-uk CS250</v>
          </cell>
          <cell r="B2632" t="str">
            <v>Database Systems - Swansea University</v>
          </cell>
          <cell r="C2632">
            <v>75</v>
          </cell>
          <cell r="D2632">
            <v>6</v>
          </cell>
        </row>
        <row r="2633">
          <cell r="A2633" t="str">
            <v>UEL-uk SD2052</v>
          </cell>
          <cell r="B2633" t="str">
            <v>Database Systems - University of East London</v>
          </cell>
          <cell r="C2633">
            <v>58</v>
          </cell>
          <cell r="D2633">
            <v>4</v>
          </cell>
        </row>
        <row r="2634">
          <cell r="A2634" t="str">
            <v>USC-us ISE382</v>
          </cell>
          <cell r="B2634" t="str">
            <v>Database Systems: Concepts, Design and Implementation - University of Southern California</v>
          </cell>
          <cell r="C2634">
            <v>60</v>
          </cell>
          <cell r="D2634">
            <v>5</v>
          </cell>
        </row>
        <row r="2635">
          <cell r="A2635" t="str">
            <v>UCD-ie COMP20070</v>
          </cell>
          <cell r="B2635" t="str">
            <v>Database and Information Systems I - University College Dublin</v>
          </cell>
          <cell r="C2635">
            <v>36</v>
          </cell>
          <cell r="D2635">
            <v>3</v>
          </cell>
        </row>
        <row r="2636">
          <cell r="A2636" t="str">
            <v>ELTE-hu IP12FAB1G</v>
          </cell>
          <cell r="B2636" t="str">
            <v>Databases I - Eötvös Loránd University</v>
          </cell>
          <cell r="C2636">
            <v>38</v>
          </cell>
          <cell r="D2636">
            <v>3</v>
          </cell>
        </row>
        <row r="2637">
          <cell r="A2637" t="str">
            <v>ELTE-hu IP12FAB1E</v>
          </cell>
          <cell r="B2637" t="str">
            <v>Databases I - Eötvös Loránd University</v>
          </cell>
          <cell r="C2637">
            <v>38</v>
          </cell>
          <cell r="D2637">
            <v>3</v>
          </cell>
        </row>
        <row r="2638">
          <cell r="A2638" t="str">
            <v>ESZR003-13</v>
          </cell>
          <cell r="B2638" t="str">
            <v>De Mercosul, Unasul à Celac</v>
          </cell>
          <cell r="C2638">
            <v>48</v>
          </cell>
          <cell r="D2638">
            <v>4</v>
          </cell>
        </row>
        <row r="2639">
          <cell r="A2639" t="str">
            <v>EGP03</v>
          </cell>
          <cell r="B2639" t="str">
            <v>Debate Contemporâneo sobre Estado, Economia e Sociedade</v>
          </cell>
          <cell r="C2639">
            <v>48</v>
          </cell>
          <cell r="D2639">
            <v>0</v>
          </cell>
        </row>
        <row r="2640">
          <cell r="A2640" t="str">
            <v>EGPM03</v>
          </cell>
          <cell r="B2640" t="str">
            <v>Debate Contemporâneo sobre Estado, Economia e Sociedade</v>
          </cell>
          <cell r="C2640">
            <v>0</v>
          </cell>
          <cell r="D2640">
            <v>0</v>
          </cell>
        </row>
        <row r="2641">
          <cell r="A2641" t="str">
            <v>th-koeln-de E6180</v>
          </cell>
          <cell r="B2641" t="str">
            <v>Decentralized Energy Systems Planning - Technische Hochschule Köln</v>
          </cell>
          <cell r="C2641">
            <v>45</v>
          </cell>
          <cell r="D2641">
            <v>3</v>
          </cell>
        </row>
        <row r="2642">
          <cell r="A2642" t="str">
            <v>UofT-ca MIE566H1</v>
          </cell>
          <cell r="B2642" t="str">
            <v>Decision Analysis - University of Toronto</v>
          </cell>
          <cell r="C2642">
            <v>48</v>
          </cell>
          <cell r="D2642">
            <v>4</v>
          </cell>
        </row>
        <row r="2643">
          <cell r="A2643" t="str">
            <v>ASU-us CPI360</v>
          </cell>
          <cell r="B2643" t="str">
            <v>Decision Making &amp; Problem Solving Tools - Arizona State University</v>
          </cell>
          <cell r="C2643">
            <v>48</v>
          </cell>
          <cell r="D2643">
            <v>4</v>
          </cell>
        </row>
        <row r="2644">
          <cell r="A2644" t="str">
            <v>WIU-us MGT425</v>
          </cell>
          <cell r="B2644" t="str">
            <v>Decision Making - Western Illinois University</v>
          </cell>
          <cell r="C2644">
            <v>48</v>
          </cell>
          <cell r="D2644">
            <v>4</v>
          </cell>
        </row>
        <row r="2645">
          <cell r="A2645" t="str">
            <v>CSUN-us MGT458</v>
          </cell>
          <cell r="B2645" t="str">
            <v>Decision Making and Creativity - California State University, Northridge</v>
          </cell>
          <cell r="C2645">
            <v>45</v>
          </cell>
          <cell r="D2645">
            <v>3</v>
          </cell>
        </row>
        <row r="2646">
          <cell r="A2646" t="str">
            <v>UW-ca MSCI436</v>
          </cell>
          <cell r="B2646" t="str">
            <v>Decision Support Systems - University of Waterloo</v>
          </cell>
          <cell r="C2646">
            <v>48</v>
          </cell>
          <cell r="D2646">
            <v>4</v>
          </cell>
        </row>
        <row r="2647">
          <cell r="A2647" t="str">
            <v>Monash-au FIT3051</v>
          </cell>
          <cell r="B2647" t="str">
            <v>Decision Support Systems for Finance - Monash University</v>
          </cell>
          <cell r="C2647">
            <v>50</v>
          </cell>
          <cell r="D2647">
            <v>4</v>
          </cell>
        </row>
        <row r="2648">
          <cell r="A2648" t="str">
            <v>SIT-us SYS660</v>
          </cell>
          <cell r="B2648" t="str">
            <v>Decision and Risk Analysis - Stevens Institute of Technology</v>
          </cell>
          <cell r="C2648">
            <v>54</v>
          </cell>
          <cell r="D2648">
            <v>4</v>
          </cell>
        </row>
        <row r="2649">
          <cell r="A2649" t="str">
            <v>SU-uk CS205</v>
          </cell>
          <cell r="B2649" t="str">
            <v>Declarative Programming - Swansea University</v>
          </cell>
          <cell r="C2649">
            <v>75</v>
          </cell>
          <cell r="D2649">
            <v>6</v>
          </cell>
        </row>
        <row r="2650">
          <cell r="A2650" t="str">
            <v>UMelb-au COMP30020</v>
          </cell>
          <cell r="B2650" t="str">
            <v>Declarative Programming - The University of Melbourne</v>
          </cell>
          <cell r="C2650">
            <v>36</v>
          </cell>
          <cell r="D2650">
            <v>3</v>
          </cell>
        </row>
        <row r="2651">
          <cell r="A2651" t="str">
            <v>UAM-es 16499</v>
          </cell>
          <cell r="B2651" t="str">
            <v>Degradación y Conservación de Suelos - Universidad Autónoma de Madrid</v>
          </cell>
          <cell r="C2651">
            <v>60</v>
          </cell>
          <cell r="D2651">
            <v>5</v>
          </cell>
        </row>
        <row r="2652">
          <cell r="A2652" t="str">
            <v>SHU-uk 16628900LA</v>
          </cell>
          <cell r="B2652" t="str">
            <v>Degradation and Surface Engineering - Sheffield Hallam University</v>
          </cell>
          <cell r="C2652">
            <v>24</v>
          </cell>
          <cell r="D2652">
            <v>2</v>
          </cell>
        </row>
        <row r="2653">
          <cell r="A2653" t="str">
            <v>SHU-uk 166289005</v>
          </cell>
          <cell r="B2653" t="str">
            <v>Degradation and Surface Engineering - Sheffield Hallam University</v>
          </cell>
          <cell r="C2653">
            <v>24</v>
          </cell>
          <cell r="D2653">
            <v>2</v>
          </cell>
        </row>
        <row r="2654">
          <cell r="A2654" t="str">
            <v>SHU-uk 16615400S</v>
          </cell>
          <cell r="B2654" t="str">
            <v>Degredation and Surface Engineering - Sheffield Hallam University</v>
          </cell>
          <cell r="C2654">
            <v>24</v>
          </cell>
          <cell r="D2654">
            <v>2</v>
          </cell>
        </row>
        <row r="2655">
          <cell r="A2655" t="str">
            <v>GPP5803-1/3</v>
          </cell>
          <cell r="B2655" t="str">
            <v>Democracia Governo e Sociedade - EACH-USP</v>
          </cell>
          <cell r="C2655">
            <v>0</v>
          </cell>
          <cell r="D2655">
            <v>9</v>
          </cell>
        </row>
        <row r="2656">
          <cell r="A2656" t="str">
            <v>PPU-001</v>
          </cell>
          <cell r="B2656" t="str">
            <v>Democracia, Ação Coletiva e Governança</v>
          </cell>
          <cell r="C2656">
            <v>108</v>
          </cell>
          <cell r="D2656">
            <v>9</v>
          </cell>
        </row>
        <row r="2657">
          <cell r="A2657" t="str">
            <v>CHS-105</v>
          </cell>
          <cell r="B2657" t="str">
            <v>Democracia, Direitos e Conflitos Sociais</v>
          </cell>
          <cell r="C2657">
            <v>108</v>
          </cell>
          <cell r="D2657">
            <v>9</v>
          </cell>
        </row>
        <row r="2658">
          <cell r="A2658" t="str">
            <v>ESHT003-13</v>
          </cell>
          <cell r="B2658" t="str">
            <v>Demografia</v>
          </cell>
          <cell r="C2658">
            <v>48</v>
          </cell>
          <cell r="D2658">
            <v>4</v>
          </cell>
        </row>
        <row r="2659">
          <cell r="A2659" t="str">
            <v>ESHT003-17</v>
          </cell>
          <cell r="B2659" t="str">
            <v>Demografia</v>
          </cell>
          <cell r="C2659">
            <v>48</v>
          </cell>
          <cell r="D2659">
            <v>4</v>
          </cell>
        </row>
        <row r="2660">
          <cell r="A2660" t="str">
            <v>UW-ca MATBUS470</v>
          </cell>
          <cell r="B2660" t="str">
            <v>Derivatives - University of Waterloo</v>
          </cell>
          <cell r="C2660">
            <v>36</v>
          </cell>
          <cell r="D2660">
            <v>3</v>
          </cell>
        </row>
        <row r="2661">
          <cell r="A2661" t="str">
            <v>USyd-au MATH2067</v>
          </cell>
          <cell r="B2661" t="str">
            <v>Des and Ves Calculous for Engineers - The University of Sydney</v>
          </cell>
          <cell r="C2661">
            <v>65</v>
          </cell>
          <cell r="D2661">
            <v>5</v>
          </cell>
        </row>
        <row r="2662">
          <cell r="A2662" t="str">
            <v>ESZR004-13</v>
          </cell>
          <cell r="B2662" t="str">
            <v>Desafios do Pré-Sal e a Inserção Internacional do Brasil</v>
          </cell>
          <cell r="C2662">
            <v>48</v>
          </cell>
          <cell r="D2662">
            <v>4</v>
          </cell>
        </row>
        <row r="2663">
          <cell r="A2663" t="str">
            <v>SU-uk EGCM36</v>
          </cell>
          <cell r="B2663" t="str">
            <v>Desalination - Swansea University</v>
          </cell>
          <cell r="C2663">
            <v>36</v>
          </cell>
          <cell r="D2663">
            <v>3</v>
          </cell>
        </row>
        <row r="2664">
          <cell r="A2664" t="str">
            <v>URL-es AD041</v>
          </cell>
          <cell r="B2664" t="str">
            <v>Desarrollo de Nuevos Productos y Servicios - New Product and Service Development - Universitat Ramon</v>
          </cell>
          <cell r="C2664">
            <v>48</v>
          </cell>
          <cell r="D2664">
            <v>4</v>
          </cell>
        </row>
        <row r="2665">
          <cell r="A2665" t="str">
            <v>IST-pt D364</v>
          </cell>
          <cell r="B2665" t="str">
            <v>Desempenho - Instituto Superior Técnico</v>
          </cell>
          <cell r="C2665">
            <v>126</v>
          </cell>
          <cell r="D2665">
            <v>10</v>
          </cell>
        </row>
        <row r="2666">
          <cell r="A2666" t="str">
            <v>ESZX007-13</v>
          </cell>
          <cell r="B2666" t="str">
            <v>Desempenho de Aeronaves</v>
          </cell>
          <cell r="C2666">
            <v>48</v>
          </cell>
          <cell r="D2666">
            <v>4</v>
          </cell>
        </row>
        <row r="2667">
          <cell r="A2667" t="str">
            <v>ESTS004-17</v>
          </cell>
          <cell r="B2667" t="str">
            <v>Desempenho de Aeronaves</v>
          </cell>
          <cell r="C2667">
            <v>48</v>
          </cell>
          <cell r="D2667">
            <v>4</v>
          </cell>
        </row>
        <row r="2668">
          <cell r="A2668" t="str">
            <v>ESTS004-13</v>
          </cell>
          <cell r="B2668" t="str">
            <v>Desempenho de Aeronaves</v>
          </cell>
          <cell r="C2668">
            <v>48</v>
          </cell>
          <cell r="D2668">
            <v>4</v>
          </cell>
        </row>
        <row r="2669">
          <cell r="A2669" t="str">
            <v>MAUA - EFB301</v>
          </cell>
          <cell r="B2669" t="str">
            <v>Desenho - Instituto Mauá de Tecnologia</v>
          </cell>
          <cell r="C2669">
            <v>96</v>
          </cell>
          <cell r="D2669">
            <v>8</v>
          </cell>
        </row>
        <row r="2670">
          <cell r="A2670" t="str">
            <v>UBC - T9505A</v>
          </cell>
          <cell r="B2670" t="str">
            <v>Desenho A - Universidade Braz Cubas</v>
          </cell>
          <cell r="C2670">
            <v>72</v>
          </cell>
          <cell r="D2670">
            <v>6</v>
          </cell>
        </row>
        <row r="2671">
          <cell r="A2671" t="str">
            <v>CEFET-SP - DC1J1</v>
          </cell>
          <cell r="B2671" t="str">
            <v>Desenho Assistido por Computador I - CEFET-SP</v>
          </cell>
          <cell r="C2671">
            <v>36</v>
          </cell>
          <cell r="D2671">
            <v>3</v>
          </cell>
        </row>
        <row r="2672">
          <cell r="A2672" t="str">
            <v>CEFET-SP - DC2J2</v>
          </cell>
          <cell r="B2672" t="str">
            <v>Desenho Assistido por Computador II - CEFET-SP</v>
          </cell>
          <cell r="C2672">
            <v>36</v>
          </cell>
          <cell r="D2672">
            <v>3</v>
          </cell>
        </row>
        <row r="2673">
          <cell r="A2673" t="str">
            <v>UNISANTA - 0651</v>
          </cell>
          <cell r="B2673" t="str">
            <v>Desenho Básico - Universidade Santa Cecília</v>
          </cell>
          <cell r="C2673">
            <v>60</v>
          </cell>
          <cell r="D2673">
            <v>5</v>
          </cell>
        </row>
        <row r="2674">
          <cell r="A2674" t="str">
            <v>BA - 36</v>
          </cell>
          <cell r="B2674" t="str">
            <v>Desenho Geométrico - BELAS ARTES</v>
          </cell>
          <cell r="C2674">
            <v>0</v>
          </cell>
          <cell r="D2674">
            <v>6</v>
          </cell>
        </row>
        <row r="2675">
          <cell r="A2675" t="str">
            <v>BA - DG</v>
          </cell>
          <cell r="B2675" t="str">
            <v>Desenho Geométrico - BELAS ARTES</v>
          </cell>
          <cell r="C2675">
            <v>72</v>
          </cell>
          <cell r="D2675">
            <v>6</v>
          </cell>
        </row>
        <row r="2676">
          <cell r="A2676" t="str">
            <v>FATEC-SP - DESI</v>
          </cell>
          <cell r="B2676" t="str">
            <v>Desenho I - FATEC-SP</v>
          </cell>
          <cell r="C2676">
            <v>36</v>
          </cell>
          <cell r="D2676">
            <v>3</v>
          </cell>
        </row>
        <row r="2677">
          <cell r="A2677" t="str">
            <v>FASB - Des1-2</v>
          </cell>
          <cell r="B2677" t="str">
            <v>Desenho I e II - Faculdade de São Bernardo do Campo</v>
          </cell>
          <cell r="C2677">
            <v>48</v>
          </cell>
          <cell r="D2677">
            <v>4</v>
          </cell>
        </row>
        <row r="2678">
          <cell r="A2678" t="str">
            <v>4049</v>
          </cell>
          <cell r="B2678" t="str">
            <v>Desenho Topográfico - FATEC-SP</v>
          </cell>
          <cell r="C2678">
            <v>36</v>
          </cell>
          <cell r="D2678">
            <v>3</v>
          </cell>
        </row>
        <row r="2679">
          <cell r="A2679" t="str">
            <v>FATEC-SP - 4049</v>
          </cell>
          <cell r="B2679" t="str">
            <v>Desenho Topográfico - FATEC-SP</v>
          </cell>
          <cell r="C2679">
            <v>36</v>
          </cell>
          <cell r="D2679">
            <v>3</v>
          </cell>
        </row>
        <row r="2680">
          <cell r="A2680" t="str">
            <v>FATEC-SP - 5101</v>
          </cell>
          <cell r="B2680" t="str">
            <v>Desenho Técnico - FATEC-SP</v>
          </cell>
          <cell r="C2680">
            <v>36</v>
          </cell>
          <cell r="D2680">
            <v>3</v>
          </cell>
        </row>
        <row r="2681">
          <cell r="A2681" t="str">
            <v>FEI - ME1110</v>
          </cell>
          <cell r="B2681" t="str">
            <v>Desenho Técnico - FEI</v>
          </cell>
          <cell r="C2681">
            <v>72</v>
          </cell>
          <cell r="D2681">
            <v>6</v>
          </cell>
        </row>
        <row r="2682">
          <cell r="A2682" t="str">
            <v>SENAI - DET2</v>
          </cell>
          <cell r="B2682" t="str">
            <v>Desenho Técnico - SENAI</v>
          </cell>
          <cell r="C2682">
            <v>72</v>
          </cell>
          <cell r="D2682">
            <v>6</v>
          </cell>
        </row>
        <row r="2683">
          <cell r="A2683" t="str">
            <v>UNESP - B08</v>
          </cell>
          <cell r="B2683" t="str">
            <v>Desenho Técnico - UNESP</v>
          </cell>
          <cell r="C2683">
            <v>60</v>
          </cell>
          <cell r="D2683">
            <v>5</v>
          </cell>
        </row>
        <row r="2684">
          <cell r="A2684" t="str">
            <v>USP - ZEA0163</v>
          </cell>
          <cell r="B2684" t="str">
            <v>Desenho Técnico - USP</v>
          </cell>
          <cell r="C2684">
            <v>36</v>
          </cell>
          <cell r="D2684">
            <v>3</v>
          </cell>
        </row>
        <row r="2685">
          <cell r="A2685" t="str">
            <v>UFRR - CIV01</v>
          </cell>
          <cell r="B2685" t="str">
            <v>Desenho Técnico - Universidade Federal de Roraima</v>
          </cell>
          <cell r="C2685">
            <v>60</v>
          </cell>
          <cell r="D2685">
            <v>5</v>
          </cell>
        </row>
        <row r="2686">
          <cell r="A2686" t="str">
            <v>UNIP - 231L</v>
          </cell>
          <cell r="B2686" t="str">
            <v>Desenho Técnico - Universidade Paulista</v>
          </cell>
          <cell r="C2686">
            <v>36</v>
          </cell>
          <cell r="D2686">
            <v>3</v>
          </cell>
        </row>
        <row r="2687">
          <cell r="A2687" t="str">
            <v>UTFPR - PP51D</v>
          </cell>
          <cell r="B2687" t="str">
            <v>Desenho Técnico - Universidade Tecnológica Federal do Paraná</v>
          </cell>
          <cell r="C2687">
            <v>36</v>
          </cell>
          <cell r="D2687">
            <v>3</v>
          </cell>
        </row>
        <row r="2688">
          <cell r="A2688" t="str">
            <v>15341014</v>
          </cell>
          <cell r="B2688" t="str">
            <v>Desenho Técnico - Universidade do Algarve</v>
          </cell>
          <cell r="C2688">
            <v>84</v>
          </cell>
          <cell r="D2688">
            <v>7</v>
          </cell>
        </row>
        <row r="2689">
          <cell r="A2689" t="str">
            <v>ESZU004-13</v>
          </cell>
          <cell r="B2689" t="str">
            <v>Desenho Técnico Aplicado ao Planejamento Urbano-Ambiental</v>
          </cell>
          <cell r="C2689">
            <v>24</v>
          </cell>
          <cell r="D2689">
            <v>2</v>
          </cell>
        </row>
        <row r="2690">
          <cell r="A2690" t="str">
            <v>FATEC-SP - DTG006</v>
          </cell>
          <cell r="B2690" t="str">
            <v>Desenho Técnico I - FATEC-SP</v>
          </cell>
          <cell r="C2690">
            <v>36</v>
          </cell>
          <cell r="D2690">
            <v>3</v>
          </cell>
        </row>
        <row r="2691">
          <cell r="A2691" t="str">
            <v>MACK - 17011000</v>
          </cell>
          <cell r="B2691" t="str">
            <v>Desenho Técnico I - Mackenzie</v>
          </cell>
          <cell r="C2691">
            <v>24</v>
          </cell>
          <cell r="D2691">
            <v>2</v>
          </cell>
        </row>
        <row r="2692">
          <cell r="A2692" t="str">
            <v>UNICSUL - 2378</v>
          </cell>
          <cell r="B2692" t="str">
            <v>Desenho Técnico II - Universidade Cruzeiro do Sul</v>
          </cell>
          <cell r="C2692">
            <v>36</v>
          </cell>
          <cell r="D2692">
            <v>3</v>
          </cell>
        </row>
        <row r="2693">
          <cell r="A2693" t="str">
            <v>FATEC-SP - 2070</v>
          </cell>
          <cell r="B2693" t="str">
            <v>Desenho Técnico Mecânico I - FATEC-SP</v>
          </cell>
          <cell r="C2693">
            <v>36</v>
          </cell>
          <cell r="D2693">
            <v>3</v>
          </cell>
        </row>
        <row r="2694">
          <cell r="A2694" t="str">
            <v>FEI - NM4211</v>
          </cell>
          <cell r="B2694" t="str">
            <v>Desenho Técnico Mecânico I - FEI</v>
          </cell>
          <cell r="C2694">
            <v>72</v>
          </cell>
          <cell r="D2694">
            <v>6</v>
          </cell>
        </row>
        <row r="2695">
          <cell r="A2695" t="str">
            <v>FATEC-SP - 2038</v>
          </cell>
          <cell r="B2695" t="str">
            <v>Desenho Técnico Mecânico II - FATEC</v>
          </cell>
          <cell r="C2695">
            <v>48</v>
          </cell>
          <cell r="D2695">
            <v>4</v>
          </cell>
        </row>
        <row r="2696">
          <cell r="A2696" t="str">
            <v>FATEC-SP - 2038-2</v>
          </cell>
          <cell r="B2696" t="str">
            <v>Desenho Técnico Mecânico II - FATEC-SP</v>
          </cell>
          <cell r="C2696">
            <v>60</v>
          </cell>
          <cell r="D2696">
            <v>5</v>
          </cell>
        </row>
        <row r="2697">
          <cell r="A2697" t="str">
            <v>FEI - NM5220</v>
          </cell>
          <cell r="B2697" t="str">
            <v>Desenho Técnico Mecânico II - FEI</v>
          </cell>
          <cell r="C2697">
            <v>72</v>
          </cell>
          <cell r="D2697">
            <v>6</v>
          </cell>
        </row>
        <row r="2698">
          <cell r="A2698" t="str">
            <v>FATEC-SP - 2046</v>
          </cell>
          <cell r="B2698" t="str">
            <v>Desenho Técnico Mecânico III - FATEC</v>
          </cell>
          <cell r="C2698">
            <v>36</v>
          </cell>
          <cell r="D2698">
            <v>3</v>
          </cell>
        </row>
        <row r="2699">
          <cell r="A2699" t="str">
            <v>MACK - 17013011</v>
          </cell>
          <cell r="B2699" t="str">
            <v>Desenho assistido por computador - Mackenzie</v>
          </cell>
          <cell r="C2699">
            <v>24</v>
          </cell>
          <cell r="D2699">
            <v>2</v>
          </cell>
        </row>
        <row r="2700">
          <cell r="A2700" t="str">
            <v>FATEC-SP - 5053</v>
          </cell>
          <cell r="B2700" t="str">
            <v>Desenho de Construção Civil I - FATEC-SP</v>
          </cell>
          <cell r="C2700">
            <v>36</v>
          </cell>
          <cell r="D2700">
            <v>3</v>
          </cell>
        </row>
        <row r="2701">
          <cell r="A2701" t="str">
            <v>UAlg-pt 15241005</v>
          </cell>
          <cell r="B2701" t="str">
            <v>Desenho de Electrotecnia - Universidade do Algarve</v>
          </cell>
          <cell r="C2701">
            <v>50</v>
          </cell>
          <cell r="D2701">
            <v>4</v>
          </cell>
        </row>
        <row r="2702">
          <cell r="A2702" t="str">
            <v>BASP - DOE1</v>
          </cell>
          <cell r="B2702" t="str">
            <v>Desenho de Observação e Expressão  I - Centro Universitário Belas Artes de São Paulo</v>
          </cell>
          <cell r="C2702">
            <v>36</v>
          </cell>
          <cell r="D2702">
            <v>3</v>
          </cell>
        </row>
        <row r="2703">
          <cell r="A2703" t="str">
            <v>BASP - DOE2</v>
          </cell>
          <cell r="B2703" t="str">
            <v>Desenho de Observação e Expressão  II - Centro Universitário Belas Artes de São Paulo</v>
          </cell>
          <cell r="C2703">
            <v>72</v>
          </cell>
          <cell r="D2703">
            <v>6</v>
          </cell>
        </row>
        <row r="2704">
          <cell r="A2704" t="str">
            <v>BASP - DOE3</v>
          </cell>
          <cell r="B2704" t="str">
            <v>Desenho de Observação e Expressão III - Centro Universitário Belas Artes de São Paulo</v>
          </cell>
          <cell r="C2704">
            <v>72</v>
          </cell>
          <cell r="D2704">
            <v>6</v>
          </cell>
        </row>
        <row r="2705">
          <cell r="A2705" t="str">
            <v>UTFPR - EM42E</v>
          </cell>
          <cell r="B2705" t="str">
            <v>Desenho de máquinas - Universidade Tecnológica Federal do Paraná</v>
          </cell>
          <cell r="C2705">
            <v>60</v>
          </cell>
          <cell r="D2705">
            <v>5</v>
          </cell>
        </row>
        <row r="2706">
          <cell r="A2706" t="str">
            <v>BA - DOEI</v>
          </cell>
          <cell r="B2706" t="str">
            <v>Desenho de observação e expressão I - BELAS ARTES</v>
          </cell>
          <cell r="C2706">
            <v>36</v>
          </cell>
          <cell r="D2706">
            <v>3</v>
          </cell>
        </row>
        <row r="2707">
          <cell r="A2707" t="str">
            <v>AUP5703-5</v>
          </cell>
          <cell r="B2707" t="str">
            <v>Desenho do Ambiente Urbano - FAU-USP</v>
          </cell>
          <cell r="C2707">
            <v>0</v>
          </cell>
          <cell r="D2707">
            <v>9</v>
          </cell>
        </row>
        <row r="2708">
          <cell r="A2708" t="str">
            <v>AUP5703</v>
          </cell>
          <cell r="B2708" t="str">
            <v>Desenho do Ambiente Urbano - USP</v>
          </cell>
          <cell r="C2708">
            <v>0</v>
          </cell>
          <cell r="D2708">
            <v>9</v>
          </cell>
        </row>
        <row r="2709">
          <cell r="A2709" t="str">
            <v>NHZ4004-09</v>
          </cell>
          <cell r="B2709" t="str">
            <v>Desenho e Projeto em Química</v>
          </cell>
          <cell r="C2709">
            <v>36</v>
          </cell>
          <cell r="D2709">
            <v>3</v>
          </cell>
        </row>
        <row r="2710">
          <cell r="A2710" t="str">
            <v>NHZ4004-15</v>
          </cell>
          <cell r="B2710" t="str">
            <v>Desenho e Projeto em Química</v>
          </cell>
          <cell r="C2710">
            <v>36</v>
          </cell>
          <cell r="D2710">
            <v>3</v>
          </cell>
        </row>
        <row r="2711">
          <cell r="A2711" t="str">
            <v>UNESP - PLA8927</v>
          </cell>
          <cell r="B2711" t="str">
            <v>Desenho e Representação Gráfica - UNESP</v>
          </cell>
          <cell r="C2711">
            <v>60</v>
          </cell>
          <cell r="D2711">
            <v>5</v>
          </cell>
        </row>
        <row r="2712">
          <cell r="A2712" t="str">
            <v>MAUA - ETC101</v>
          </cell>
          <cell r="B2712" t="str">
            <v>Desenho p/engenharia civil e arquitetura - Instituto Mauá de Tecnologia</v>
          </cell>
          <cell r="C2712">
            <v>132</v>
          </cell>
          <cell r="D2712">
            <v>11</v>
          </cell>
        </row>
        <row r="2713">
          <cell r="A2713" t="str">
            <v>IFSP - F1DE1</v>
          </cell>
          <cell r="B2713" t="str">
            <v>Desenho para Engenharia I - Instituto Federal de Educação, Ciência e Tecnologia de São Paulo</v>
          </cell>
          <cell r="C2713">
            <v>36</v>
          </cell>
          <cell r="D2713">
            <v>3</v>
          </cell>
        </row>
        <row r="2714">
          <cell r="A2714" t="str">
            <v>CEFET-SP - E2DAC</v>
          </cell>
          <cell r="B2714" t="str">
            <v>Desenho por Computador - CEFET-SP</v>
          </cell>
          <cell r="C2714">
            <v>24</v>
          </cell>
          <cell r="D2714">
            <v>2</v>
          </cell>
        </row>
        <row r="2715">
          <cell r="A2715" t="str">
            <v>USP - SAP0145</v>
          </cell>
          <cell r="B2715" t="str">
            <v>Desenho técnico  EE - USP</v>
          </cell>
          <cell r="C2715">
            <v>24</v>
          </cell>
          <cell r="D2715">
            <v>2</v>
          </cell>
        </row>
        <row r="2716">
          <cell r="A2716" t="str">
            <v>FEI - NM1110</v>
          </cell>
          <cell r="B2716" t="str">
            <v>Desenho técnico - FEI</v>
          </cell>
          <cell r="C2716">
            <v>72</v>
          </cell>
          <cell r="D2716">
            <v>6</v>
          </cell>
        </row>
        <row r="2717">
          <cell r="A2717" t="str">
            <v>FEI - ME110</v>
          </cell>
          <cell r="B2717" t="str">
            <v>Desenho técnico - FEI</v>
          </cell>
          <cell r="C2717">
            <v>72</v>
          </cell>
          <cell r="D2717">
            <v>6</v>
          </cell>
        </row>
        <row r="2718">
          <cell r="A2718" t="str">
            <v>Anhembi - DT</v>
          </cell>
          <cell r="B2718" t="str">
            <v>Desenho técnico - Universidade Anhembi Morumbi</v>
          </cell>
          <cell r="C2718">
            <v>72</v>
          </cell>
          <cell r="D2718">
            <v>6</v>
          </cell>
        </row>
        <row r="2719">
          <cell r="A2719" t="str">
            <v>UFSCar - 470171F</v>
          </cell>
          <cell r="B2719" t="str">
            <v>Desenho técnico - Universidade Federal de São Carlos</v>
          </cell>
          <cell r="C2719">
            <v>60</v>
          </cell>
          <cell r="D2719">
            <v>5</v>
          </cell>
        </row>
        <row r="2720">
          <cell r="A2720" t="str">
            <v>UFPEL - 1640002</v>
          </cell>
          <cell r="B2720" t="str">
            <v>Desenho técnico I - Universidade Federal de Pelotas</v>
          </cell>
          <cell r="C2720">
            <v>60</v>
          </cell>
          <cell r="D2720">
            <v>5</v>
          </cell>
        </row>
        <row r="2721">
          <cell r="A2721" t="str">
            <v>FTT - MT-P105</v>
          </cell>
          <cell r="B2721" t="str">
            <v>Desenho técnico e CAD - Faculdade de Tecnologia Termomecânica</v>
          </cell>
          <cell r="C2721">
            <v>144</v>
          </cell>
          <cell r="D2721">
            <v>12</v>
          </cell>
        </row>
        <row r="2722">
          <cell r="A2722" t="str">
            <v>UC-pt 1741371</v>
          </cell>
          <cell r="B2722" t="str">
            <v>Desenvolvimento Curricular - Universidade de Coimbra</v>
          </cell>
          <cell r="C2722">
            <v>45</v>
          </cell>
          <cell r="D2722">
            <v>4</v>
          </cell>
        </row>
        <row r="2723">
          <cell r="A2723" t="str">
            <v>ESHT004-13</v>
          </cell>
          <cell r="B2723" t="str">
            <v>Desenvolvimento Econômico e Social no Brasil</v>
          </cell>
          <cell r="C2723">
            <v>48</v>
          </cell>
          <cell r="D2723">
            <v>4</v>
          </cell>
        </row>
        <row r="2724">
          <cell r="A2724" t="str">
            <v>ESHT025-17</v>
          </cell>
          <cell r="B2724" t="str">
            <v>Desenvolvimento Econômico e Social no Brasil</v>
          </cell>
          <cell r="C2724">
            <v>48</v>
          </cell>
          <cell r="D2724">
            <v>4</v>
          </cell>
        </row>
        <row r="2725">
          <cell r="A2725" t="str">
            <v>UNI A - TE2924</v>
          </cell>
          <cell r="B2725" t="str">
            <v>Desenvolvimento Humano Sustentável - UNI A</v>
          </cell>
          <cell r="C2725">
            <v>120</v>
          </cell>
          <cell r="D2725">
            <v>10</v>
          </cell>
        </row>
        <row r="2726">
          <cell r="A2726" t="str">
            <v>ESZT002-13</v>
          </cell>
          <cell r="B2726" t="str">
            <v>Desenvolvimento Humano e Pobreza Urbana</v>
          </cell>
          <cell r="C2726">
            <v>48</v>
          </cell>
          <cell r="D2726">
            <v>4</v>
          </cell>
        </row>
        <row r="2727">
          <cell r="A2727" t="str">
            <v>ESZT002-17</v>
          </cell>
          <cell r="B2727" t="str">
            <v>Desenvolvimento Humano e Pobreza Urbana</v>
          </cell>
          <cell r="C2727">
            <v>48</v>
          </cell>
          <cell r="D2727">
            <v>4</v>
          </cell>
        </row>
        <row r="2728">
          <cell r="A2728" t="str">
            <v>ESTG002-13</v>
          </cell>
          <cell r="B2728" t="str">
            <v>Desenvolvimento Integrado do Produto</v>
          </cell>
          <cell r="C2728">
            <v>48</v>
          </cell>
          <cell r="D2728">
            <v>4</v>
          </cell>
        </row>
        <row r="2729">
          <cell r="A2729" t="str">
            <v>ESTG002-17</v>
          </cell>
          <cell r="B2729" t="str">
            <v>Desenvolvimento Integrado do Produto</v>
          </cell>
          <cell r="C2729">
            <v>48</v>
          </cell>
          <cell r="D2729">
            <v>4</v>
          </cell>
        </row>
        <row r="2730">
          <cell r="A2730" t="str">
            <v>NCG-104</v>
          </cell>
          <cell r="B2730" t="str">
            <v>Desenvolvimento Neural e Cognitivo</v>
          </cell>
          <cell r="C2730">
            <v>144</v>
          </cell>
          <cell r="D2730">
            <v>12</v>
          </cell>
        </row>
        <row r="2731">
          <cell r="A2731" t="str">
            <v>ESHC003-17</v>
          </cell>
          <cell r="B2731" t="str">
            <v>Desenvolvimento Socioeconômico</v>
          </cell>
          <cell r="C2731">
            <v>48</v>
          </cell>
          <cell r="D2731">
            <v>4</v>
          </cell>
        </row>
        <row r="2732">
          <cell r="A2732" t="str">
            <v>ESHC003-13</v>
          </cell>
          <cell r="B2732" t="str">
            <v>Desenvolvimento Sócio-Econômico</v>
          </cell>
          <cell r="C2732">
            <v>48</v>
          </cell>
          <cell r="D2732">
            <v>4</v>
          </cell>
        </row>
        <row r="2733">
          <cell r="A2733" t="str">
            <v>UC-pt 1000773</v>
          </cell>
          <cell r="B2733" t="str">
            <v>Desenvolvimento das Plantas - Universidade de Coimbra</v>
          </cell>
          <cell r="C2733">
            <v>81</v>
          </cell>
          <cell r="D2733">
            <v>7</v>
          </cell>
        </row>
        <row r="2734">
          <cell r="A2734" t="str">
            <v>14781032</v>
          </cell>
          <cell r="B2734" t="str">
            <v>Desenvolvimento de Aplicações Para a Web - Universidade do Algarve</v>
          </cell>
          <cell r="C2734">
            <v>0</v>
          </cell>
          <cell r="D2734">
            <v>0</v>
          </cell>
        </row>
        <row r="2735">
          <cell r="A2735" t="str">
            <v>UP-pt MIET0001</v>
          </cell>
          <cell r="B2735" t="str">
            <v>Desenvolvimento de Novos Produtos e Serviços - Universidade do Porto</v>
          </cell>
          <cell r="C2735">
            <v>28</v>
          </cell>
          <cell r="D2735">
            <v>2</v>
          </cell>
        </row>
        <row r="2736">
          <cell r="A2736" t="str">
            <v>EXT003</v>
          </cell>
          <cell r="B2736" t="str">
            <v>Desenvolvimento de objetos de Aprendizagem</v>
          </cell>
          <cell r="C2736">
            <v>0</v>
          </cell>
          <cell r="D2736">
            <v>0</v>
          </cell>
        </row>
        <row r="2737">
          <cell r="A2737" t="str">
            <v>NHI5001-13</v>
          </cell>
          <cell r="B2737" t="str">
            <v>Desenvolvimento e Aprendizagem</v>
          </cell>
          <cell r="C2737">
            <v>48</v>
          </cell>
          <cell r="D2737">
            <v>4</v>
          </cell>
        </row>
        <row r="2738">
          <cell r="A2738" t="str">
            <v>NHI5001-15</v>
          </cell>
          <cell r="B2738" t="str">
            <v>Desenvolvimento e Aprendizagem</v>
          </cell>
          <cell r="C2738">
            <v>48</v>
          </cell>
          <cell r="D2738">
            <v>4</v>
          </cell>
        </row>
        <row r="2739">
          <cell r="A2739" t="str">
            <v>MCZC004-13</v>
          </cell>
          <cell r="B2739" t="str">
            <v>Desenvolvimento e Degeneração do Sistema Nervoso</v>
          </cell>
          <cell r="C2739">
            <v>48</v>
          </cell>
          <cell r="D2739">
            <v>4</v>
          </cell>
        </row>
        <row r="2740">
          <cell r="A2740" t="str">
            <v>MCZC004-15</v>
          </cell>
          <cell r="B2740" t="str">
            <v>Desenvolvimento e Degeneração do Sistema Nervoso</v>
          </cell>
          <cell r="C2740">
            <v>48</v>
          </cell>
          <cell r="D2740">
            <v>4</v>
          </cell>
        </row>
        <row r="2741">
          <cell r="A2741" t="str">
            <v>PPU-201</v>
          </cell>
          <cell r="B2741" t="str">
            <v>Desenvolvimento e Políticas Públicas</v>
          </cell>
          <cell r="C2741">
            <v>108</v>
          </cell>
          <cell r="D2741">
            <v>9</v>
          </cell>
        </row>
        <row r="2742">
          <cell r="A2742" t="str">
            <v>BHO0102-13</v>
          </cell>
          <cell r="B2742" t="str">
            <v>Desenvolvimento e Sustentabilidade</v>
          </cell>
          <cell r="C2742">
            <v>48</v>
          </cell>
          <cell r="D2742">
            <v>4</v>
          </cell>
        </row>
        <row r="2743">
          <cell r="A2743" t="str">
            <v>BHO0102-15</v>
          </cell>
          <cell r="B2743" t="str">
            <v>Desenvolvimento e Sustentabilidade</v>
          </cell>
          <cell r="C2743">
            <v>48</v>
          </cell>
          <cell r="D2743">
            <v>4</v>
          </cell>
        </row>
        <row r="2744">
          <cell r="A2744" t="str">
            <v>NCG-104CO</v>
          </cell>
          <cell r="B2744" t="str">
            <v>Desenvolvimento neural e cognitivo - UCSB</v>
          </cell>
          <cell r="C2744">
            <v>0</v>
          </cell>
          <cell r="D2744">
            <v>12</v>
          </cell>
        </row>
        <row r="2745">
          <cell r="A2745" t="str">
            <v>AHR - DPP</v>
          </cell>
          <cell r="B2745" t="str">
            <v>Desenvolvimento pessoal e profissional - Anhanguera</v>
          </cell>
          <cell r="C2745">
            <v>36</v>
          </cell>
          <cell r="D2745">
            <v>3</v>
          </cell>
        </row>
        <row r="2746">
          <cell r="A2746" t="str">
            <v>EDS04</v>
          </cell>
          <cell r="B2746" t="str">
            <v>Desenvolvimento social e econômico - implicações na inclusão e gestão social de projetos</v>
          </cell>
          <cell r="C2746">
            <v>0</v>
          </cell>
          <cell r="D2746">
            <v>0</v>
          </cell>
        </row>
        <row r="2747">
          <cell r="A2747" t="str">
            <v>UNIP - 291L</v>
          </cell>
          <cell r="B2747" t="str">
            <v>Desenvolvimento/Sustentabilidade - Universidade Paulista</v>
          </cell>
          <cell r="C2747">
            <v>12</v>
          </cell>
          <cell r="D2747">
            <v>1</v>
          </cell>
        </row>
        <row r="2748">
          <cell r="A2748" t="str">
            <v>UCI-us CBEMSXIC175</v>
          </cell>
          <cell r="B2748" t="str">
            <v>Desgn Failure Invest - University of California, Irvine</v>
          </cell>
          <cell r="C2748">
            <v>40</v>
          </cell>
          <cell r="D2748">
            <v>3</v>
          </cell>
        </row>
        <row r="2749">
          <cell r="A2749" t="str">
            <v>USW-uk MATS1192</v>
          </cell>
          <cell r="B2749" t="str">
            <v>Design &amp; App of Materials - University of South Wales</v>
          </cell>
          <cell r="C2749">
            <v>52</v>
          </cell>
          <cell r="D2749">
            <v>4</v>
          </cell>
        </row>
        <row r="2750">
          <cell r="A2750" t="str">
            <v>Ulster-uk MEC106</v>
          </cell>
          <cell r="B2750" t="str">
            <v>Design &amp; CAD - Ulster University</v>
          </cell>
          <cell r="C2750">
            <v>72</v>
          </cell>
          <cell r="D2750">
            <v>6</v>
          </cell>
        </row>
        <row r="2751">
          <cell r="A2751" t="str">
            <v>SIU-us IE465</v>
          </cell>
          <cell r="B2751" t="str">
            <v>Design &amp; Control of Quality Systems - Southern Illinois University</v>
          </cell>
          <cell r="C2751">
            <v>40</v>
          </cell>
          <cell r="D2751">
            <v>3</v>
          </cell>
        </row>
        <row r="2752">
          <cell r="A2752" t="str">
            <v>Ulster-uk MEC505</v>
          </cell>
          <cell r="B2752" t="str">
            <v>Design &amp; Indust Applics 3 - Ulster University</v>
          </cell>
          <cell r="C2752">
            <v>129</v>
          </cell>
          <cell r="D2752">
            <v>10</v>
          </cell>
        </row>
        <row r="2753">
          <cell r="A2753" t="str">
            <v>Ulster-uk MEC304</v>
          </cell>
          <cell r="B2753" t="str">
            <v>Design &amp; Industrial Applications 2 - Ulster University</v>
          </cell>
          <cell r="C2753">
            <v>84</v>
          </cell>
          <cell r="D2753">
            <v>7</v>
          </cell>
        </row>
        <row r="2754">
          <cell r="A2754" t="str">
            <v>QUB-uk AER2014</v>
          </cell>
          <cell r="B2754" t="str">
            <v>Design 2 - Queen's University Belfast</v>
          </cell>
          <cell r="C2754">
            <v>24</v>
          </cell>
          <cell r="D2754">
            <v>2</v>
          </cell>
        </row>
        <row r="2755">
          <cell r="A2755" t="str">
            <v>SU-uk EG340</v>
          </cell>
          <cell r="B2755" t="str">
            <v>Design Electronics - Swansea University</v>
          </cell>
          <cell r="C2755">
            <v>25</v>
          </cell>
          <cell r="D2755">
            <v>2</v>
          </cell>
        </row>
        <row r="2756">
          <cell r="A2756" t="str">
            <v>Strath-uk DM300</v>
          </cell>
          <cell r="B2756" t="str">
            <v>Design Emotion and Experience - The University of Strathclyde</v>
          </cell>
          <cell r="C2756">
            <v>48</v>
          </cell>
          <cell r="D2756">
            <v>4</v>
          </cell>
        </row>
        <row r="2757">
          <cell r="A2757" t="str">
            <v>MDX-uk PDE1400</v>
          </cell>
          <cell r="B2757" t="str">
            <v>Design Engineering Projects - Middlesex University</v>
          </cell>
          <cell r="C2757">
            <v>102</v>
          </cell>
          <cell r="D2757">
            <v>8</v>
          </cell>
        </row>
        <row r="2758">
          <cell r="A2758" t="str">
            <v>MDX-uk PDE2400</v>
          </cell>
          <cell r="B2758" t="str">
            <v>Design Engineering Projects - Middlesex University</v>
          </cell>
          <cell r="C2758">
            <v>72</v>
          </cell>
          <cell r="D2758">
            <v>6</v>
          </cell>
        </row>
        <row r="2759">
          <cell r="A2759" t="str">
            <v>Strath-uk DM302</v>
          </cell>
          <cell r="B2759" t="str">
            <v>Design Interaction - The University of Strathclyde</v>
          </cell>
          <cell r="C2759">
            <v>48</v>
          </cell>
          <cell r="D2759">
            <v>4</v>
          </cell>
        </row>
        <row r="2760">
          <cell r="A2760" t="str">
            <v>INV-204</v>
          </cell>
          <cell r="B2760" t="str">
            <v>Design Interativo</v>
          </cell>
          <cell r="C2760">
            <v>144</v>
          </cell>
          <cell r="D2760">
            <v>12</v>
          </cell>
        </row>
        <row r="2761">
          <cell r="A2761" t="str">
            <v>GLA-uk ENG2015</v>
          </cell>
          <cell r="B2761" t="str">
            <v>Design Manufacture 2A - University of Glasgow</v>
          </cell>
          <cell r="C2761">
            <v>51</v>
          </cell>
          <cell r="D2761">
            <v>4</v>
          </cell>
        </row>
        <row r="2762">
          <cell r="A2762" t="str">
            <v>GLA-uk ENG2016</v>
          </cell>
          <cell r="B2762" t="str">
            <v>Design Manufacture 2B - University of Glasgow</v>
          </cell>
          <cell r="C2762">
            <v>45</v>
          </cell>
          <cell r="D2762">
            <v>3</v>
          </cell>
        </row>
        <row r="2763">
          <cell r="A2763" t="str">
            <v>Hull-uk 57017</v>
          </cell>
          <cell r="B2763" t="str">
            <v>Design Materials and Manufacturing - University of Hull</v>
          </cell>
          <cell r="C2763">
            <v>50</v>
          </cell>
          <cell r="D2763">
            <v>4</v>
          </cell>
        </row>
        <row r="2764">
          <cell r="A2764" t="str">
            <v>THD-de 100140</v>
          </cell>
          <cell r="B2764" t="str">
            <v>Design Methodology - Technische Hochschule Deggendorf</v>
          </cell>
          <cell r="C2764">
            <v>31</v>
          </cell>
          <cell r="D2764">
            <v>2</v>
          </cell>
        </row>
        <row r="2765">
          <cell r="A2765" t="str">
            <v>Ulster-uk ARC105</v>
          </cell>
          <cell r="B2765" t="str">
            <v>Design Procedures - Ulster University</v>
          </cell>
          <cell r="C2765">
            <v>36</v>
          </cell>
          <cell r="D2765">
            <v>3</v>
          </cell>
        </row>
        <row r="2766">
          <cell r="A2766" t="str">
            <v>UQ-au DECO1100</v>
          </cell>
          <cell r="B2766" t="str">
            <v>Design Thinking - University of Queensland</v>
          </cell>
          <cell r="C2766">
            <v>52</v>
          </cell>
          <cell r="D2766">
            <v>4</v>
          </cell>
        </row>
        <row r="2767">
          <cell r="A2767" t="str">
            <v>GCU-uk PL1ERA1039510</v>
          </cell>
          <cell r="B2767" t="str">
            <v>Design Thinking in Engineering - Glasgow Caledonian University</v>
          </cell>
          <cell r="C2767">
            <v>50</v>
          </cell>
          <cell r="D2767">
            <v>4</v>
          </cell>
        </row>
        <row r="2768">
          <cell r="A2768" t="str">
            <v>UTS-au 84611</v>
          </cell>
          <cell r="B2768" t="str">
            <v>Design Thinking in Integrated Product Design - University of Technology, Sydney</v>
          </cell>
          <cell r="C2768">
            <v>52</v>
          </cell>
          <cell r="D2768">
            <v>4</v>
          </cell>
        </row>
        <row r="2769">
          <cell r="A2769" t="str">
            <v>NMSU-us FSTE430</v>
          </cell>
          <cell r="B2769" t="str">
            <v>Design and Brewing Great Beers of the World - New Mexico State University</v>
          </cell>
          <cell r="C2769">
            <v>48</v>
          </cell>
          <cell r="D2769">
            <v>4</v>
          </cell>
        </row>
        <row r="2770">
          <cell r="A2770" t="str">
            <v>UTS-au 48240</v>
          </cell>
          <cell r="B2770" t="str">
            <v>Design and Innovation Fundamentals - University of Technology, Sydney</v>
          </cell>
          <cell r="C2770">
            <v>56</v>
          </cell>
          <cell r="D2770">
            <v>4</v>
          </cell>
        </row>
        <row r="2771">
          <cell r="A2771" t="str">
            <v>MDX-uk PDE3440</v>
          </cell>
          <cell r="B2771" t="str">
            <v>Design and Innovation Management - Middlesex University</v>
          </cell>
          <cell r="C2771">
            <v>136</v>
          </cell>
          <cell r="D2771">
            <v>11</v>
          </cell>
        </row>
        <row r="2772">
          <cell r="A2772" t="str">
            <v>Shef-uk MAT6104</v>
          </cell>
          <cell r="B2772" t="str">
            <v>Design and Manufacture of Composites - The University of Sheffield</v>
          </cell>
          <cell r="C2772">
            <v>60</v>
          </cell>
          <cell r="D2772">
            <v>5</v>
          </cell>
        </row>
        <row r="2773">
          <cell r="A2773" t="str">
            <v>UNSW-au MMAN1130</v>
          </cell>
          <cell r="B2773" t="str">
            <v>Design and Manufacturing - University of New South Wales</v>
          </cell>
          <cell r="C2773">
            <v>112</v>
          </cell>
          <cell r="D2773">
            <v>9</v>
          </cell>
        </row>
        <row r="2774">
          <cell r="A2774" t="str">
            <v>WIU-us ET403</v>
          </cell>
          <cell r="B2774" t="str">
            <v>Design and Prototype Production - Western Illinois University</v>
          </cell>
          <cell r="C2774">
            <v>48</v>
          </cell>
          <cell r="D2774">
            <v>4</v>
          </cell>
        </row>
        <row r="2775">
          <cell r="A2775" t="str">
            <v>ESZM006-13</v>
          </cell>
          <cell r="B2775" t="str">
            <v>Design de Dispositivos</v>
          </cell>
          <cell r="C2775">
            <v>48</v>
          </cell>
          <cell r="D2775">
            <v>4</v>
          </cell>
        </row>
        <row r="2776">
          <cell r="A2776" t="str">
            <v>ESZM034-17</v>
          </cell>
          <cell r="B2776" t="str">
            <v>Design de Dispositivos</v>
          </cell>
          <cell r="C2776">
            <v>48</v>
          </cell>
          <cell r="D2776">
            <v>4</v>
          </cell>
        </row>
        <row r="2777">
          <cell r="A2777" t="str">
            <v>INV-003</v>
          </cell>
          <cell r="B2777" t="str">
            <v>Design de Negócios</v>
          </cell>
          <cell r="C2777">
            <v>144</v>
          </cell>
          <cell r="D2777">
            <v>12</v>
          </cell>
        </row>
        <row r="2778">
          <cell r="A2778" t="str">
            <v>USW-uk NG2S302</v>
          </cell>
          <cell r="B2778" t="str">
            <v>Design for Aeronautical Engineers - University of South Wales</v>
          </cell>
          <cell r="C2778">
            <v>70</v>
          </cell>
          <cell r="D2778">
            <v>5</v>
          </cell>
        </row>
        <row r="2779">
          <cell r="A2779" t="str">
            <v>LU-uk MMC400</v>
          </cell>
          <cell r="B2779" t="str">
            <v>Design for Assembly - Loughborough University</v>
          </cell>
          <cell r="C2779">
            <v>50</v>
          </cell>
          <cell r="D2779">
            <v>4</v>
          </cell>
        </row>
        <row r="2780">
          <cell r="A2780" t="str">
            <v>IIT-us MMAE232</v>
          </cell>
          <cell r="B2780" t="str">
            <v>Design for Innovation - Illinois Institute of Technology</v>
          </cell>
          <cell r="C2780">
            <v>40</v>
          </cell>
          <cell r="D2780">
            <v>3</v>
          </cell>
        </row>
        <row r="2781">
          <cell r="A2781" t="str">
            <v>SIT-us ME566</v>
          </cell>
          <cell r="B2781" t="str">
            <v>Design for Manufacturability - Stevens Institute of Technology</v>
          </cell>
          <cell r="C2781">
            <v>54</v>
          </cell>
          <cell r="D2781">
            <v>4</v>
          </cell>
        </row>
        <row r="2782">
          <cell r="A2782" t="str">
            <v>QUB-uk MEE3039</v>
          </cell>
          <cell r="B2782" t="str">
            <v>Design for Manufacture 3 - Queen's University Belfast</v>
          </cell>
          <cell r="C2782">
            <v>36</v>
          </cell>
          <cell r="D2782">
            <v>3</v>
          </cell>
        </row>
        <row r="2783">
          <cell r="A2783" t="str">
            <v>058:032</v>
          </cell>
          <cell r="B2783" t="str">
            <v>Design for Manufacturing - University of Iowa/UIowa</v>
          </cell>
          <cell r="C2783">
            <v>48</v>
          </cell>
          <cell r="D2783">
            <v>4</v>
          </cell>
        </row>
        <row r="2784">
          <cell r="A2784" t="str">
            <v>UofT-ca MIE315</v>
          </cell>
          <cell r="B2784" t="str">
            <v>Design for the Environment - University of Toronto</v>
          </cell>
          <cell r="C2784">
            <v>48</v>
          </cell>
          <cell r="D2784">
            <v>4</v>
          </cell>
        </row>
        <row r="2785">
          <cell r="A2785" t="str">
            <v>UNISA-au MFET4011</v>
          </cell>
          <cell r="B2785" t="str">
            <v>Design in Plastics and Advanced Composites - University of South Australia</v>
          </cell>
          <cell r="C2785">
            <v>45</v>
          </cell>
          <cell r="D2785">
            <v>3</v>
          </cell>
        </row>
        <row r="2786">
          <cell r="A2786" t="str">
            <v>ASU-us AEE426</v>
          </cell>
          <cell r="B2786" t="str">
            <v>Design of Aerospace Structures - Arizona State University</v>
          </cell>
          <cell r="C2786">
            <v>48</v>
          </cell>
          <cell r="D2786">
            <v>4</v>
          </cell>
        </row>
        <row r="2787">
          <cell r="A2787" t="str">
            <v>ISU-us AERE462</v>
          </cell>
          <cell r="B2787" t="str">
            <v>Design of Aerospace Systems - Iowa State University</v>
          </cell>
          <cell r="C2787">
            <v>48</v>
          </cell>
          <cell r="D2787">
            <v>4</v>
          </cell>
        </row>
        <row r="2788">
          <cell r="A2788" t="str">
            <v>Monash-au CIV2226</v>
          </cell>
          <cell r="B2788" t="str">
            <v>Design of Concrete and Masonry Structures - Monash University</v>
          </cell>
          <cell r="C2788">
            <v>60</v>
          </cell>
          <cell r="D2788">
            <v>5</v>
          </cell>
        </row>
        <row r="2789">
          <cell r="A2789" t="str">
            <v>QUT-au ENB274.2</v>
          </cell>
          <cell r="B2789" t="str">
            <v>Design of Envirenmentally Sustainable Systems - Queensland University of Technology</v>
          </cell>
          <cell r="C2789">
            <v>52</v>
          </cell>
          <cell r="D2789">
            <v>4</v>
          </cell>
        </row>
        <row r="2790">
          <cell r="A2790" t="str">
            <v>BME-hu VEKFM203</v>
          </cell>
          <cell r="B2790" t="str">
            <v>Design of Experiments - Budapest University of Technology and Economics</v>
          </cell>
          <cell r="C2790">
            <v>45</v>
          </cell>
          <cell r="D2790">
            <v>3</v>
          </cell>
        </row>
        <row r="2791">
          <cell r="A2791" t="str">
            <v>UTEP-us IE3352</v>
          </cell>
          <cell r="B2791" t="str">
            <v>Design of Experiments - University of Texas at El Paso</v>
          </cell>
          <cell r="C2791">
            <v>48</v>
          </cell>
          <cell r="D2791">
            <v>4</v>
          </cell>
        </row>
        <row r="2792">
          <cell r="A2792" t="str">
            <v>Strath-uk DM949</v>
          </cell>
          <cell r="B2792" t="str">
            <v>Design of Experiments for Process Optimisation - University of Strathclyde</v>
          </cell>
          <cell r="C2792">
            <v>24</v>
          </cell>
          <cell r="D2792">
            <v>2</v>
          </cell>
        </row>
        <row r="2793">
          <cell r="A2793" t="str">
            <v>UNISA-au CIVE5065</v>
          </cell>
          <cell r="B2793" t="str">
            <v>Design of Flood and Drainage Systems - University of South Australia</v>
          </cell>
          <cell r="C2793">
            <v>158</v>
          </cell>
          <cell r="D2793">
            <v>13</v>
          </cell>
        </row>
        <row r="2794">
          <cell r="A2794" t="str">
            <v>CAU-kr 49872</v>
          </cell>
          <cell r="B2794" t="str">
            <v>Design of Human Interface Game Software - Chung Ang University</v>
          </cell>
          <cell r="C2794">
            <v>54</v>
          </cell>
          <cell r="D2794">
            <v>4</v>
          </cell>
        </row>
        <row r="2795">
          <cell r="A2795" t="str">
            <v>UofT-ca CIV301</v>
          </cell>
          <cell r="B2795" t="str">
            <v>Design of Hydro and Wind Eletric Plants - University of Toronto</v>
          </cell>
          <cell r="C2795">
            <v>61</v>
          </cell>
          <cell r="D2795">
            <v>5</v>
          </cell>
        </row>
        <row r="2796">
          <cell r="A2796" t="str">
            <v>EE280</v>
          </cell>
          <cell r="B2796" t="str">
            <v>Design of Logic Circuits - University of Kentucky</v>
          </cell>
          <cell r="C2796">
            <v>48</v>
          </cell>
          <cell r="D2796">
            <v>4</v>
          </cell>
        </row>
        <row r="2797">
          <cell r="A2797" t="str">
            <v>UAkron-us 4800430</v>
          </cell>
          <cell r="B2797" t="str">
            <v>Design of Medical Imaging Systems - The University of Akron</v>
          </cell>
          <cell r="C2797">
            <v>45</v>
          </cell>
          <cell r="D2797">
            <v>3</v>
          </cell>
        </row>
        <row r="2798">
          <cell r="A2798" t="str">
            <v>CIVE427</v>
          </cell>
          <cell r="B2798" t="str">
            <v>Design of Wastewater Treatment and Disposal Facilities - University of Nebraska-Lincoln</v>
          </cell>
          <cell r="C2798">
            <v>45</v>
          </cell>
          <cell r="D2798">
            <v>4</v>
          </cell>
        </row>
        <row r="2799">
          <cell r="A2799" t="str">
            <v>UM-uk MATS20632</v>
          </cell>
          <cell r="B2799" t="str">
            <v>Design, Management and Team Project - The University of Manchester</v>
          </cell>
          <cell r="C2799">
            <v>40</v>
          </cell>
          <cell r="D2799">
            <v>3</v>
          </cell>
        </row>
        <row r="2800">
          <cell r="A2800" t="str">
            <v>SHU-uk 16607400S</v>
          </cell>
          <cell r="B2800" t="str">
            <v>Design, Simulation and Operation of Manufacturing Systems - Sheffield Hallam University</v>
          </cell>
          <cell r="C2800">
            <v>100</v>
          </cell>
          <cell r="D2800">
            <v>8</v>
          </cell>
        </row>
        <row r="2801">
          <cell r="A2801" t="str">
            <v>Mercer-us EVE405</v>
          </cell>
          <cell r="B2801" t="str">
            <v>Design/Analysis of Wastewater Sy - Mercer University</v>
          </cell>
          <cell r="C2801">
            <v>51</v>
          </cell>
          <cell r="D2801">
            <v>4</v>
          </cell>
        </row>
        <row r="2802">
          <cell r="A2802" t="str">
            <v>KettU-us IME452</v>
          </cell>
          <cell r="B2802" t="str">
            <v>Designing Value in the Supply Chain - Kettering University</v>
          </cell>
          <cell r="C2802">
            <v>48</v>
          </cell>
          <cell r="D2802">
            <v>4</v>
          </cell>
        </row>
        <row r="2803">
          <cell r="A2803" t="str">
            <v>SIT-us EM680</v>
          </cell>
          <cell r="B2803" t="str">
            <v>Designing and Managing the Development Enterprise - Stevens Institute of Technology</v>
          </cell>
          <cell r="C2803">
            <v>54</v>
          </cell>
          <cell r="D2803">
            <v>4</v>
          </cell>
        </row>
        <row r="2804">
          <cell r="A2804" t="str">
            <v>GC-us PSCS360</v>
          </cell>
          <cell r="B2804" t="str">
            <v>Designing for Social Change - Goshen College</v>
          </cell>
          <cell r="C2804">
            <v>45</v>
          </cell>
          <cell r="D2804">
            <v>3</v>
          </cell>
        </row>
        <row r="2805">
          <cell r="A2805" t="str">
            <v>CS3103</v>
          </cell>
          <cell r="B2805" t="str">
            <v>Desigualdades Regionais e Formação Sócio-Espacial do Brasil</v>
          </cell>
          <cell r="C2805">
            <v>48</v>
          </cell>
          <cell r="D2805">
            <v>4</v>
          </cell>
        </row>
        <row r="2806">
          <cell r="A2806" t="str">
            <v>ESZP001-13</v>
          </cell>
          <cell r="B2806" t="str">
            <v>Desigualdades Regionais e Formação Sócio-Espacial do Brasil</v>
          </cell>
          <cell r="C2806">
            <v>48</v>
          </cell>
          <cell r="D2806">
            <v>4</v>
          </cell>
        </row>
        <row r="2807">
          <cell r="A2807" t="str">
            <v>ESHC030-17</v>
          </cell>
          <cell r="B2807" t="str">
            <v>Desigualdades de Raça, Gênero e Renda</v>
          </cell>
          <cell r="C2807">
            <v>48</v>
          </cell>
          <cell r="D2807">
            <v>4</v>
          </cell>
        </row>
        <row r="2808">
          <cell r="A2808" t="str">
            <v>UAlg-pt 14421020</v>
          </cell>
          <cell r="B2808" t="str">
            <v>Desigualdades e Estratificação Social - Universidade do Algarve</v>
          </cell>
          <cell r="C2808">
            <v>60</v>
          </cell>
          <cell r="D2808">
            <v>5</v>
          </cell>
        </row>
        <row r="2809">
          <cell r="A2809" t="str">
            <v>DHDV05</v>
          </cell>
          <cell r="B2809" t="str">
            <v>Desigualdades e Interseccionalidades: Gênero, Raça e Pobreza</v>
          </cell>
          <cell r="C2809">
            <v>24</v>
          </cell>
          <cell r="D2809">
            <v>2</v>
          </cell>
        </row>
        <row r="2810">
          <cell r="A2810" t="str">
            <v>QUT-au ERB201</v>
          </cell>
          <cell r="B2810" t="str">
            <v>Destructive Earth - Queensland University of Technology</v>
          </cell>
          <cell r="C2810">
            <v>68</v>
          </cell>
          <cell r="D2810">
            <v>5</v>
          </cell>
        </row>
        <row r="2811">
          <cell r="A2811" t="str">
            <v>UC-pt 2002748</v>
          </cell>
          <cell r="B2811" t="str">
            <v>Detecção remota e Sistema de Informação Geográfica - Universidade de Coimbra</v>
          </cell>
          <cell r="C2811">
            <v>60</v>
          </cell>
          <cell r="D2811">
            <v>5</v>
          </cell>
        </row>
        <row r="2812">
          <cell r="A2812" t="str">
            <v>CTQ-018</v>
          </cell>
          <cell r="B2812" t="str">
            <v>Determinação de Mecanismos de Reações</v>
          </cell>
          <cell r="C2812">
            <v>96</v>
          </cell>
          <cell r="D2812">
            <v>8</v>
          </cell>
        </row>
        <row r="2813">
          <cell r="A2813" t="str">
            <v>RU-us 16540311</v>
          </cell>
          <cell r="B2813" t="str">
            <v>Deterministic Models in Operational Research - Rutgers, The State University of New Jersey</v>
          </cell>
          <cell r="C2813">
            <v>48</v>
          </cell>
          <cell r="D2813">
            <v>4</v>
          </cell>
        </row>
        <row r="2814">
          <cell r="A2814" t="str">
            <v>IMSE328</v>
          </cell>
          <cell r="B2814" t="str">
            <v>Deterministic Operations Research Models - University of Nebraska-Lincoln</v>
          </cell>
          <cell r="C2814">
            <v>48</v>
          </cell>
          <cell r="D2814">
            <v>4</v>
          </cell>
        </row>
        <row r="2815">
          <cell r="A2815" t="str">
            <v>FAU-de 30100</v>
          </cell>
          <cell r="B2815" t="str">
            <v>Deutsch C1 - Mündlicher Ausdruck - Friedrich-Alexander universität Erlangen-Nürnberg</v>
          </cell>
          <cell r="C2815">
            <v>30</v>
          </cell>
          <cell r="D2815">
            <v>2</v>
          </cell>
        </row>
        <row r="2816">
          <cell r="A2816" t="str">
            <v>FAU-de 30078</v>
          </cell>
          <cell r="B2816" t="str">
            <v>Deutsch C1.1 - Allgemeinkurs - Friedrich-Alexander universität Erlangen-Nürnberg</v>
          </cell>
          <cell r="C2816">
            <v>60</v>
          </cell>
          <cell r="D2816">
            <v>5</v>
          </cell>
        </row>
        <row r="2817">
          <cell r="A2817" t="str">
            <v>Hann-de DGb2</v>
          </cell>
          <cell r="B2817" t="str">
            <v>Deutsch Grammatik (B2) - Leibniz Universität Hannover</v>
          </cell>
          <cell r="C2817">
            <v>20</v>
          </cell>
          <cell r="D2817">
            <v>1</v>
          </cell>
        </row>
        <row r="2818">
          <cell r="A2818" t="str">
            <v>Aachen-de DKC1.2</v>
          </cell>
          <cell r="B2818" t="str">
            <v>Deutsch Kurs C1.2 - Rheinisch-Westfälische Technische Hochschule Aachen</v>
          </cell>
          <cell r="C2818">
            <v>40</v>
          </cell>
          <cell r="D2818">
            <v>3</v>
          </cell>
        </row>
        <row r="2819">
          <cell r="A2819" t="str">
            <v>Aachen-de DKG</v>
          </cell>
          <cell r="B2819" t="str">
            <v>Deutsch Kurs Grammatik - Rheinisch-Westfälische Technische Hochschule Aachen</v>
          </cell>
          <cell r="C2819">
            <v>20</v>
          </cell>
          <cell r="D2819">
            <v>1</v>
          </cell>
        </row>
        <row r="2820">
          <cell r="A2820" t="str">
            <v>Hann-de DLLPDSc1</v>
          </cell>
          <cell r="B2820" t="str">
            <v>Deutsch Literatur: Lesen, Präsentieren, Diskutieren, Schreiben (C1) - Leibniz Universität Hannover</v>
          </cell>
          <cell r="C2820">
            <v>40</v>
          </cell>
          <cell r="D2820">
            <v>3</v>
          </cell>
        </row>
        <row r="2821">
          <cell r="A2821" t="str">
            <v>TUC-de DFK4</v>
          </cell>
          <cell r="B2821" t="str">
            <v>Deutsch als Fremdsprache Kurs 4 - Technische Universität Chemnitz</v>
          </cell>
          <cell r="C2821">
            <v>120</v>
          </cell>
          <cell r="D2821">
            <v>10</v>
          </cell>
        </row>
        <row r="2822">
          <cell r="A2822" t="str">
            <v>Halle-de DWss</v>
          </cell>
          <cell r="B2822" t="str">
            <v>Deutsch als Wissenschaftssprache - Martin-Luther-Universität Halle-Wittenberg</v>
          </cell>
          <cell r="C2822">
            <v>30</v>
          </cell>
          <cell r="D2822">
            <v>2</v>
          </cell>
        </row>
        <row r="2823">
          <cell r="A2823" t="str">
            <v>TUdresden-de GERB2</v>
          </cell>
          <cell r="B2823" t="str">
            <v>Deutsche als Fremdsprache B2 - Technische Universität Dresden</v>
          </cell>
          <cell r="C2823">
            <v>60</v>
          </cell>
          <cell r="D2823">
            <v>5</v>
          </cell>
        </row>
        <row r="2824">
          <cell r="A2824" t="str">
            <v>TUdresden-de GERC1</v>
          </cell>
          <cell r="B2824" t="str">
            <v>Deutsche als Fremdsprache C1 - Technische Universität Dresden</v>
          </cell>
          <cell r="C2824">
            <v>60</v>
          </cell>
          <cell r="D2824">
            <v>5</v>
          </cell>
        </row>
        <row r="2825">
          <cell r="A2825" t="str">
            <v>RWTH-de 15ws45379</v>
          </cell>
          <cell r="B2825" t="str">
            <v>Deutschkurs B2.1B - RWTH Aachen University</v>
          </cell>
          <cell r="C2825">
            <v>32</v>
          </cell>
          <cell r="D2825">
            <v>2</v>
          </cell>
        </row>
        <row r="2826">
          <cell r="A2826" t="str">
            <v>RWTH-de 15ws30190</v>
          </cell>
          <cell r="B2826" t="str">
            <v>Deutschkurs B2.2-C1.1 - RWTH Aachen University</v>
          </cell>
          <cell r="C2826">
            <v>56</v>
          </cell>
          <cell r="D2826">
            <v>4</v>
          </cell>
        </row>
        <row r="2827">
          <cell r="A2827" t="str">
            <v>Aachen-de DK</v>
          </cell>
          <cell r="B2827" t="str">
            <v>Deutschkurs Konversation - Rheinisch-Westfälische Technische Hochschule Aachen</v>
          </cell>
          <cell r="C2827">
            <v>20</v>
          </cell>
          <cell r="D2827">
            <v>1</v>
          </cell>
        </row>
        <row r="2828">
          <cell r="A2828" t="str">
            <v>Hann-de DAb2</v>
          </cell>
          <cell r="B2828" t="str">
            <v>Deutschkurs für Austauschstudierende (B2) - Leibniz Universität Hannover</v>
          </cell>
          <cell r="C2828">
            <v>30</v>
          </cell>
          <cell r="D2828">
            <v>2</v>
          </cell>
        </row>
        <row r="2829">
          <cell r="A2829" t="str">
            <v>Ulster-uk PPD104</v>
          </cell>
          <cell r="B2829" t="str">
            <v>Developing Skills for Work - Ulster University</v>
          </cell>
          <cell r="C2829">
            <v>24</v>
          </cell>
          <cell r="D2829">
            <v>2</v>
          </cell>
        </row>
        <row r="2830">
          <cell r="A2830" t="str">
            <v>Zuyd-nl DPM</v>
          </cell>
          <cell r="B2830" t="str">
            <v>Development Project Management - Zuyd University of Applied Sciences</v>
          </cell>
          <cell r="C2830">
            <v>15</v>
          </cell>
          <cell r="D2830">
            <v>1</v>
          </cell>
        </row>
        <row r="2831">
          <cell r="A2831" t="str">
            <v>Zuyd-nl DPP</v>
          </cell>
          <cell r="B2831" t="str">
            <v>Development Project Proposals - Zuyd University of Applied Sciences</v>
          </cell>
          <cell r="C2831">
            <v>15</v>
          </cell>
          <cell r="D2831">
            <v>1</v>
          </cell>
        </row>
        <row r="2832">
          <cell r="A2832" t="str">
            <v>THI-de DnD</v>
          </cell>
          <cell r="B2832" t="str">
            <v>Development and Design - Technische Hochschule Ingolstadt</v>
          </cell>
          <cell r="C2832">
            <v>30</v>
          </cell>
          <cell r="D2832">
            <v>2</v>
          </cell>
        </row>
        <row r="2833">
          <cell r="A2833" t="str">
            <v>Nott-uk C81DEV</v>
          </cell>
          <cell r="B2833" t="str">
            <v>Developmental Psychology - University of Nottingham</v>
          </cell>
          <cell r="C2833">
            <v>14</v>
          </cell>
          <cell r="D2833">
            <v>1</v>
          </cell>
        </row>
        <row r="2834">
          <cell r="A2834" t="str">
            <v>NUIG-ie PS214</v>
          </cell>
          <cell r="B2834" t="str">
            <v>Developmental Psychology I - National University of Ireland, Galway</v>
          </cell>
          <cell r="C2834">
            <v>50</v>
          </cell>
          <cell r="D2834">
            <v>4</v>
          </cell>
        </row>
        <row r="2835">
          <cell r="A2835" t="str">
            <v>MNSU-us BIOL434</v>
          </cell>
          <cell r="B2835" t="str">
            <v>Developmental and Human Embriology - Minnesota State University</v>
          </cell>
          <cell r="C2835">
            <v>45</v>
          </cell>
          <cell r="D2835">
            <v>4</v>
          </cell>
        </row>
        <row r="2836">
          <cell r="A2836" t="str">
            <v>UT-nl 2012001972</v>
          </cell>
          <cell r="B2836" t="str">
            <v>Devices - University of Twente</v>
          </cell>
          <cell r="C2836">
            <v>20</v>
          </cell>
          <cell r="D2836">
            <v>2</v>
          </cell>
        </row>
        <row r="2837">
          <cell r="A2837" t="str">
            <v>FATEC-SP - EEC002</v>
          </cell>
          <cell r="B2837" t="str">
            <v>Diagnose - FATEC-SP</v>
          </cell>
          <cell r="C2837">
            <v>72</v>
          </cell>
          <cell r="D2837">
            <v>6</v>
          </cell>
        </row>
        <row r="2838">
          <cell r="A2838" t="str">
            <v>FATEC-SP - DSPTI</v>
          </cell>
          <cell r="B2838" t="str">
            <v>Diagnóstico e Solução de Problemas em Tecnologia da Informação - FATEC</v>
          </cell>
          <cell r="C2838">
            <v>72</v>
          </cell>
          <cell r="D2838">
            <v>6</v>
          </cell>
        </row>
        <row r="2839">
          <cell r="A2839" t="str">
            <v>ESZM009-13</v>
          </cell>
          <cell r="B2839" t="str">
            <v>Diagramas de Fase</v>
          </cell>
          <cell r="C2839">
            <v>48</v>
          </cell>
          <cell r="D2839">
            <v>4</v>
          </cell>
        </row>
        <row r="2840">
          <cell r="A2840" t="str">
            <v>ESZM009-17</v>
          </cell>
          <cell r="B2840" t="str">
            <v>Diagramas de Fase</v>
          </cell>
          <cell r="C2840">
            <v>48</v>
          </cell>
          <cell r="D2840">
            <v>4</v>
          </cell>
        </row>
        <row r="2841">
          <cell r="A2841" t="str">
            <v>NHI5002-13</v>
          </cell>
          <cell r="B2841" t="str">
            <v>Didática</v>
          </cell>
          <cell r="C2841">
            <v>48</v>
          </cell>
          <cell r="D2841">
            <v>4</v>
          </cell>
        </row>
        <row r="2842">
          <cell r="A2842" t="str">
            <v>NHI5002-15</v>
          </cell>
          <cell r="B2842" t="str">
            <v>Didática</v>
          </cell>
          <cell r="C2842">
            <v>48</v>
          </cell>
          <cell r="D2842">
            <v>4</v>
          </cell>
        </row>
        <row r="2843">
          <cell r="A2843" t="str">
            <v>ENS-190</v>
          </cell>
          <cell r="B2843" t="str">
            <v>Didática da Matemática</v>
          </cell>
          <cell r="C2843">
            <v>144</v>
          </cell>
          <cell r="D2843">
            <v>12</v>
          </cell>
        </row>
        <row r="2844">
          <cell r="A2844" t="str">
            <v>MCZD001-18</v>
          </cell>
          <cell r="B2844" t="str">
            <v>Didática da Matemática</v>
          </cell>
          <cell r="C2844">
            <v>48</v>
          </cell>
          <cell r="D2844">
            <v>4</v>
          </cell>
        </row>
        <row r="2845">
          <cell r="A2845" t="str">
            <v>EFHCT13</v>
          </cell>
          <cell r="B2845" t="str">
            <v>Didática do Ensino Superior</v>
          </cell>
          <cell r="C2845">
            <v>0</v>
          </cell>
          <cell r="D2845">
            <v>0</v>
          </cell>
        </row>
        <row r="2846">
          <cell r="A2846" t="str">
            <v>CEM-218</v>
          </cell>
          <cell r="B2846" t="str">
            <v>Didática e Metodologias para o Ensino de Engenharia</v>
          </cell>
          <cell r="C2846">
            <v>72</v>
          </cell>
          <cell r="D2846">
            <v>6</v>
          </cell>
        </row>
        <row r="2847">
          <cell r="A2847" t="str">
            <v>USCS - DFD</v>
          </cell>
          <cell r="B2847" t="str">
            <v>Didática e formação docente - Universidade Municipal de São Caetano do Sul</v>
          </cell>
          <cell r="C2847">
            <v>72</v>
          </cell>
          <cell r="D2847">
            <v>6</v>
          </cell>
        </row>
        <row r="2848">
          <cell r="A2848" t="str">
            <v>UNIFESP - 2897</v>
          </cell>
          <cell r="B2848" t="str">
            <v>Didática geral - UNIFESP</v>
          </cell>
          <cell r="C2848">
            <v>72</v>
          </cell>
          <cell r="D2848">
            <v>6</v>
          </cell>
        </row>
        <row r="2849">
          <cell r="A2849" t="str">
            <v>UWin-ca 06-94-469</v>
          </cell>
          <cell r="B2849" t="str">
            <v>Diesel Engine Fundamentals - University of Windsor</v>
          </cell>
          <cell r="C2849">
            <v>48</v>
          </cell>
          <cell r="D2849">
            <v>4</v>
          </cell>
        </row>
        <row r="2850">
          <cell r="A2850" t="str">
            <v>IndSt-us AET436</v>
          </cell>
          <cell r="B2850" t="str">
            <v>Diesel Engines - Indiana State University</v>
          </cell>
          <cell r="C2850">
            <v>56</v>
          </cell>
          <cell r="D2850">
            <v>4</v>
          </cell>
        </row>
        <row r="2851">
          <cell r="A2851" t="str">
            <v>UC-pt 1000784</v>
          </cell>
          <cell r="B2851" t="str">
            <v>Diferenciação e Desenvolvimento - Universidade de Coimbra</v>
          </cell>
          <cell r="C2851">
            <v>72</v>
          </cell>
          <cell r="D2851">
            <v>6</v>
          </cell>
        </row>
        <row r="2852">
          <cell r="A2852" t="str">
            <v>CHS-301</v>
          </cell>
          <cell r="B2852" t="str">
            <v>Diferenças, Diversidade e Desigualdade Social</v>
          </cell>
          <cell r="C2852">
            <v>108</v>
          </cell>
          <cell r="D2852">
            <v>9</v>
          </cell>
        </row>
        <row r="2853">
          <cell r="A2853" t="str">
            <v>USyd-au MATH1001</v>
          </cell>
          <cell r="B2853" t="str">
            <v>Differencial Calculus - The University of Sydney</v>
          </cell>
          <cell r="C2853">
            <v>39</v>
          </cell>
          <cell r="D2853">
            <v>3</v>
          </cell>
        </row>
        <row r="2854">
          <cell r="A2854" t="str">
            <v>IIT-us MA2300</v>
          </cell>
          <cell r="B2854" t="str">
            <v>Differential Equations - Indiana Institute of Technology</v>
          </cell>
          <cell r="C2854">
            <v>45</v>
          </cell>
          <cell r="D2854">
            <v>3</v>
          </cell>
        </row>
        <row r="2855">
          <cell r="A2855" t="str">
            <v>UofT-ca MAT234H1</v>
          </cell>
          <cell r="B2855" t="str">
            <v>Differential Equations - University of Toronto</v>
          </cell>
          <cell r="C2855">
            <v>48</v>
          </cell>
          <cell r="D2855">
            <v>4</v>
          </cell>
        </row>
        <row r="2856">
          <cell r="A2856" t="str">
            <v>UT-us MATH231</v>
          </cell>
          <cell r="B2856" t="str">
            <v>Differential Equations I - The University of Tennessee</v>
          </cell>
          <cell r="C2856">
            <v>45</v>
          </cell>
          <cell r="D2856">
            <v>3</v>
          </cell>
        </row>
        <row r="2857">
          <cell r="A2857" t="str">
            <v>UTSC-ca MATC46H3</v>
          </cell>
          <cell r="B2857" t="str">
            <v>Differential Equations II  - University of Toronto Scarborough</v>
          </cell>
          <cell r="C2857">
            <v>48</v>
          </cell>
          <cell r="D2857">
            <v>4</v>
          </cell>
        </row>
        <row r="2858">
          <cell r="A2858" t="str">
            <v>UMD-us MATH246</v>
          </cell>
          <cell r="B2858" t="str">
            <v>Differential Equations for Scientists and Engineers - University of Maryland, College Park</v>
          </cell>
          <cell r="C2858">
            <v>38</v>
          </cell>
          <cell r="D2858">
            <v>3</v>
          </cell>
        </row>
        <row r="2859">
          <cell r="A2859" t="str">
            <v>SIT-jp DIC2</v>
          </cell>
          <cell r="B2859" t="str">
            <v>Differential and Integral Calculus 2 - Shibaura Institute of Technology</v>
          </cell>
          <cell r="C2859">
            <v>30</v>
          </cell>
          <cell r="D2859">
            <v>2</v>
          </cell>
        </row>
        <row r="2860">
          <cell r="A2860" t="str">
            <v>UofT-ca MSE217</v>
          </cell>
          <cell r="B2860" t="str">
            <v>Diffusion and Kinects - University of Toronto</v>
          </cell>
          <cell r="C2860">
            <v>65</v>
          </cell>
          <cell r="D2860">
            <v>5</v>
          </cell>
        </row>
        <row r="2861">
          <cell r="A2861" t="str">
            <v>NMA-219</v>
          </cell>
          <cell r="B2861" t="str">
            <v>Difusão em Sólidos</v>
          </cell>
          <cell r="C2861">
            <v>144</v>
          </cell>
          <cell r="D2861">
            <v>12</v>
          </cell>
        </row>
        <row r="2862">
          <cell r="A2862" t="str">
            <v>FERRIS-us EEET212</v>
          </cell>
          <cell r="B2862" t="str">
            <v>Digital 2 - Ferris State University</v>
          </cell>
          <cell r="C2862">
            <v>75</v>
          </cell>
          <cell r="D2862">
            <v>6</v>
          </cell>
        </row>
        <row r="2863">
          <cell r="A2863" t="str">
            <v>UNSW-au ELEC2141</v>
          </cell>
          <cell r="B2863" t="str">
            <v>Digital Circuit Design - University of New South Wales</v>
          </cell>
          <cell r="C2863">
            <v>78</v>
          </cell>
          <cell r="D2863">
            <v>6</v>
          </cell>
        </row>
        <row r="2864">
          <cell r="A2864" t="str">
            <v>KanSU-us ECET352</v>
          </cell>
          <cell r="B2864" t="str">
            <v>Digital Circuits &amp; Systems - Kansas State University</v>
          </cell>
          <cell r="C2864">
            <v>60</v>
          </cell>
          <cell r="D2864">
            <v>5</v>
          </cell>
        </row>
        <row r="2865">
          <cell r="A2865" t="str">
            <v>BU-uk IME1006</v>
          </cell>
          <cell r="B2865" t="str">
            <v>Digital Circuits 1 - Bangor University</v>
          </cell>
          <cell r="C2865">
            <v>42</v>
          </cell>
          <cell r="D2865">
            <v>3</v>
          </cell>
        </row>
        <row r="2866">
          <cell r="A2866" t="str">
            <v>UW-ca ECE222</v>
          </cell>
          <cell r="B2866" t="str">
            <v>Digital Computers - University of Waterloo</v>
          </cell>
          <cell r="C2866">
            <v>64</v>
          </cell>
          <cell r="D2866">
            <v>5</v>
          </cell>
        </row>
        <row r="2867">
          <cell r="A2867" t="str">
            <v>LU-ca ENGR4546</v>
          </cell>
          <cell r="B2867" t="str">
            <v>Digital Control - Laurentian University</v>
          </cell>
          <cell r="C2867">
            <v>60</v>
          </cell>
          <cell r="D2867">
            <v>5</v>
          </cell>
        </row>
        <row r="2868">
          <cell r="A2868" t="str">
            <v>LE-uk EG3321</v>
          </cell>
          <cell r="B2868" t="str">
            <v>Digital Control - University of Leicester</v>
          </cell>
          <cell r="C2868">
            <v>75</v>
          </cell>
          <cell r="D2868">
            <v>6</v>
          </cell>
        </row>
        <row r="2869">
          <cell r="A2869" t="str">
            <v>UT-nl 191210770</v>
          </cell>
          <cell r="B2869" t="str">
            <v>Digital Control Engineering - University of Twente</v>
          </cell>
          <cell r="C2869">
            <v>31</v>
          </cell>
          <cell r="D2869">
            <v>2</v>
          </cell>
        </row>
        <row r="2870">
          <cell r="A2870" t="str">
            <v>UofSC-us ELCT531</v>
          </cell>
          <cell r="B2870" t="str">
            <v>Digital Control Systems - University of South Carolina</v>
          </cell>
          <cell r="C2870">
            <v>30</v>
          </cell>
          <cell r="D2870">
            <v>2</v>
          </cell>
        </row>
        <row r="2871">
          <cell r="A2871" t="str">
            <v>GSU-us ENGR2323</v>
          </cell>
          <cell r="B2871" t="str">
            <v>Digital Design - Georgia Southern University</v>
          </cell>
          <cell r="C2871">
            <v>62</v>
          </cell>
          <cell r="D2871">
            <v>5</v>
          </cell>
        </row>
        <row r="2872">
          <cell r="A2872" t="str">
            <v>UNR-us CPE201</v>
          </cell>
          <cell r="B2872" t="str">
            <v>Digital Design - University of Nevada, Reno</v>
          </cell>
          <cell r="C2872">
            <v>38</v>
          </cell>
          <cell r="D2872">
            <v>3</v>
          </cell>
        </row>
        <row r="2873">
          <cell r="A2873" t="str">
            <v>ASU-us EEE120</v>
          </cell>
          <cell r="B2873" t="str">
            <v>Digital Design Fundamentals - Arizona State University</v>
          </cell>
          <cell r="C2873">
            <v>43</v>
          </cell>
          <cell r="D2873">
            <v>3</v>
          </cell>
        </row>
        <row r="2874">
          <cell r="A2874" t="str">
            <v>LTU-us EEE2214</v>
          </cell>
          <cell r="B2874" t="str">
            <v>Digital Electronics &amp; Lab - Lawrence Technological University</v>
          </cell>
          <cell r="C2874">
            <v>60</v>
          </cell>
          <cell r="D2874">
            <v>5</v>
          </cell>
        </row>
        <row r="2875">
          <cell r="A2875" t="str">
            <v>UofT-ca ECE334</v>
          </cell>
          <cell r="B2875" t="str">
            <v>Digital Electronics - University of Toronto</v>
          </cell>
          <cell r="C2875">
            <v>66</v>
          </cell>
          <cell r="D2875">
            <v>5</v>
          </cell>
        </row>
        <row r="2876">
          <cell r="A2876" t="str">
            <v>WVU-us EE251</v>
          </cell>
          <cell r="B2876" t="str">
            <v>Digital Electronics - West Virginia University</v>
          </cell>
          <cell r="C2876">
            <v>48</v>
          </cell>
          <cell r="D2876">
            <v>4</v>
          </cell>
        </row>
        <row r="2877">
          <cell r="A2877" t="str">
            <v>IUP-us COSC423</v>
          </cell>
          <cell r="B2877" t="str">
            <v>Digital Forensic - Indiana University of Pennsylvania</v>
          </cell>
          <cell r="C2877">
            <v>44</v>
          </cell>
          <cell r="D2877">
            <v>3</v>
          </cell>
        </row>
        <row r="2878">
          <cell r="A2878" t="str">
            <v>USC-us ITP375</v>
          </cell>
          <cell r="B2878" t="str">
            <v>Digital Forensics - University of Southern California</v>
          </cell>
          <cell r="C2878">
            <v>48</v>
          </cell>
          <cell r="D2878">
            <v>4</v>
          </cell>
        </row>
        <row r="2879">
          <cell r="A2879" t="str">
            <v>Strath-uk CS416</v>
          </cell>
          <cell r="B2879" t="str">
            <v>Digital Forensics - University of Strathclyde</v>
          </cell>
          <cell r="C2879">
            <v>48</v>
          </cell>
          <cell r="D2879">
            <v>4</v>
          </cell>
        </row>
        <row r="2880">
          <cell r="A2880" t="str">
            <v>Strath-uk CS414</v>
          </cell>
          <cell r="B2880" t="str">
            <v>Digital Forensics - University of Strathclyde</v>
          </cell>
          <cell r="C2880">
            <v>48</v>
          </cell>
          <cell r="D2880">
            <v>4</v>
          </cell>
        </row>
        <row r="2881">
          <cell r="A2881" t="str">
            <v>CC-ca EL165</v>
          </cell>
          <cell r="B2881" t="str">
            <v>Digital I - Confederation College</v>
          </cell>
          <cell r="C2881">
            <v>45</v>
          </cell>
          <cell r="D2881">
            <v>3</v>
          </cell>
        </row>
        <row r="2882">
          <cell r="A2882" t="str">
            <v>UWO-ca MB4445A</v>
          </cell>
          <cell r="B2882" t="str">
            <v>Digital Image Processing - The University of Western Ontario</v>
          </cell>
          <cell r="C2882">
            <v>36</v>
          </cell>
          <cell r="D2882">
            <v>3</v>
          </cell>
        </row>
        <row r="2883">
          <cell r="A2883" t="str">
            <v>UH-us COSC4393</v>
          </cell>
          <cell r="B2883" t="str">
            <v>Digital Image Processing - University of Houston</v>
          </cell>
          <cell r="C2883">
            <v>48</v>
          </cell>
          <cell r="D2883">
            <v>4</v>
          </cell>
        </row>
        <row r="2884">
          <cell r="A2884" t="str">
            <v>Kent-uk EL568</v>
          </cell>
          <cell r="B2884" t="str">
            <v>Digital Implementation - University of Kent</v>
          </cell>
          <cell r="C2884">
            <v>58</v>
          </cell>
          <cell r="D2884">
            <v>4</v>
          </cell>
        </row>
        <row r="2885">
          <cell r="A2885" t="str">
            <v>Wayne-us ECE2610</v>
          </cell>
          <cell r="B2885" t="str">
            <v>Digital Logic - Wayne State University</v>
          </cell>
          <cell r="C2885">
            <v>60</v>
          </cell>
          <cell r="D2885">
            <v>5</v>
          </cell>
        </row>
        <row r="2886">
          <cell r="A2886" t="str">
            <v>StCSU-us ECE221</v>
          </cell>
          <cell r="B2886" t="str">
            <v>Digital Logic Design - Saint Cloud State University</v>
          </cell>
          <cell r="C2886">
            <v>48</v>
          </cell>
          <cell r="D2886">
            <v>4</v>
          </cell>
        </row>
        <row r="2887">
          <cell r="A2887" t="str">
            <v>MSU-us ECE230</v>
          </cell>
          <cell r="B2887" t="str">
            <v>Digital Logic Fundamentals - Michigan State University</v>
          </cell>
          <cell r="C2887">
            <v>48</v>
          </cell>
          <cell r="D2887">
            <v>4</v>
          </cell>
        </row>
        <row r="2888">
          <cell r="A2888" t="str">
            <v>NewPaltz-us EGC230</v>
          </cell>
          <cell r="B2888" t="str">
            <v>Digital Logic Fundamentals - State University of New York at New Paltz</v>
          </cell>
          <cell r="C2888">
            <v>45</v>
          </cell>
          <cell r="D2888">
            <v>3</v>
          </cell>
        </row>
        <row r="2889">
          <cell r="A2889" t="str">
            <v>NewPaltz-us EGC208</v>
          </cell>
          <cell r="B2889" t="str">
            <v>Digital Logic Laboratory - State University of New York at New Paltz</v>
          </cell>
          <cell r="C2889">
            <v>36</v>
          </cell>
          <cell r="D2889">
            <v>3</v>
          </cell>
        </row>
        <row r="2890">
          <cell r="A2890" t="str">
            <v>Corn-us ECE2300</v>
          </cell>
          <cell r="B2890" t="str">
            <v>Digital Logic and Computer Organization - Cornell University</v>
          </cell>
          <cell r="C2890">
            <v>64</v>
          </cell>
          <cell r="D2890">
            <v>5</v>
          </cell>
        </row>
        <row r="2891">
          <cell r="A2891" t="str">
            <v>CSUF-us EGCP180</v>
          </cell>
          <cell r="B2891" t="str">
            <v>Digital Logic and Computer Structure - California State University, Fullerton</v>
          </cell>
          <cell r="C2891">
            <v>72</v>
          </cell>
          <cell r="D2891">
            <v>6</v>
          </cell>
        </row>
        <row r="2892">
          <cell r="A2892" t="str">
            <v>LU-ca ENGR4576</v>
          </cell>
          <cell r="B2892" t="str">
            <v>Digital Logic and Microprocessor - Laurentian University</v>
          </cell>
          <cell r="C2892">
            <v>48</v>
          </cell>
          <cell r="D2892">
            <v>4</v>
          </cell>
        </row>
        <row r="2893">
          <cell r="A2893" t="str">
            <v>Monash-au MKF3881</v>
          </cell>
          <cell r="B2893" t="str">
            <v>Digital Marketing - Monash University</v>
          </cell>
          <cell r="C2893">
            <v>52</v>
          </cell>
          <cell r="D2893">
            <v>4</v>
          </cell>
        </row>
        <row r="2894">
          <cell r="A2894" t="str">
            <v>CSULB-us EE386</v>
          </cell>
          <cell r="B2894" t="str">
            <v>Digital Signal Processing - California State University, Long Beach</v>
          </cell>
          <cell r="C2894">
            <v>60</v>
          </cell>
          <cell r="D2894">
            <v>5</v>
          </cell>
        </row>
        <row r="2895">
          <cell r="A2895" t="str">
            <v>CU-ca SYSC4405</v>
          </cell>
          <cell r="B2895" t="str">
            <v>Digital Signal Processing - Carleton University</v>
          </cell>
          <cell r="C2895">
            <v>54</v>
          </cell>
          <cell r="D2895">
            <v>4</v>
          </cell>
        </row>
        <row r="2896">
          <cell r="A2896" t="str">
            <v>QMUL-uk ECS602U</v>
          </cell>
          <cell r="B2896" t="str">
            <v>Digital Signal Processing - Queen Mary University of London</v>
          </cell>
          <cell r="C2896">
            <v>40</v>
          </cell>
          <cell r="D2896">
            <v>3</v>
          </cell>
        </row>
        <row r="2897">
          <cell r="A2897" t="str">
            <v>NewPaltz-us EGE513</v>
          </cell>
          <cell r="B2897" t="str">
            <v>Digital Signal Processing - State University of New York at New Paltz</v>
          </cell>
          <cell r="C2897">
            <v>45</v>
          </cell>
          <cell r="D2897">
            <v>3</v>
          </cell>
        </row>
        <row r="2898">
          <cell r="A2898" t="str">
            <v>SIT-us EE448</v>
          </cell>
          <cell r="B2898" t="str">
            <v>Digital Signal Processing - Stevens Institute of Technology</v>
          </cell>
          <cell r="C2898">
            <v>54</v>
          </cell>
          <cell r="D2898">
            <v>4</v>
          </cell>
        </row>
        <row r="2899">
          <cell r="A2899" t="str">
            <v>Derby-uk 6EJ502</v>
          </cell>
          <cell r="B2899" t="str">
            <v>Digital Signal Processing - University of Derby</v>
          </cell>
          <cell r="C2899">
            <v>80</v>
          </cell>
          <cell r="D2899">
            <v>6</v>
          </cell>
        </row>
        <row r="2900">
          <cell r="A2900" t="str">
            <v>Port-uk ENG642</v>
          </cell>
          <cell r="B2900" t="str">
            <v>Digital Signal Processing - University of Portsmouth</v>
          </cell>
          <cell r="C2900">
            <v>48</v>
          </cell>
          <cell r="D2900">
            <v>4</v>
          </cell>
        </row>
        <row r="2901">
          <cell r="A2901" t="str">
            <v>UofSC-us ELCT321</v>
          </cell>
          <cell r="B2901" t="str">
            <v>Digital Signal Processing - University of South Carolina</v>
          </cell>
          <cell r="C2901">
            <v>30</v>
          </cell>
          <cell r="D2901">
            <v>2</v>
          </cell>
        </row>
        <row r="2902">
          <cell r="A2902" t="str">
            <v>UWM-us ELECENG410</v>
          </cell>
          <cell r="B2902" t="str">
            <v>Digital Signal Processing - University of Wisconsin - Milwaukee</v>
          </cell>
          <cell r="C2902">
            <v>45</v>
          </cell>
          <cell r="D2902">
            <v>3</v>
          </cell>
        </row>
        <row r="2903">
          <cell r="A2903" t="str">
            <v>QUB-uk ELE3016</v>
          </cell>
          <cell r="B2903" t="str">
            <v>Digital Signal Processing 3 - Queen's University Belfast</v>
          </cell>
          <cell r="C2903">
            <v>20</v>
          </cell>
          <cell r="D2903">
            <v>1</v>
          </cell>
        </row>
        <row r="2904">
          <cell r="A2904" t="str">
            <v>UTK-us ECE351</v>
          </cell>
          <cell r="B2904" t="str">
            <v>Digital System Design - The University of Tennessee, Knoxville</v>
          </cell>
          <cell r="C2904">
            <v>45</v>
          </cell>
          <cell r="D2904">
            <v>3</v>
          </cell>
        </row>
        <row r="2905">
          <cell r="A2905" t="str">
            <v>IIT-us ECE218</v>
          </cell>
          <cell r="B2905" t="str">
            <v>Digital Systems - Illinois Institute of Technology</v>
          </cell>
          <cell r="C2905">
            <v>48</v>
          </cell>
          <cell r="D2905">
            <v>4</v>
          </cell>
        </row>
        <row r="2906">
          <cell r="A2906" t="str">
            <v>Monash-au ECE2072</v>
          </cell>
          <cell r="B2906" t="str">
            <v>Digital Systems - Monash University</v>
          </cell>
          <cell r="C2906">
            <v>75</v>
          </cell>
          <cell r="D2906">
            <v>6</v>
          </cell>
        </row>
        <row r="2907">
          <cell r="A2907" t="str">
            <v>UOIT-ca ENGR2450U</v>
          </cell>
          <cell r="B2907" t="str">
            <v>Digital Systems - University of Ontario Institute of Technology</v>
          </cell>
          <cell r="C2907">
            <v>97</v>
          </cell>
          <cell r="D2907">
            <v>8</v>
          </cell>
        </row>
        <row r="2908">
          <cell r="A2908" t="str">
            <v>UOIT-ca ELEE2450U</v>
          </cell>
          <cell r="B2908" t="str">
            <v>Digital Systems - University of Ontario Institute of Technology</v>
          </cell>
          <cell r="C2908">
            <v>98</v>
          </cell>
          <cell r="D2908">
            <v>8</v>
          </cell>
        </row>
        <row r="2909">
          <cell r="A2909" t="str">
            <v>UL-ie EE4523</v>
          </cell>
          <cell r="B2909" t="str">
            <v>Digital Systems 2 - University of Limerick</v>
          </cell>
          <cell r="C2909">
            <v>144</v>
          </cell>
          <cell r="D2909">
            <v>12</v>
          </cell>
        </row>
        <row r="2910">
          <cell r="A2910" t="str">
            <v>UL-ie EE4524</v>
          </cell>
          <cell r="B2910" t="str">
            <v>Digital Systems 3 - University of Limerick</v>
          </cell>
          <cell r="C2910">
            <v>144</v>
          </cell>
          <cell r="D2910">
            <v>12</v>
          </cell>
        </row>
        <row r="2911">
          <cell r="A2911" t="str">
            <v>NewPaltz-us EGC320</v>
          </cell>
          <cell r="B2911" t="str">
            <v>Digital Systems Design - State University of New York at New Paltz</v>
          </cell>
          <cell r="C2911">
            <v>45</v>
          </cell>
          <cell r="D2911">
            <v>3</v>
          </cell>
        </row>
        <row r="2912">
          <cell r="A2912" t="str">
            <v>UL-uk ECS615U</v>
          </cell>
          <cell r="B2912" t="str">
            <v>Digital Systems Design - University of London</v>
          </cell>
          <cell r="C2912">
            <v>64</v>
          </cell>
          <cell r="D2912">
            <v>5</v>
          </cell>
        </row>
        <row r="2913">
          <cell r="A2913" t="str">
            <v>UTEP-us EE2369</v>
          </cell>
          <cell r="B2913" t="str">
            <v>Digital Systems Design I - University of Texas at El Paso</v>
          </cell>
          <cell r="C2913">
            <v>48</v>
          </cell>
          <cell r="D2913">
            <v>4</v>
          </cell>
        </row>
        <row r="2914">
          <cell r="A2914" t="str">
            <v>Obuda-hu KMEDG21AND</v>
          </cell>
          <cell r="B2914" t="str">
            <v>Digital Technics II - Óbuda University</v>
          </cell>
          <cell r="C2914">
            <v>45</v>
          </cell>
          <cell r="D2914">
            <v>3</v>
          </cell>
        </row>
        <row r="2915">
          <cell r="A2915" t="str">
            <v>LhU-ca ENGI4054</v>
          </cell>
          <cell r="B2915" t="str">
            <v>Digital VLSI Circuit Design - Lakehead University</v>
          </cell>
          <cell r="C2915">
            <v>54</v>
          </cell>
          <cell r="D2915">
            <v>4</v>
          </cell>
        </row>
        <row r="2916">
          <cell r="A2916" t="str">
            <v>BIT-cn ELC6085</v>
          </cell>
          <cell r="B2916" t="str">
            <v>Digital logic and CPU - Beijing Institute of Technology</v>
          </cell>
          <cell r="C2916">
            <v>80</v>
          </cell>
          <cell r="D2916">
            <v>6</v>
          </cell>
        </row>
        <row r="2917">
          <cell r="A2917" t="str">
            <v>RRC-ca MANU1021</v>
          </cell>
          <cell r="B2917" t="str">
            <v>Dimensional Metrology and GD&amp;T - Red River College</v>
          </cell>
          <cell r="C2917">
            <v>68</v>
          </cell>
          <cell r="D2917">
            <v>5</v>
          </cell>
        </row>
        <row r="2918">
          <cell r="A2918" t="str">
            <v>IFSP - DETX3</v>
          </cell>
          <cell r="B2918" t="str">
            <v>Dimensão espacial do turismo - Instituto Federal de Educação, Ciência e Tecnologia de São Paulo</v>
          </cell>
          <cell r="C2918">
            <v>36</v>
          </cell>
          <cell r="D2918">
            <v>3</v>
          </cell>
        </row>
        <row r="2919">
          <cell r="A2919" t="str">
            <v>DHDV03</v>
          </cell>
          <cell r="B2919" t="str">
            <v>Dimensões Históricas da Violência no Brasil</v>
          </cell>
          <cell r="C2919">
            <v>8</v>
          </cell>
          <cell r="D2919">
            <v>0</v>
          </cell>
        </row>
        <row r="2920">
          <cell r="A2920" t="str">
            <v>ENE-T5</v>
          </cell>
          <cell r="B2920" t="str">
            <v>Dinamica no Lineal Bifurcaciones y Caos - Universidad Nacional de Colombia</v>
          </cell>
          <cell r="C2920">
            <v>0</v>
          </cell>
          <cell r="D2920">
            <v>6</v>
          </cell>
        </row>
        <row r="2921">
          <cell r="A2921" t="str">
            <v>ESTX006-13</v>
          </cell>
          <cell r="B2921" t="str">
            <v>Dinâmica</v>
          </cell>
          <cell r="C2921">
            <v>36</v>
          </cell>
          <cell r="D2921">
            <v>3</v>
          </cell>
        </row>
        <row r="2922">
          <cell r="A2922" t="str">
            <v>ESTS001-13</v>
          </cell>
          <cell r="B2922" t="str">
            <v>Dinâmica I</v>
          </cell>
          <cell r="C2922">
            <v>48</v>
          </cell>
          <cell r="D2922">
            <v>4</v>
          </cell>
        </row>
        <row r="2923">
          <cell r="A2923" t="str">
            <v>ESTS001-17</v>
          </cell>
          <cell r="B2923" t="str">
            <v>Dinâmica I</v>
          </cell>
          <cell r="C2923">
            <v>48</v>
          </cell>
          <cell r="D2923">
            <v>4</v>
          </cell>
        </row>
        <row r="2924">
          <cell r="A2924" t="str">
            <v>ESTX009-13</v>
          </cell>
          <cell r="B2924" t="str">
            <v>Dinâmica I</v>
          </cell>
          <cell r="C2924">
            <v>36</v>
          </cell>
          <cell r="D2924">
            <v>3</v>
          </cell>
        </row>
        <row r="2925">
          <cell r="A2925" t="str">
            <v>ESTX008-13</v>
          </cell>
          <cell r="B2925" t="str">
            <v>Dinâmica II</v>
          </cell>
          <cell r="C2925">
            <v>48</v>
          </cell>
          <cell r="D2925">
            <v>4</v>
          </cell>
        </row>
        <row r="2926">
          <cell r="A2926" t="str">
            <v>ESZS006-17</v>
          </cell>
          <cell r="B2926" t="str">
            <v>Dinâmica II</v>
          </cell>
          <cell r="C2926">
            <v>48</v>
          </cell>
          <cell r="D2926">
            <v>4</v>
          </cell>
        </row>
        <row r="2927">
          <cell r="A2927" t="str">
            <v>ESTX010-13</v>
          </cell>
          <cell r="B2927" t="str">
            <v>Dinâmica II</v>
          </cell>
          <cell r="C2927">
            <v>48</v>
          </cell>
          <cell r="D2927">
            <v>4</v>
          </cell>
        </row>
        <row r="2928">
          <cell r="A2928" t="str">
            <v>ESZS006-13</v>
          </cell>
          <cell r="B2928" t="str">
            <v>Dinâmica II</v>
          </cell>
          <cell r="C2928">
            <v>48</v>
          </cell>
          <cell r="D2928">
            <v>4</v>
          </cell>
        </row>
        <row r="2929">
          <cell r="A2929" t="str">
            <v>ESZM008-13</v>
          </cell>
          <cell r="B2929" t="str">
            <v>Dinâmica Molecular e Monte Carlo</v>
          </cell>
          <cell r="C2929">
            <v>48</v>
          </cell>
          <cell r="D2929">
            <v>4</v>
          </cell>
        </row>
        <row r="2930">
          <cell r="A2930" t="str">
            <v>ESZM008-17</v>
          </cell>
          <cell r="B2930" t="str">
            <v>Dinâmica Molecular e Monte Carlo</v>
          </cell>
          <cell r="C2930">
            <v>48</v>
          </cell>
          <cell r="D2930">
            <v>4</v>
          </cell>
        </row>
        <row r="2931">
          <cell r="A2931" t="str">
            <v>NHZ3002-15</v>
          </cell>
          <cell r="B2931" t="str">
            <v>Dinâmica Não Linear e Caos</v>
          </cell>
          <cell r="C2931">
            <v>48</v>
          </cell>
          <cell r="D2931">
            <v>4</v>
          </cell>
        </row>
        <row r="2932">
          <cell r="A2932" t="str">
            <v>MEC-406</v>
          </cell>
          <cell r="B2932" t="str">
            <v>Dinâmica Não Linear e Caos</v>
          </cell>
          <cell r="C2932">
            <v>144</v>
          </cell>
          <cell r="D2932">
            <v>12</v>
          </cell>
        </row>
        <row r="2933">
          <cell r="A2933" t="str">
            <v>NHZ3002-13</v>
          </cell>
          <cell r="B2933" t="str">
            <v>Dinâmica Não-Linear e Caos</v>
          </cell>
          <cell r="C2933">
            <v>48</v>
          </cell>
          <cell r="D2933">
            <v>4</v>
          </cell>
        </row>
        <row r="2934">
          <cell r="A2934" t="str">
            <v>ESZS007-13</v>
          </cell>
          <cell r="B2934" t="str">
            <v>Dinâmica Orbital</v>
          </cell>
          <cell r="C2934">
            <v>36</v>
          </cell>
          <cell r="D2934">
            <v>3</v>
          </cell>
        </row>
        <row r="2935">
          <cell r="A2935" t="str">
            <v>ESZS029-17</v>
          </cell>
          <cell r="B2935" t="str">
            <v>Dinâmica Orbital</v>
          </cell>
          <cell r="C2935">
            <v>48</v>
          </cell>
          <cell r="D2935">
            <v>4</v>
          </cell>
        </row>
        <row r="2936">
          <cell r="A2936" t="str">
            <v>ENE-401</v>
          </cell>
          <cell r="B2936" t="str">
            <v>Dinâmica cultural e novas tecnologias</v>
          </cell>
          <cell r="C2936">
            <v>108</v>
          </cell>
          <cell r="D2936">
            <v>9</v>
          </cell>
        </row>
        <row r="2937">
          <cell r="A2937" t="str">
            <v>ESZS027-13</v>
          </cell>
          <cell r="B2937" t="str">
            <v>Dinâmica de Fluidos Computacional</v>
          </cell>
          <cell r="C2937">
            <v>36</v>
          </cell>
          <cell r="D2937">
            <v>3</v>
          </cell>
        </row>
        <row r="2938">
          <cell r="A2938" t="str">
            <v>ESZS035-17</v>
          </cell>
          <cell r="B2938" t="str">
            <v>Dinâmica de Fluidos Computacional</v>
          </cell>
          <cell r="C2938">
            <v>48</v>
          </cell>
          <cell r="D2938">
            <v>4</v>
          </cell>
        </row>
        <row r="2939">
          <cell r="A2939" t="str">
            <v>ESTS019-17</v>
          </cell>
          <cell r="B2939" t="str">
            <v>Dinâmica de Gases</v>
          </cell>
          <cell r="C2939">
            <v>72</v>
          </cell>
          <cell r="D2939">
            <v>6</v>
          </cell>
        </row>
        <row r="2940">
          <cell r="A2940" t="str">
            <v>NCG-202</v>
          </cell>
          <cell r="B2940" t="str">
            <v>Dinâmica de Populações Neurais</v>
          </cell>
          <cell r="C2940">
            <v>144</v>
          </cell>
          <cell r="D2940">
            <v>12</v>
          </cell>
        </row>
        <row r="2941">
          <cell r="A2941" t="str">
            <v>MEC-407</v>
          </cell>
          <cell r="B2941" t="str">
            <v>Dinâmica de Vôo Espacial</v>
          </cell>
          <cell r="C2941">
            <v>144</v>
          </cell>
          <cell r="D2941">
            <v>12</v>
          </cell>
        </row>
        <row r="2942">
          <cell r="A2942" t="str">
            <v>MEC-204</v>
          </cell>
          <cell r="B2942" t="str">
            <v>Dinâmica dos Fluidos Computacional</v>
          </cell>
          <cell r="C2942">
            <v>144</v>
          </cell>
          <cell r="D2942">
            <v>12</v>
          </cell>
        </row>
        <row r="2943">
          <cell r="A2943" t="str">
            <v>ESZR005-13</v>
          </cell>
          <cell r="B2943" t="str">
            <v>Dinâmica dos Investimentos Produtivos Internacionais</v>
          </cell>
          <cell r="C2943">
            <v>48</v>
          </cell>
          <cell r="D2943">
            <v>4</v>
          </cell>
        </row>
        <row r="2944">
          <cell r="A2944" t="str">
            <v>PME5007</v>
          </cell>
          <cell r="B2944" t="str">
            <v>Dinâmica dos fluidos e fenômenos de transporte - EPUSP</v>
          </cell>
          <cell r="C2944">
            <v>0</v>
          </cell>
          <cell r="D2944">
            <v>8</v>
          </cell>
        </row>
        <row r="2945">
          <cell r="A2945" t="str">
            <v>PME5207</v>
          </cell>
          <cell r="B2945" t="str">
            <v>Dinâmica dos fluidos e fenômenos de transporte computacionais I - EPUSP</v>
          </cell>
          <cell r="C2945">
            <v>0</v>
          </cell>
          <cell r="D2945">
            <v>8</v>
          </cell>
        </row>
        <row r="2946">
          <cell r="A2946" t="str">
            <v>PME5406</v>
          </cell>
          <cell r="B2946" t="str">
            <v>Dinâmica dos fluidos e fenômenos de transporte computacionais II - EPUSP</v>
          </cell>
          <cell r="C2946">
            <v>0</v>
          </cell>
          <cell r="D2946">
            <v>8</v>
          </cell>
        </row>
        <row r="2947">
          <cell r="A2947" t="str">
            <v>ESTS005-13</v>
          </cell>
          <cell r="B2947" t="str">
            <v>Dinâmica e Controle de Veículos Espaciais</v>
          </cell>
          <cell r="C2947">
            <v>48</v>
          </cell>
          <cell r="D2947">
            <v>4</v>
          </cell>
        </row>
        <row r="2948">
          <cell r="A2948" t="str">
            <v>ESTS005-17</v>
          </cell>
          <cell r="B2948" t="str">
            <v>Dinâmica e Controle de Veículos Espaciais</v>
          </cell>
          <cell r="C2948">
            <v>48</v>
          </cell>
          <cell r="D2948">
            <v>4</v>
          </cell>
        </row>
        <row r="2949">
          <cell r="A2949" t="str">
            <v>ESZR006-13</v>
          </cell>
          <cell r="B2949" t="str">
            <v>Dinâmica e Desafios dos Processos Migratórios</v>
          </cell>
          <cell r="C2949">
            <v>48</v>
          </cell>
          <cell r="D2949">
            <v>4</v>
          </cell>
        </row>
        <row r="2950">
          <cell r="A2950" t="str">
            <v>COS880</v>
          </cell>
          <cell r="B2950" t="str">
            <v>Dinâmica não-linear de Sistemas Biológicos - UFRJ</v>
          </cell>
          <cell r="C2950">
            <v>0</v>
          </cell>
          <cell r="D2950">
            <v>3</v>
          </cell>
        </row>
        <row r="2951">
          <cell r="A2951" t="str">
            <v>ESZP013-13</v>
          </cell>
          <cell r="B2951" t="str">
            <v>Dinâmicas Sócio-Espaciais do ABC Paulista</v>
          </cell>
          <cell r="C2951">
            <v>48</v>
          </cell>
          <cell r="D2951">
            <v>4</v>
          </cell>
        </row>
        <row r="2952">
          <cell r="A2952" t="str">
            <v>ESZT017-17</v>
          </cell>
          <cell r="B2952" t="str">
            <v>Dinâmicas Territoriais e Relações Étnico-Raciais no Brasil</v>
          </cell>
          <cell r="C2952">
            <v>48</v>
          </cell>
          <cell r="D2952">
            <v>4</v>
          </cell>
        </row>
        <row r="2953">
          <cell r="A2953" t="str">
            <v>ESZX122-13</v>
          </cell>
          <cell r="B2953" t="str">
            <v>Dinâmicas Territoriais no Brasil</v>
          </cell>
          <cell r="C2953">
            <v>24</v>
          </cell>
          <cell r="D2953">
            <v>2</v>
          </cell>
        </row>
        <row r="2954">
          <cell r="A2954" t="str">
            <v>PGT-003</v>
          </cell>
          <cell r="B2954" t="str">
            <v>Dinâmicas Territoriais, Conflitos e Instituições</v>
          </cell>
          <cell r="C2954">
            <v>108</v>
          </cell>
          <cell r="D2954">
            <v>9</v>
          </cell>
        </row>
        <row r="2955">
          <cell r="A2955" t="str">
            <v>MZP5017</v>
          </cell>
          <cell r="B2955" t="str">
            <v>Dipterologia - MZ-USP</v>
          </cell>
          <cell r="C2955">
            <v>0</v>
          </cell>
          <cell r="D2955">
            <v>12</v>
          </cell>
        </row>
        <row r="2956">
          <cell r="A2956" t="str">
            <v>UC-es G905</v>
          </cell>
          <cell r="B2956" t="str">
            <v>Dirección Comercial - Universidad de Cantabria</v>
          </cell>
          <cell r="C2956">
            <v>67</v>
          </cell>
          <cell r="D2956">
            <v>5</v>
          </cell>
        </row>
        <row r="2957">
          <cell r="A2957" t="str">
            <v>730211502</v>
          </cell>
          <cell r="B2957" t="str">
            <v>Dirección de Proyectos - Universidad da Coruña / UDC</v>
          </cell>
          <cell r="C2957">
            <v>47</v>
          </cell>
          <cell r="D2957">
            <v>4</v>
          </cell>
        </row>
        <row r="2958">
          <cell r="A2958" t="str">
            <v>UC-es G900</v>
          </cell>
          <cell r="B2958" t="str">
            <v>Dirección de Recursos Humanos - Universidad de Cantabria</v>
          </cell>
          <cell r="C2958">
            <v>67</v>
          </cell>
          <cell r="D2958">
            <v>5</v>
          </cell>
        </row>
        <row r="2959">
          <cell r="A2959" t="str">
            <v>URL-es DV</v>
          </cell>
          <cell r="B2959" t="str">
            <v>Dirección de Vendas - Sales Management - Universitat Ramon Llull</v>
          </cell>
          <cell r="C2959">
            <v>48</v>
          </cell>
          <cell r="D2959">
            <v>4</v>
          </cell>
        </row>
        <row r="2960">
          <cell r="A2960" t="str">
            <v>UNIZAR-es 30117</v>
          </cell>
          <cell r="B2960" t="str">
            <v>Dirección de la produción - Universidad Zaragoza</v>
          </cell>
          <cell r="C2960">
            <v>60</v>
          </cell>
          <cell r="D2960">
            <v>5</v>
          </cell>
        </row>
        <row r="2961">
          <cell r="A2961" t="str">
            <v>UNIZAR-es 30164</v>
          </cell>
          <cell r="B2961" t="str">
            <v>Direción Comercial - Universidad Zaragoza</v>
          </cell>
          <cell r="C2961">
            <v>60</v>
          </cell>
          <cell r="D2961">
            <v>5</v>
          </cell>
        </row>
        <row r="2962">
          <cell r="A2962" t="str">
            <v>HSU-us ENGR499</v>
          </cell>
          <cell r="B2962" t="str">
            <v>Directed Study - Humboldt State University</v>
          </cell>
          <cell r="C2962">
            <v>48</v>
          </cell>
          <cell r="D2962">
            <v>4</v>
          </cell>
        </row>
        <row r="2963">
          <cell r="A2963" t="str">
            <v>Wisc-us COMPSCI699</v>
          </cell>
          <cell r="B2963" t="str">
            <v>Directed Study - University of Wisconsin - Madison</v>
          </cell>
          <cell r="C2963">
            <v>54</v>
          </cell>
          <cell r="D2963">
            <v>4</v>
          </cell>
        </row>
        <row r="2964">
          <cell r="A2964" t="str">
            <v>Wayne-us IE4990</v>
          </cell>
          <cell r="B2964" t="str">
            <v>Directed Study - Wayne State University</v>
          </cell>
          <cell r="C2964">
            <v>30</v>
          </cell>
          <cell r="D2964">
            <v>2</v>
          </cell>
        </row>
        <row r="2965">
          <cell r="A2965" t="str">
            <v>Alberta-us AUCSC495</v>
          </cell>
          <cell r="B2965" t="str">
            <v>Directed Study II - University of Alberta</v>
          </cell>
          <cell r="C2965">
            <v>56</v>
          </cell>
          <cell r="D2965">
            <v>4</v>
          </cell>
        </row>
        <row r="2966">
          <cell r="A2966" t="str">
            <v>FTT - PG634</v>
          </cell>
          <cell r="B2966" t="str">
            <v>Direito  e legislação empresarial - Faculdade de Tecnologia Termomecânica</v>
          </cell>
          <cell r="C2966">
            <v>36</v>
          </cell>
          <cell r="D2966">
            <v>3</v>
          </cell>
        </row>
        <row r="2967">
          <cell r="A2967" t="str">
            <v>UNIVEM - Dir</v>
          </cell>
          <cell r="B2967" t="str">
            <v>Direito - Centro Universitário Eurípedes de Marília</v>
          </cell>
          <cell r="C2967">
            <v>72</v>
          </cell>
          <cell r="D2967">
            <v>6</v>
          </cell>
        </row>
        <row r="2968">
          <cell r="A2968" t="str">
            <v>FECAP - Dir</v>
          </cell>
          <cell r="B2968" t="str">
            <v>Direito - Fundação Escola de Comércio Álvares Penteado</v>
          </cell>
          <cell r="C2968">
            <v>72</v>
          </cell>
          <cell r="D2968">
            <v>6</v>
          </cell>
        </row>
        <row r="2969">
          <cell r="A2969" t="str">
            <v>FDSBC - DADM</v>
          </cell>
          <cell r="B2969" t="str">
            <v>Direito Administrativo - Faculdade de Direito de São Bernardo do Campo</v>
          </cell>
          <cell r="C2969">
            <v>132</v>
          </cell>
          <cell r="D2969">
            <v>11</v>
          </cell>
        </row>
        <row r="2970">
          <cell r="A2970" t="str">
            <v>USP - ACH3534</v>
          </cell>
          <cell r="B2970" t="str">
            <v>Direito Administrativo - USP</v>
          </cell>
          <cell r="C2970">
            <v>24</v>
          </cell>
          <cell r="D2970">
            <v>2</v>
          </cell>
        </row>
        <row r="2971">
          <cell r="A2971" t="str">
            <v>ESTX089-13</v>
          </cell>
          <cell r="B2971" t="str">
            <v>Direito Ambiental e Urbanístico</v>
          </cell>
          <cell r="C2971">
            <v>36</v>
          </cell>
          <cell r="D2971">
            <v>3</v>
          </cell>
        </row>
        <row r="2972">
          <cell r="A2972" t="str">
            <v>USP - ACH1524</v>
          </cell>
          <cell r="B2972" t="str">
            <v>Direito Aplicado ao Lazer e Turismo - USP</v>
          </cell>
          <cell r="C2972">
            <v>60</v>
          </cell>
          <cell r="D2972">
            <v>5</v>
          </cell>
        </row>
        <row r="2973">
          <cell r="A2973" t="str">
            <v>ESZX052-13</v>
          </cell>
          <cell r="B2973" t="str">
            <v>Direito Aplicado à Gestão (Empresarial)</v>
          </cell>
          <cell r="C2973">
            <v>48</v>
          </cell>
          <cell r="D2973">
            <v>4</v>
          </cell>
        </row>
        <row r="2974">
          <cell r="A2974" t="str">
            <v>FDSBC - DCIV1</v>
          </cell>
          <cell r="B2974" t="str">
            <v>Direito Civil I - Faculdade de Direito de São Bernardo do Campo</v>
          </cell>
          <cell r="C2974">
            <v>132</v>
          </cell>
          <cell r="D2974">
            <v>11</v>
          </cell>
        </row>
        <row r="2975">
          <cell r="A2975" t="str">
            <v>MACK - 24021512</v>
          </cell>
          <cell r="B2975" t="str">
            <v>Direito Civil I - Mackenzie</v>
          </cell>
          <cell r="C2975">
            <v>60</v>
          </cell>
          <cell r="D2975">
            <v>5</v>
          </cell>
        </row>
        <row r="2976">
          <cell r="A2976" t="str">
            <v>FDSBC - DCIV2</v>
          </cell>
          <cell r="B2976" t="str">
            <v>Direito Civil II - Faculdade de Direito de São Bernardo do Campo</v>
          </cell>
          <cell r="C2976">
            <v>132</v>
          </cell>
          <cell r="D2976">
            <v>11</v>
          </cell>
        </row>
        <row r="2977">
          <cell r="A2977" t="str">
            <v>FDSBC - DCIV3</v>
          </cell>
          <cell r="B2977" t="str">
            <v>Direito Civil III - Faculdade de Direito de São Bernardo do Campo</v>
          </cell>
          <cell r="C2977">
            <v>96</v>
          </cell>
          <cell r="D2977">
            <v>8</v>
          </cell>
        </row>
        <row r="2978">
          <cell r="A2978" t="str">
            <v>FDSBC - DCIV4</v>
          </cell>
          <cell r="B2978" t="str">
            <v>Direito Civil IV - Faculdade de Direito de São Bernardo do Campo</v>
          </cell>
          <cell r="C2978">
            <v>96</v>
          </cell>
          <cell r="D2978">
            <v>8</v>
          </cell>
        </row>
        <row r="2979">
          <cell r="A2979" t="str">
            <v>FDSBC - DCIV5</v>
          </cell>
          <cell r="B2979" t="str">
            <v>Direito Civil V - Faculdade de Direito de São Bernardo do Campo</v>
          </cell>
          <cell r="C2979">
            <v>132</v>
          </cell>
          <cell r="D2979">
            <v>11</v>
          </cell>
        </row>
        <row r="2980">
          <cell r="A2980" t="str">
            <v>MACK - 24026611</v>
          </cell>
          <cell r="B2980" t="str">
            <v>Direito Civil VI - Mackenzie</v>
          </cell>
          <cell r="C2980">
            <v>60</v>
          </cell>
          <cell r="D2980">
            <v>5</v>
          </cell>
        </row>
        <row r="2981">
          <cell r="A2981" t="str">
            <v>FDSBC - DCOM1</v>
          </cell>
          <cell r="B2981" t="str">
            <v>Direito Comercial I - Faculdade de Direito de São Bernardo do Campo</v>
          </cell>
          <cell r="C2981">
            <v>96</v>
          </cell>
          <cell r="D2981">
            <v>8</v>
          </cell>
        </row>
        <row r="2982">
          <cell r="A2982" t="str">
            <v>FDSBC - DCOM2</v>
          </cell>
          <cell r="B2982" t="str">
            <v>Direito Comercial II - Faculdade de Direito de São Bernardo do Campo</v>
          </cell>
          <cell r="C2982">
            <v>96</v>
          </cell>
          <cell r="D2982">
            <v>8</v>
          </cell>
        </row>
        <row r="2983">
          <cell r="A2983" t="str">
            <v>FDSBC - DCOM3</v>
          </cell>
          <cell r="B2983" t="str">
            <v>Direito Comercial III - Faculdade de Direito de São Bernardo do Campo</v>
          </cell>
          <cell r="C2983">
            <v>96</v>
          </cell>
          <cell r="D2983">
            <v>8</v>
          </cell>
        </row>
        <row r="2984">
          <cell r="A2984" t="str">
            <v>USP - ACH3533</v>
          </cell>
          <cell r="B2984" t="str">
            <v>Direito Constitucional - USP</v>
          </cell>
          <cell r="C2984">
            <v>60</v>
          </cell>
          <cell r="D2984">
            <v>5</v>
          </cell>
        </row>
        <row r="2985">
          <cell r="A2985" t="str">
            <v>FDSBC -DCONST1</v>
          </cell>
          <cell r="B2985" t="str">
            <v>Direito Constitucional I - Faculdade de Direito de São Bernardo do Campo</v>
          </cell>
          <cell r="C2985">
            <v>60</v>
          </cell>
          <cell r="D2985">
            <v>5</v>
          </cell>
        </row>
        <row r="2986">
          <cell r="A2986" t="str">
            <v>FDSBC - DCTT1</v>
          </cell>
          <cell r="B2986" t="str">
            <v>Direito Constitucional I - Faculdade de Direito de São Bernardo do Campo</v>
          </cell>
          <cell r="C2986">
            <v>60</v>
          </cell>
          <cell r="D2986">
            <v>5</v>
          </cell>
        </row>
        <row r="2987">
          <cell r="A2987" t="str">
            <v>FDSBC - CONST2</v>
          </cell>
          <cell r="B2987" t="str">
            <v>Direito Constitucional II - Faculdade de Direito de São Bernardo do Campo</v>
          </cell>
          <cell r="C2987">
            <v>132</v>
          </cell>
          <cell r="D2987">
            <v>11</v>
          </cell>
        </row>
        <row r="2988">
          <cell r="A2988" t="str">
            <v>FATEC-SP - 4120</v>
          </cell>
          <cell r="B2988" t="str">
            <v>Direito Empresarial - FATEC-SP</v>
          </cell>
          <cell r="C2988">
            <v>36</v>
          </cell>
          <cell r="D2988">
            <v>3</v>
          </cell>
        </row>
        <row r="2989">
          <cell r="A2989" t="str">
            <v>USP - DCO0471</v>
          </cell>
          <cell r="B2989" t="str">
            <v>Direito Empresarial - USP</v>
          </cell>
          <cell r="C2989">
            <v>60</v>
          </cell>
          <cell r="D2989">
            <v>5</v>
          </cell>
        </row>
        <row r="2990">
          <cell r="A2990" t="str">
            <v>USP - ACH3596</v>
          </cell>
          <cell r="B2990" t="str">
            <v>Direito Financeiro - USP</v>
          </cell>
          <cell r="C2990">
            <v>24</v>
          </cell>
          <cell r="D2990">
            <v>2</v>
          </cell>
        </row>
        <row r="2991">
          <cell r="A2991" t="str">
            <v>FDSBC - DIPUB</v>
          </cell>
          <cell r="B2991" t="str">
            <v>Direito Internacional - Faculdade de Direito de São Bernardo do Campo</v>
          </cell>
          <cell r="C2991">
            <v>60</v>
          </cell>
          <cell r="D2991">
            <v>5</v>
          </cell>
        </row>
        <row r="2992">
          <cell r="A2992" t="str">
            <v>ESHR002-13</v>
          </cell>
          <cell r="B2992" t="str">
            <v>Direito Internacional Público</v>
          </cell>
          <cell r="C2992">
            <v>48</v>
          </cell>
          <cell r="D2992">
            <v>4</v>
          </cell>
        </row>
        <row r="2993">
          <cell r="A2993" t="str">
            <v>FDSBC - DPEN1</v>
          </cell>
          <cell r="B2993" t="str">
            <v>Direito Penal I - Faculdade de Direito de São Bernardo do Campo</v>
          </cell>
          <cell r="C2993">
            <v>132</v>
          </cell>
          <cell r="D2993">
            <v>11</v>
          </cell>
        </row>
        <row r="2994">
          <cell r="A2994" t="str">
            <v>MACK - 3023583</v>
          </cell>
          <cell r="B2994" t="str">
            <v>Direito Penal I - MACKENZIE</v>
          </cell>
          <cell r="C2994">
            <v>60</v>
          </cell>
          <cell r="D2994">
            <v>5</v>
          </cell>
        </row>
        <row r="2995">
          <cell r="A2995" t="str">
            <v>FDSBC - DPEN2</v>
          </cell>
          <cell r="B2995" t="str">
            <v>Direito Penal II - Faculdade de Direito de São Bernardo do Campo</v>
          </cell>
          <cell r="C2995">
            <v>96</v>
          </cell>
          <cell r="D2995">
            <v>8</v>
          </cell>
        </row>
        <row r="2996">
          <cell r="A2996" t="str">
            <v>MACK - 3024660</v>
          </cell>
          <cell r="B2996" t="str">
            <v>Direito Penal II - MACKENZIE</v>
          </cell>
          <cell r="C2996">
            <v>60</v>
          </cell>
          <cell r="D2996">
            <v>5</v>
          </cell>
        </row>
        <row r="2997">
          <cell r="A2997" t="str">
            <v>FDSBC - DPEN3</v>
          </cell>
          <cell r="B2997" t="str">
            <v>Direito Penal III - Faculdade de Direito de São Bernardo do Campo</v>
          </cell>
          <cell r="C2997">
            <v>96</v>
          </cell>
          <cell r="D2997">
            <v>8</v>
          </cell>
        </row>
        <row r="2998">
          <cell r="A2998" t="str">
            <v>MACK - 3025594</v>
          </cell>
          <cell r="B2998" t="str">
            <v>Direito Penal III - MACKENZIE</v>
          </cell>
          <cell r="C2998">
            <v>60</v>
          </cell>
          <cell r="D2998">
            <v>5</v>
          </cell>
        </row>
        <row r="2999">
          <cell r="A2999" t="str">
            <v>FDSBC - DPC1</v>
          </cell>
          <cell r="B2999" t="str">
            <v>Direito Processual Civil I - Faculdade de Direito de São Bernardo do Campo</v>
          </cell>
          <cell r="C2999">
            <v>96</v>
          </cell>
          <cell r="D2999">
            <v>8</v>
          </cell>
        </row>
        <row r="3000">
          <cell r="A3000" t="str">
            <v>FDSBC - DPC2</v>
          </cell>
          <cell r="B3000" t="str">
            <v>Direito Processual Civil II - Faculdade de Direito de São Bernardo do Campo</v>
          </cell>
          <cell r="C3000">
            <v>96</v>
          </cell>
          <cell r="D3000">
            <v>8</v>
          </cell>
        </row>
        <row r="3001">
          <cell r="A3001" t="str">
            <v>FDSBC - DPC3</v>
          </cell>
          <cell r="B3001" t="str">
            <v>Direito Processual Civil III - Faculdade de Direito de São Bernardo do Campo</v>
          </cell>
          <cell r="C3001">
            <v>132</v>
          </cell>
          <cell r="D3001">
            <v>11</v>
          </cell>
        </row>
        <row r="3002">
          <cell r="A3002" t="str">
            <v>FDSBC - DPP</v>
          </cell>
          <cell r="B3002" t="str">
            <v>Direito Processual Penal - Faculdade de Direito de São Bernardo do Campo</v>
          </cell>
          <cell r="C3002">
            <v>132</v>
          </cell>
          <cell r="D3002">
            <v>11</v>
          </cell>
        </row>
        <row r="3003">
          <cell r="A3003" t="str">
            <v>FDSBC - DPT</v>
          </cell>
          <cell r="B3003" t="str">
            <v>Direito Processual do Trabalho - Faculdade de Direito de São Bernardo do Campo</v>
          </cell>
          <cell r="C3003">
            <v>96</v>
          </cell>
          <cell r="D3003">
            <v>8</v>
          </cell>
        </row>
        <row r="3004">
          <cell r="A3004" t="str">
            <v>FDSBC - ROM</v>
          </cell>
          <cell r="B3004" t="str">
            <v>Direito Romano - Faculdade de Direito de São Bernardo do Campo</v>
          </cell>
          <cell r="C3004">
            <v>96</v>
          </cell>
          <cell r="D3004">
            <v>8</v>
          </cell>
        </row>
        <row r="3005">
          <cell r="A3005" t="str">
            <v>FDSBC - DROM</v>
          </cell>
          <cell r="B3005" t="str">
            <v>Direito Romano - Faculdade de Direito de São Bernardo do Campo</v>
          </cell>
          <cell r="C3005">
            <v>96</v>
          </cell>
          <cell r="D3005">
            <v>8</v>
          </cell>
        </row>
        <row r="3006">
          <cell r="A3006" t="str">
            <v>UFRGS - DIR02018</v>
          </cell>
          <cell r="B3006" t="str">
            <v>Direito Romano - Universidade Federal do Rio Grande do Sul</v>
          </cell>
          <cell r="C3006">
            <v>60</v>
          </cell>
          <cell r="D3006">
            <v>5</v>
          </cell>
        </row>
        <row r="3007">
          <cell r="A3007" t="str">
            <v>METODISTA - 3778</v>
          </cell>
          <cell r="B3007" t="str">
            <v>Direito Tributário - Metodista</v>
          </cell>
          <cell r="C3007">
            <v>36</v>
          </cell>
          <cell r="D3007">
            <v>3</v>
          </cell>
        </row>
        <row r="3008">
          <cell r="A3008" t="str">
            <v>AFA - DirAdm</v>
          </cell>
          <cell r="B3008" t="str">
            <v>Direito administrativo - Academia da Forca Aérea</v>
          </cell>
          <cell r="C3008">
            <v>36</v>
          </cell>
          <cell r="D3008">
            <v>3</v>
          </cell>
        </row>
        <row r="3009">
          <cell r="A3009" t="str">
            <v>INV-103</v>
          </cell>
          <cell r="B3009" t="str">
            <v>Direito da Inovação</v>
          </cell>
          <cell r="C3009">
            <v>144</v>
          </cell>
          <cell r="D3009">
            <v>12</v>
          </cell>
        </row>
        <row r="3010">
          <cell r="A3010" t="str">
            <v>MACK - 24027669</v>
          </cell>
          <cell r="B3010" t="str">
            <v>Direito do Trabaho II - Mackenzie</v>
          </cell>
          <cell r="C3010">
            <v>60</v>
          </cell>
          <cell r="D3010">
            <v>5</v>
          </cell>
        </row>
        <row r="3011">
          <cell r="A3011" t="str">
            <v>FDSBC - DTRAB1</v>
          </cell>
          <cell r="B3011" t="str">
            <v>Direito do Trabalho I - Faculdade de Direito de São Bernardo do Campo</v>
          </cell>
          <cell r="C3011">
            <v>96</v>
          </cell>
          <cell r="D3011">
            <v>8</v>
          </cell>
        </row>
        <row r="3012">
          <cell r="A3012" t="str">
            <v>MACK - 24026697</v>
          </cell>
          <cell r="B3012" t="str">
            <v>Direito do Trabalho I - Mackenzie</v>
          </cell>
          <cell r="C3012">
            <v>60</v>
          </cell>
          <cell r="D3012">
            <v>5</v>
          </cell>
        </row>
        <row r="3013">
          <cell r="A3013" t="str">
            <v>FDSBC - DTRAB2</v>
          </cell>
          <cell r="B3013" t="str">
            <v>Direito do Trabalho II-Seguridade Social - Faculdade de Direito de São Bernardo do Campo</v>
          </cell>
          <cell r="C3013">
            <v>96</v>
          </cell>
          <cell r="D3013">
            <v>8</v>
          </cell>
        </row>
        <row r="3014">
          <cell r="A3014" t="str">
            <v>FTT - PG-634</v>
          </cell>
          <cell r="B3014" t="str">
            <v>Direito e Legislação Empresarial - Faculdade de Tecnologia Termomecânica</v>
          </cell>
          <cell r="C3014">
            <v>36</v>
          </cell>
          <cell r="D3014">
            <v>3</v>
          </cell>
        </row>
        <row r="3015">
          <cell r="A3015" t="str">
            <v>FSA - DLS</v>
          </cell>
          <cell r="B3015" t="str">
            <v>Direito e legislação social - Fundação Santo André</v>
          </cell>
          <cell r="C3015">
            <v>72</v>
          </cell>
          <cell r="D3015">
            <v>6</v>
          </cell>
        </row>
        <row r="3016">
          <cell r="A3016" t="str">
            <v>FSA - DirEcon</v>
          </cell>
          <cell r="B3016" t="str">
            <v>Direito econômico - Fundação Santo André</v>
          </cell>
          <cell r="C3016">
            <v>72</v>
          </cell>
          <cell r="D3016">
            <v>6</v>
          </cell>
        </row>
        <row r="3017">
          <cell r="A3017" t="str">
            <v>FATEC-SP - 7517</v>
          </cell>
          <cell r="B3017" t="str">
            <v>Direito empresarial - FATEC-SP</v>
          </cell>
          <cell r="C3017">
            <v>36</v>
          </cell>
          <cell r="D3017">
            <v>3</v>
          </cell>
        </row>
        <row r="3018">
          <cell r="A3018" t="str">
            <v>UNICSUL - 8110</v>
          </cell>
          <cell r="B3018" t="str">
            <v>Direito empresarial - UNICSUL</v>
          </cell>
          <cell r="C3018">
            <v>36</v>
          </cell>
          <cell r="D3018">
            <v>3</v>
          </cell>
        </row>
        <row r="3019">
          <cell r="A3019" t="str">
            <v>AFA - DirGer</v>
          </cell>
          <cell r="B3019" t="str">
            <v>Direito geral - Academia da Forca Aérea</v>
          </cell>
          <cell r="C3019">
            <v>36</v>
          </cell>
          <cell r="D3019">
            <v>3</v>
          </cell>
        </row>
        <row r="3020">
          <cell r="A3020" t="str">
            <v>AFA - DirPen</v>
          </cell>
          <cell r="B3020" t="str">
            <v>Direito penal - Academia da Forca Aérea</v>
          </cell>
          <cell r="C3020">
            <v>12</v>
          </cell>
          <cell r="D3020">
            <v>1</v>
          </cell>
        </row>
        <row r="3021">
          <cell r="A3021" t="str">
            <v>DHDV16</v>
          </cell>
          <cell r="B3021" t="str">
            <v>Direito à Cidade e à Moradia</v>
          </cell>
          <cell r="C3021">
            <v>24</v>
          </cell>
          <cell r="D3021">
            <v>2</v>
          </cell>
        </row>
        <row r="3022">
          <cell r="A3022" t="str">
            <v>FDSBC - DDIFC</v>
          </cell>
          <cell r="B3022" t="str">
            <v>Direitos Difusos e Coletivos - Faculdade de Direito de São Bernardo do Campo</v>
          </cell>
          <cell r="C3022">
            <v>96</v>
          </cell>
          <cell r="D3022">
            <v>8</v>
          </cell>
        </row>
        <row r="3023">
          <cell r="A3023" t="str">
            <v>DHDV12</v>
          </cell>
          <cell r="B3023" t="str">
            <v>Direitos Humanos e Tecnologias de Vigilância</v>
          </cell>
          <cell r="C3023">
            <v>24</v>
          </cell>
          <cell r="D3023">
            <v>2</v>
          </cell>
        </row>
        <row r="3024">
          <cell r="A3024" t="str">
            <v>CHS-406</v>
          </cell>
          <cell r="B3024" t="str">
            <v>Direitos Humanos, Minorias e Refugiados</v>
          </cell>
          <cell r="C3024">
            <v>108</v>
          </cell>
          <cell r="D3024">
            <v>9</v>
          </cell>
        </row>
        <row r="3025">
          <cell r="A3025" t="str">
            <v>BASP - DA</v>
          </cell>
          <cell r="B3025" t="str">
            <v>Direção de arte - Centro Universitário Belas Artes de São Paulo</v>
          </cell>
          <cell r="C3025">
            <v>36</v>
          </cell>
          <cell r="D3025">
            <v>3</v>
          </cell>
        </row>
        <row r="3026">
          <cell r="A3026" t="str">
            <v>Metodista - 8991</v>
          </cell>
          <cell r="B3026" t="str">
            <v>Direção de arte, redação publicitária e produção gráfica - METODISTA</v>
          </cell>
          <cell r="C3026">
            <v>120</v>
          </cell>
          <cell r="D3026">
            <v>10</v>
          </cell>
        </row>
        <row r="3027">
          <cell r="A3027" t="str">
            <v>CT-3005CO*</v>
          </cell>
          <cell r="B3027" t="str">
            <v>Disciplina cancelada Mecanismos de reações químicas e bioquímicas - UCSB</v>
          </cell>
          <cell r="C3027">
            <v>0</v>
          </cell>
          <cell r="D3027">
            <v>12</v>
          </cell>
        </row>
        <row r="3028">
          <cell r="A3028" t="str">
            <v>FAU-us CIS2930</v>
          </cell>
          <cell r="B3028" t="str">
            <v>Discovering New Technologies - Florida Atlantic University</v>
          </cell>
          <cell r="C3028">
            <v>48</v>
          </cell>
          <cell r="D3028">
            <v>4</v>
          </cell>
        </row>
        <row r="3029">
          <cell r="A3029" t="str">
            <v>VIU-ca GEOL111</v>
          </cell>
          <cell r="B3029" t="str">
            <v>Discovering Planet Earth - Vancouver Island University</v>
          </cell>
          <cell r="C3029">
            <v>60</v>
          </cell>
          <cell r="D3029">
            <v>5</v>
          </cell>
        </row>
        <row r="3030">
          <cell r="A3030" t="str">
            <v>ANU-au MATH1005</v>
          </cell>
          <cell r="B3030" t="str">
            <v>Discrete Mathematical Models - The Australian National University</v>
          </cell>
          <cell r="C3030">
            <v>68</v>
          </cell>
          <cell r="D3030">
            <v>5</v>
          </cell>
        </row>
        <row r="3031">
          <cell r="A3031" t="str">
            <v>UTEP-us MATH2300</v>
          </cell>
          <cell r="B3031" t="str">
            <v>Discrete Mathematics - University of Texas at El Paso</v>
          </cell>
          <cell r="C3031">
            <v>48</v>
          </cell>
          <cell r="D3031">
            <v>4</v>
          </cell>
        </row>
        <row r="3032">
          <cell r="A3032" t="str">
            <v>ELTE-hu IP12FDM1E</v>
          </cell>
          <cell r="B3032" t="str">
            <v>Discrete Mathematics I - Eötvös Loránd University</v>
          </cell>
          <cell r="C3032">
            <v>57</v>
          </cell>
          <cell r="D3032">
            <v>4</v>
          </cell>
        </row>
        <row r="3033">
          <cell r="A3033" t="str">
            <v>ELTE-hu IP12FDM1G</v>
          </cell>
          <cell r="B3033" t="str">
            <v>Discrete Mathematics I - Eötvös Loránd University</v>
          </cell>
          <cell r="C3033">
            <v>57</v>
          </cell>
          <cell r="D3033">
            <v>4</v>
          </cell>
        </row>
        <row r="3034">
          <cell r="A3034" t="str">
            <v>Dayton-us ECE334</v>
          </cell>
          <cell r="B3034" t="str">
            <v>Discrete Signals &amp; Systems - University of Dayton</v>
          </cell>
          <cell r="C3034">
            <v>48</v>
          </cell>
          <cell r="D3034">
            <v>4</v>
          </cell>
        </row>
        <row r="3035">
          <cell r="A3035" t="str">
            <v>Montana-us CSCI2426</v>
          </cell>
          <cell r="B3035" t="str">
            <v>Discrete Structures - Montana State University</v>
          </cell>
          <cell r="C3035">
            <v>40</v>
          </cell>
          <cell r="D3035">
            <v>3</v>
          </cell>
        </row>
        <row r="3036">
          <cell r="A3036" t="str">
            <v>UofG-ca CIS1910</v>
          </cell>
          <cell r="B3036" t="str">
            <v>Discrete Structures in Computing I - University of Guelph</v>
          </cell>
          <cell r="C3036">
            <v>65</v>
          </cell>
          <cell r="D3036">
            <v>5</v>
          </cell>
        </row>
        <row r="3037">
          <cell r="A3037" t="str">
            <v>UTEP-us EE3353</v>
          </cell>
          <cell r="B3037" t="str">
            <v>Discrete Time Signals - University of Texas at El Paso</v>
          </cell>
          <cell r="C3037">
            <v>60</v>
          </cell>
          <cell r="D3037">
            <v>5</v>
          </cell>
        </row>
        <row r="3038">
          <cell r="A3038" t="str">
            <v>TUdresden-de 120103</v>
          </cell>
          <cell r="B3038" t="str">
            <v>Discrete event systems and control - Technische Universität Dresden</v>
          </cell>
          <cell r="C3038">
            <v>30</v>
          </cell>
          <cell r="D3038">
            <v>2</v>
          </cell>
        </row>
        <row r="3039">
          <cell r="A3039" t="str">
            <v>IMSE440</v>
          </cell>
          <cell r="B3039" t="str">
            <v>Discrete-Event System Simulation - University of Nebraska-Lincoln</v>
          </cell>
          <cell r="C3039">
            <v>48</v>
          </cell>
          <cell r="D3039">
            <v>4</v>
          </cell>
        </row>
        <row r="3040">
          <cell r="A3040" t="str">
            <v>TTU-us ECE3304</v>
          </cell>
          <cell r="B3040" t="str">
            <v>Discrete-Time Signals and Systems - Texas Tech University</v>
          </cell>
          <cell r="C3040">
            <v>42</v>
          </cell>
          <cell r="D3040">
            <v>3</v>
          </cell>
        </row>
        <row r="3041">
          <cell r="A3041" t="str">
            <v>RU-us DCCI</v>
          </cell>
          <cell r="B3041" t="str">
            <v>Discussing Cross Cultural Issues - The State University of New Jersey - Rutgers</v>
          </cell>
          <cell r="C3041">
            <v>35</v>
          </cell>
          <cell r="D3041">
            <v>2</v>
          </cell>
        </row>
        <row r="3042">
          <cell r="A3042" t="str">
            <v>UNIPD-it IN11102098</v>
          </cell>
          <cell r="B3042" t="str">
            <v>Disegno - Università Degli Studi di Padova</v>
          </cell>
          <cell r="C3042">
            <v>48</v>
          </cell>
          <cell r="D3042">
            <v>4</v>
          </cell>
        </row>
        <row r="3043">
          <cell r="A3043" t="str">
            <v>URL-es DU</v>
          </cell>
          <cell r="B3043" t="str">
            <v>Diseño y Usabilidad - Universitat Ramon Llull</v>
          </cell>
          <cell r="C3043">
            <v>60</v>
          </cell>
          <cell r="D3043">
            <v>5</v>
          </cell>
        </row>
        <row r="3044">
          <cell r="A3044" t="str">
            <v>PMT5841-2/4</v>
          </cell>
          <cell r="B3044" t="str">
            <v>Dispersões Cerâmicas - USP</v>
          </cell>
          <cell r="C3044">
            <v>0</v>
          </cell>
          <cell r="D3044">
            <v>10</v>
          </cell>
        </row>
        <row r="3045">
          <cell r="A3045" t="str">
            <v>ESTA001-13</v>
          </cell>
          <cell r="B3045" t="str">
            <v>Dispositivos Eletrônicos</v>
          </cell>
          <cell r="C3045">
            <v>60</v>
          </cell>
          <cell r="D3045">
            <v>5</v>
          </cell>
        </row>
        <row r="3046">
          <cell r="A3046" t="str">
            <v>ESTA001-17</v>
          </cell>
          <cell r="B3046" t="str">
            <v>Dispositivos Eletrônicos</v>
          </cell>
          <cell r="C3046">
            <v>60</v>
          </cell>
          <cell r="D3046">
            <v>5</v>
          </cell>
        </row>
        <row r="3047">
          <cell r="A3047" t="str">
            <v>UP-pt EIG0047</v>
          </cell>
          <cell r="B3047" t="str">
            <v>Dissertação - Universidade do Porto</v>
          </cell>
          <cell r="C3047">
            <v>66</v>
          </cell>
          <cell r="D3047">
            <v>5</v>
          </cell>
        </row>
        <row r="3048">
          <cell r="A3048" t="str">
            <v>Keele-uk PSY10026</v>
          </cell>
          <cell r="B3048" t="str">
            <v>Distress and Mental Health - Keele University</v>
          </cell>
          <cell r="C3048">
            <v>22</v>
          </cell>
          <cell r="D3048">
            <v>1</v>
          </cell>
        </row>
        <row r="3049">
          <cell r="A3049" t="str">
            <v>Strath-uk CS549</v>
          </cell>
          <cell r="B3049" t="str">
            <v>Distributed Information Systems - University of Strathclyde</v>
          </cell>
          <cell r="C3049">
            <v>40</v>
          </cell>
          <cell r="D3049">
            <v>3</v>
          </cell>
        </row>
        <row r="3050">
          <cell r="A3050" t="str">
            <v>ELTE-hu IP12FORE</v>
          </cell>
          <cell r="B3050" t="str">
            <v>Distributed Systems - Eötvös Loránd University</v>
          </cell>
          <cell r="C3050">
            <v>48</v>
          </cell>
          <cell r="D3050">
            <v>4</v>
          </cell>
        </row>
        <row r="3051">
          <cell r="A3051" t="str">
            <v>LivUni-uk COMP212</v>
          </cell>
          <cell r="B3051" t="str">
            <v>Distributed Systems - University of Liverpool</v>
          </cell>
          <cell r="C3051">
            <v>50</v>
          </cell>
          <cell r="D3051">
            <v>4</v>
          </cell>
        </row>
        <row r="3052">
          <cell r="A3052" t="str">
            <v>MDX-uk CSD2600</v>
          </cell>
          <cell r="B3052" t="str">
            <v>Distributed Systems and Networking - Middlesex University</v>
          </cell>
          <cell r="C3052">
            <v>108</v>
          </cell>
          <cell r="D3052">
            <v>9</v>
          </cell>
        </row>
        <row r="3053">
          <cell r="A3053" t="str">
            <v>ULG-be LOGI00171</v>
          </cell>
          <cell r="B3053" t="str">
            <v>Distribution Management - Université de Liège</v>
          </cell>
          <cell r="C3053">
            <v>30</v>
          </cell>
          <cell r="D3053">
            <v>2</v>
          </cell>
        </row>
        <row r="3054">
          <cell r="A3054" t="str">
            <v>UC-pt 1000790</v>
          </cell>
          <cell r="B3054" t="str">
            <v>Diversidade Animal - Universidade de Coimbra</v>
          </cell>
          <cell r="C3054">
            <v>51</v>
          </cell>
          <cell r="D3054">
            <v>4</v>
          </cell>
        </row>
        <row r="3055">
          <cell r="A3055" t="str">
            <v>CHS-401</v>
          </cell>
          <cell r="B3055" t="str">
            <v>Diversidade Cultural, Políticas Públicas e Desenvolvimento Local</v>
          </cell>
          <cell r="C3055">
            <v>108</v>
          </cell>
          <cell r="D3055">
            <v>9</v>
          </cell>
        </row>
        <row r="3056">
          <cell r="A3056" t="str">
            <v>ESZP014-13</v>
          </cell>
          <cell r="B3056" t="str">
            <v>Diversidade cultural, conhecimento local e Políticas Públicas</v>
          </cell>
          <cell r="C3056">
            <v>48</v>
          </cell>
          <cell r="D3056">
            <v>4</v>
          </cell>
        </row>
        <row r="3057">
          <cell r="A3057" t="str">
            <v>UC-pt 1000806</v>
          </cell>
          <cell r="B3057" t="str">
            <v>Diversidade das Plantas - Universidade de Coimbra</v>
          </cell>
          <cell r="C3057">
            <v>81</v>
          </cell>
          <cell r="D3057">
            <v>7</v>
          </cell>
        </row>
        <row r="3058">
          <cell r="A3058" t="str">
            <v>PAF05</v>
          </cell>
          <cell r="B3058" t="str">
            <v>Diversidade de Fungos nos Ecossistemas - IBT/SP</v>
          </cell>
          <cell r="C3058">
            <v>0</v>
          </cell>
          <cell r="D3058">
            <v>8</v>
          </cell>
        </row>
        <row r="3059">
          <cell r="A3059" t="str">
            <v>BIS-114</v>
          </cell>
          <cell r="B3059" t="str">
            <v>Diversidade e Interações em Microorganismos</v>
          </cell>
          <cell r="C3059">
            <v>0</v>
          </cell>
          <cell r="D3059">
            <v>12</v>
          </cell>
        </row>
        <row r="3060">
          <cell r="A3060" t="str">
            <v>ECT04</v>
          </cell>
          <cell r="B3060" t="str">
            <v>Divulgação Científica</v>
          </cell>
          <cell r="C3060">
            <v>30</v>
          </cell>
          <cell r="D3060">
            <v>0</v>
          </cell>
        </row>
        <row r="3061">
          <cell r="A3061" t="str">
            <v>BHS0002-17</v>
          </cell>
          <cell r="B3061" t="str">
            <v>Diálogos Interdisciplinares</v>
          </cell>
          <cell r="C3061">
            <v>48</v>
          </cell>
          <cell r="D3061">
            <v>4</v>
          </cell>
        </row>
        <row r="3062">
          <cell r="A3062" t="str">
            <v>UFC-fr DC1</v>
          </cell>
          <cell r="B3062" t="str">
            <v>Documentation et communication 1 - Université de Franche-Comté</v>
          </cell>
          <cell r="C3062">
            <v>60</v>
          </cell>
          <cell r="D3062">
            <v>5</v>
          </cell>
        </row>
        <row r="3063">
          <cell r="A3063" t="str">
            <v>UFC-fr DC2</v>
          </cell>
          <cell r="B3063" t="str">
            <v>Documentation et communication 2 - Université de Franche-Comté</v>
          </cell>
          <cell r="C3063">
            <v>60</v>
          </cell>
          <cell r="D3063">
            <v>5</v>
          </cell>
        </row>
        <row r="3064">
          <cell r="A3064" t="str">
            <v>ENS-001</v>
          </cell>
          <cell r="B3064" t="str">
            <v>Docência no Ensino Superior</v>
          </cell>
          <cell r="C3064">
            <v>144</v>
          </cell>
          <cell r="D3064">
            <v>12</v>
          </cell>
        </row>
        <row r="3065">
          <cell r="A3065" t="str">
            <v>ENS-245</v>
          </cell>
          <cell r="B3065" t="str">
            <v>Docência no Ensino Superior</v>
          </cell>
          <cell r="C3065">
            <v>144</v>
          </cell>
          <cell r="D3065">
            <v>12</v>
          </cell>
        </row>
        <row r="3066">
          <cell r="A3066" t="str">
            <v>CT3004</v>
          </cell>
          <cell r="B3066" t="str">
            <v>Docência no Ensino Superior em Química</v>
          </cell>
          <cell r="C3066">
            <v>72</v>
          </cell>
          <cell r="D3066">
            <v>6</v>
          </cell>
        </row>
        <row r="3067">
          <cell r="A3067" t="str">
            <v>UArk-us ARTS1013</v>
          </cell>
          <cell r="B3067" t="str">
            <v>Drawing Fundamentals I - University of Arkansas</v>
          </cell>
          <cell r="C3067">
            <v>80</v>
          </cell>
          <cell r="D3067">
            <v>6</v>
          </cell>
        </row>
        <row r="3068">
          <cell r="A3068" t="str">
            <v>UArk-us ARTS2003</v>
          </cell>
          <cell r="B3068" t="str">
            <v>Drawing Fundamentals II - University of Arkansas</v>
          </cell>
          <cell r="C3068">
            <v>80</v>
          </cell>
          <cell r="D3068">
            <v>6</v>
          </cell>
        </row>
        <row r="3069">
          <cell r="A3069" t="str">
            <v>EDS05</v>
          </cell>
          <cell r="B3069" t="str">
            <v>Drogas de Abuso e Saúde</v>
          </cell>
          <cell r="C3069">
            <v>0</v>
          </cell>
          <cell r="D3069">
            <v>0</v>
          </cell>
        </row>
        <row r="3070">
          <cell r="A3070" t="str">
            <v>Alleg-us PSYCH103</v>
          </cell>
          <cell r="B3070" t="str">
            <v>Drugs and Society - Allegheny College</v>
          </cell>
          <cell r="C3070">
            <v>60</v>
          </cell>
          <cell r="D3070">
            <v>5</v>
          </cell>
        </row>
        <row r="3071">
          <cell r="A3071" t="str">
            <v>TUE-nl 9ST42</v>
          </cell>
          <cell r="B3071" t="str">
            <v>Dutch Intermediate - Technische Universiteit Eindhoven</v>
          </cell>
          <cell r="C3071">
            <v>112</v>
          </cell>
          <cell r="D3071">
            <v>9</v>
          </cell>
        </row>
        <row r="3072">
          <cell r="A3072" t="str">
            <v>HZ-nl CU04067</v>
          </cell>
          <cell r="B3072" t="str">
            <v>Dutch for Beginners 1 - HZ University of Applied Sciences</v>
          </cell>
          <cell r="C3072">
            <v>14</v>
          </cell>
          <cell r="D3072">
            <v>1</v>
          </cell>
        </row>
        <row r="3073">
          <cell r="A3073" t="str">
            <v>TUE-nl STA40</v>
          </cell>
          <cell r="B3073" t="str">
            <v>Dutch for Beginners I - Technische Universiteit Eindhoven</v>
          </cell>
          <cell r="C3073">
            <v>20</v>
          </cell>
          <cell r="D3073">
            <v>1</v>
          </cell>
        </row>
        <row r="3074">
          <cell r="A3074" t="str">
            <v>TUE-nl STA41</v>
          </cell>
          <cell r="B3074" t="str">
            <v>Dutch for Beginners II - Technische Universiteit Eindhoven</v>
          </cell>
          <cell r="C3074">
            <v>20</v>
          </cell>
          <cell r="D3074">
            <v>1</v>
          </cell>
        </row>
        <row r="3075">
          <cell r="A3075" t="str">
            <v>TUE-nl 9ST40</v>
          </cell>
          <cell r="B3075" t="str">
            <v>Dutch for Beginners part I - Technische Universiteit Eindhoven</v>
          </cell>
          <cell r="C3075">
            <v>112</v>
          </cell>
          <cell r="D3075">
            <v>9</v>
          </cell>
        </row>
        <row r="3076">
          <cell r="A3076" t="str">
            <v>USC-us AME309</v>
          </cell>
          <cell r="B3076" t="str">
            <v>Dynamic Fluids - University of Southern California</v>
          </cell>
          <cell r="C3076">
            <v>64</v>
          </cell>
          <cell r="D3076">
            <v>5</v>
          </cell>
        </row>
        <row r="3077">
          <cell r="A3077" t="str">
            <v>UB-us MAE440</v>
          </cell>
          <cell r="B3077" t="str">
            <v>Dynamic Systems - University at Buffalo, The State University of New York</v>
          </cell>
          <cell r="C3077">
            <v>48</v>
          </cell>
          <cell r="D3077">
            <v>4</v>
          </cell>
        </row>
        <row r="3078">
          <cell r="A3078" t="str">
            <v>USC-us AME302</v>
          </cell>
          <cell r="B3078" t="str">
            <v>Dynamic Systems - University of Southern California</v>
          </cell>
          <cell r="C3078">
            <v>48</v>
          </cell>
          <cell r="D3078">
            <v>4</v>
          </cell>
        </row>
        <row r="3079">
          <cell r="A3079" t="str">
            <v>DMU-uk ENGD3037</v>
          </cell>
          <cell r="B3079" t="str">
            <v>Dynamics &amp; Control - De Montfort University</v>
          </cell>
          <cell r="C3079">
            <v>64</v>
          </cell>
          <cell r="D3079">
            <v>5</v>
          </cell>
        </row>
        <row r="3080">
          <cell r="A3080" t="str">
            <v>ERAU-us ES204</v>
          </cell>
          <cell r="B3080" t="str">
            <v>Dynamics - Embry-Riddle Aeronautical University</v>
          </cell>
          <cell r="C3080">
            <v>48</v>
          </cell>
          <cell r="D3080">
            <v>4</v>
          </cell>
        </row>
        <row r="3081">
          <cell r="A3081" t="str">
            <v>IIT-us MMAE305</v>
          </cell>
          <cell r="B3081" t="str">
            <v>Dynamics - Illinois Institute of Technology</v>
          </cell>
          <cell r="C3081">
            <v>48</v>
          </cell>
          <cell r="D3081">
            <v>4</v>
          </cell>
        </row>
        <row r="3082">
          <cell r="A3082" t="str">
            <v>LU-ca ENGR2506</v>
          </cell>
          <cell r="B3082" t="str">
            <v>Dynamics - Laurentian University</v>
          </cell>
          <cell r="C3082">
            <v>54</v>
          </cell>
          <cell r="D3082">
            <v>4</v>
          </cell>
        </row>
        <row r="3083">
          <cell r="A3083" t="str">
            <v>Ryerson-ca AER318</v>
          </cell>
          <cell r="B3083" t="str">
            <v>Dynamics - Ryerson University</v>
          </cell>
          <cell r="C3083">
            <v>51</v>
          </cell>
          <cell r="D3083">
            <v>4</v>
          </cell>
        </row>
        <row r="3084">
          <cell r="A3084" t="str">
            <v>SDSU-us AE220</v>
          </cell>
          <cell r="B3084" t="str">
            <v>Dynamics - San Diego State University</v>
          </cell>
          <cell r="C3084">
            <v>51</v>
          </cell>
          <cell r="D3084">
            <v>4</v>
          </cell>
        </row>
        <row r="3085">
          <cell r="A3085" t="str">
            <v>TSU-us ENGR2120</v>
          </cell>
          <cell r="B3085" t="str">
            <v>Dynamics - Tennessee State University</v>
          </cell>
          <cell r="C3085">
            <v>48</v>
          </cell>
          <cell r="D3085">
            <v>4</v>
          </cell>
        </row>
        <row r="3086">
          <cell r="A3086" t="str">
            <v>UAz-us AME250</v>
          </cell>
          <cell r="B3086" t="str">
            <v>Dynamics - The University of Arizona</v>
          </cell>
          <cell r="C3086">
            <v>48</v>
          </cell>
          <cell r="D3086">
            <v>4</v>
          </cell>
        </row>
        <row r="3087">
          <cell r="A3087" t="str">
            <v>UT-us ME231</v>
          </cell>
          <cell r="B3087" t="str">
            <v>Dynamics - The University of Tennessee</v>
          </cell>
          <cell r="C3087">
            <v>45</v>
          </cell>
          <cell r="D3087">
            <v>3</v>
          </cell>
        </row>
        <row r="3088">
          <cell r="A3088" t="str">
            <v>UTA-us MAE2323</v>
          </cell>
          <cell r="B3088" t="str">
            <v>Dynamics - The University of Texas at Arlington</v>
          </cell>
          <cell r="C3088">
            <v>48</v>
          </cell>
          <cell r="D3088">
            <v>4</v>
          </cell>
        </row>
        <row r="3089">
          <cell r="A3089" t="str">
            <v>UB-us EAS208</v>
          </cell>
          <cell r="B3089" t="str">
            <v>Dynamics - University at Buffalo, The State University of New York</v>
          </cell>
          <cell r="C3089">
            <v>48</v>
          </cell>
          <cell r="D3089">
            <v>4</v>
          </cell>
        </row>
        <row r="3090">
          <cell r="A3090" t="str">
            <v>UAH-us MAE272</v>
          </cell>
          <cell r="B3090" t="str">
            <v>Dynamics - University of Alabama in Huntsville</v>
          </cell>
          <cell r="C3090">
            <v>48</v>
          </cell>
          <cell r="D3090">
            <v>4</v>
          </cell>
        </row>
        <row r="3091">
          <cell r="A3091" t="str">
            <v>Herts-uk 5ENT1013</v>
          </cell>
          <cell r="B3091" t="str">
            <v>Dynamics - University of Hertfordshire</v>
          </cell>
          <cell r="C3091">
            <v>43</v>
          </cell>
          <cell r="D3091">
            <v>3</v>
          </cell>
        </row>
        <row r="3092">
          <cell r="A3092" t="str">
            <v>UMD-us ENES221</v>
          </cell>
          <cell r="B3092" t="str">
            <v>Dynamics - University of Maryland, College Park</v>
          </cell>
          <cell r="C3092">
            <v>49</v>
          </cell>
          <cell r="D3092">
            <v>4</v>
          </cell>
        </row>
        <row r="3093">
          <cell r="A3093" t="str">
            <v>USC-us AME301</v>
          </cell>
          <cell r="B3093" t="str">
            <v>Dynamics - University of Southern California</v>
          </cell>
          <cell r="C3093">
            <v>45</v>
          </cell>
          <cell r="D3093">
            <v>3</v>
          </cell>
        </row>
        <row r="3094">
          <cell r="A3094" t="str">
            <v>UVic-ca MECH242</v>
          </cell>
          <cell r="B3094" t="str">
            <v>Dynamics - University of Victoria</v>
          </cell>
          <cell r="C3094">
            <v>48</v>
          </cell>
          <cell r="D3094">
            <v>4</v>
          </cell>
        </row>
        <row r="3095">
          <cell r="A3095" t="str">
            <v>WSU-us ME212</v>
          </cell>
          <cell r="B3095" t="str">
            <v>Dynamics - Washington State University</v>
          </cell>
          <cell r="C3095">
            <v>48</v>
          </cell>
          <cell r="D3095">
            <v>4</v>
          </cell>
        </row>
        <row r="3096">
          <cell r="A3096" t="str">
            <v>WMU-us ME2580</v>
          </cell>
          <cell r="B3096" t="str">
            <v>Dynamics - Western Michigan University</v>
          </cell>
          <cell r="C3096">
            <v>51</v>
          </cell>
          <cell r="D3096">
            <v>4</v>
          </cell>
        </row>
        <row r="3097">
          <cell r="A3097" t="str">
            <v>QUB-uk MEE2016</v>
          </cell>
          <cell r="B3097" t="str">
            <v>Dynamics 2B - Queen's University Belfast</v>
          </cell>
          <cell r="C3097">
            <v>72</v>
          </cell>
          <cell r="D3097">
            <v>6</v>
          </cell>
        </row>
        <row r="3098">
          <cell r="A3098" t="str">
            <v>LhU-ca ENGI1111</v>
          </cell>
          <cell r="B3098" t="str">
            <v>Dynamics I - Lakehead University</v>
          </cell>
          <cell r="C3098">
            <v>48</v>
          </cell>
          <cell r="D3098">
            <v>4</v>
          </cell>
        </row>
        <row r="3099">
          <cell r="A3099" t="str">
            <v>SU-uk EG260</v>
          </cell>
          <cell r="B3099" t="str">
            <v>Dynamics I - Swansea University</v>
          </cell>
          <cell r="C3099">
            <v>50</v>
          </cell>
          <cell r="D3099">
            <v>4</v>
          </cell>
        </row>
        <row r="3100">
          <cell r="A3100" t="str">
            <v>LhU-ca ENGI2111</v>
          </cell>
          <cell r="B3100" t="str">
            <v>Dynamics II - Lakehead University</v>
          </cell>
          <cell r="C3100">
            <v>48</v>
          </cell>
          <cell r="D3100">
            <v>4</v>
          </cell>
        </row>
        <row r="3101">
          <cell r="A3101" t="str">
            <v>DMU-uk ENGD3038</v>
          </cell>
          <cell r="B3101" t="str">
            <v>Dynamics and Control - De Montfort University</v>
          </cell>
          <cell r="C3101">
            <v>300</v>
          </cell>
          <cell r="D3101">
            <v>25</v>
          </cell>
        </row>
        <row r="3102">
          <cell r="A3102" t="str">
            <v>GLA-uk ENG3021</v>
          </cell>
          <cell r="B3102" t="str">
            <v>Dynamics and Control 3 - University of Glasgow</v>
          </cell>
          <cell r="C3102">
            <v>40</v>
          </cell>
          <cell r="D3102">
            <v>3</v>
          </cell>
        </row>
        <row r="3103">
          <cell r="A3103" t="str">
            <v>OSU-us ECE432</v>
          </cell>
          <cell r="B3103" t="str">
            <v>Dynamics of Electromechanical Energy Conversion - Oregon State University</v>
          </cell>
          <cell r="C3103">
            <v>66</v>
          </cell>
          <cell r="D3103">
            <v>5</v>
          </cell>
        </row>
        <row r="3104">
          <cell r="A3104" t="str">
            <v>FHWN-at DFFC</v>
          </cell>
          <cell r="B3104" t="str">
            <v>Dynamics of Flight and Flight Control - Fachhochschule Wiener Neustadt für Wirtschaft und Technik</v>
          </cell>
          <cell r="C3104">
            <v>30</v>
          </cell>
          <cell r="D3104">
            <v>2</v>
          </cell>
        </row>
        <row r="3105">
          <cell r="A3105" t="str">
            <v>CSUN-us RTM302</v>
          </cell>
          <cell r="B3105" t="str">
            <v>Dynamics of Leadership - California State University, Northridge</v>
          </cell>
          <cell r="C3105">
            <v>45</v>
          </cell>
          <cell r="D3105">
            <v>3</v>
          </cell>
        </row>
        <row r="3106">
          <cell r="A3106" t="str">
            <v>UAz-us AME352</v>
          </cell>
          <cell r="B3106" t="str">
            <v>Dynamics of Machines - The University of Arizona</v>
          </cell>
          <cell r="C3106">
            <v>48</v>
          </cell>
          <cell r="D3106">
            <v>4</v>
          </cell>
        </row>
        <row r="3107">
          <cell r="A3107" t="str">
            <v>TUDresden-de 120803</v>
          </cell>
          <cell r="B3107" t="str">
            <v>Dynamische Netzwerke / Dynamic Networks - Technische Universität Dresden</v>
          </cell>
          <cell r="C3107">
            <v>160</v>
          </cell>
          <cell r="D3107">
            <v>13</v>
          </cell>
        </row>
        <row r="3108">
          <cell r="A3108" t="str">
            <v>EPUN-fr DQMARP</v>
          </cell>
          <cell r="B3108" t="str">
            <v>Démarche Qualité et Méthode d'Analyse et Résolution de Problèmes - École Polytechnique de L'Universi</v>
          </cell>
          <cell r="C3108">
            <v>10</v>
          </cell>
          <cell r="D3108">
            <v>0</v>
          </cell>
        </row>
        <row r="3109">
          <cell r="A3109" t="str">
            <v>GCU09-3U7C</v>
          </cell>
          <cell r="B3109" t="str">
            <v>Déplacements - Institut National des Sciences Appliquées / INSA Rennes</v>
          </cell>
          <cell r="C3109">
            <v>24</v>
          </cell>
          <cell r="D3109">
            <v>2</v>
          </cell>
        </row>
        <row r="3110">
          <cell r="A3110" t="str">
            <v>UEvry-fr EC612</v>
          </cell>
          <cell r="B3110" t="str">
            <v>Développement personnel - Université Evry Val d'Essonne</v>
          </cell>
          <cell r="C3110">
            <v>18</v>
          </cell>
          <cell r="D3110">
            <v>1</v>
          </cell>
        </row>
        <row r="3111">
          <cell r="A3111" t="str">
            <v>DIT-ie ENGA1002</v>
          </cell>
          <cell r="B3111" t="str">
            <v>EAP - Upper Intermediate 1 - Dublin Institute of Technology</v>
          </cell>
          <cell r="C3111">
            <v>24</v>
          </cell>
          <cell r="D3111">
            <v>2</v>
          </cell>
        </row>
        <row r="3112">
          <cell r="A3112" t="str">
            <v>QUT-au QCE009</v>
          </cell>
          <cell r="B3112" t="str">
            <v>EAP Plus - Queensland University of Technology</v>
          </cell>
          <cell r="C3112">
            <v>250</v>
          </cell>
          <cell r="D3112">
            <v>20</v>
          </cell>
        </row>
        <row r="3113">
          <cell r="A3113" t="str">
            <v>DIT-ie ENGA1004</v>
          </cell>
          <cell r="B3113" t="str">
            <v>EAP Upper Interm 1 - Dublin Institute of Technology</v>
          </cell>
          <cell r="C3113">
            <v>50</v>
          </cell>
          <cell r="D3113">
            <v>4</v>
          </cell>
        </row>
        <row r="3114">
          <cell r="A3114" t="str">
            <v>QUT-au QEC003</v>
          </cell>
          <cell r="B3114" t="str">
            <v>EAP for Direct Entry to University Courses - Queensland University of Technology</v>
          </cell>
          <cell r="C3114">
            <v>250</v>
          </cell>
          <cell r="D3114">
            <v>20</v>
          </cell>
        </row>
        <row r="3115">
          <cell r="A3115" t="str">
            <v>QUT-au QCE003</v>
          </cell>
          <cell r="B3115" t="str">
            <v>EAP for Direct Entry to University Courses - Queensland University of Technology</v>
          </cell>
          <cell r="C3115">
            <v>250</v>
          </cell>
          <cell r="D3115">
            <v>20</v>
          </cell>
        </row>
        <row r="3116">
          <cell r="A3116" t="str">
            <v>UFMS - 1301000065-0</v>
          </cell>
          <cell r="B3116" t="str">
            <v>ECOLOGIA - Universidade Federal de Mato Grosso do Sul</v>
          </cell>
          <cell r="C3116">
            <v>24</v>
          </cell>
          <cell r="D3116">
            <v>2</v>
          </cell>
        </row>
        <row r="3117">
          <cell r="A3117" t="str">
            <v>UBC - T9123A</v>
          </cell>
          <cell r="B3117" t="str">
            <v>ECOLOGIA E DESENVOLVIMENTO SUSTENTÁVEL - Universidade Braz Cubas</v>
          </cell>
          <cell r="C3117">
            <v>72</v>
          </cell>
          <cell r="D3117">
            <v>6</v>
          </cell>
        </row>
        <row r="3118">
          <cell r="A3118" t="str">
            <v>UNESP - EB5122</v>
          </cell>
          <cell r="B3118" t="str">
            <v>ECOLOGIA GERAL E APLICADA - UNESP</v>
          </cell>
          <cell r="C3118">
            <v>60</v>
          </cell>
          <cell r="D3118">
            <v>5</v>
          </cell>
        </row>
        <row r="3119">
          <cell r="A3119" t="str">
            <v>UNISA - 693502</v>
          </cell>
          <cell r="B3119" t="str">
            <v>ECONOMIA - Universidade de Santo Amaro</v>
          </cell>
          <cell r="C3119">
            <v>48</v>
          </cell>
          <cell r="D3119">
            <v>4</v>
          </cell>
        </row>
        <row r="3120">
          <cell r="A3120" t="str">
            <v>ufsc - 164003C</v>
          </cell>
          <cell r="B3120" t="str">
            <v>ECONOMIA GERAL - UFSC</v>
          </cell>
          <cell r="C3120">
            <v>60</v>
          </cell>
          <cell r="D3120">
            <v>5</v>
          </cell>
        </row>
        <row r="3121">
          <cell r="A3121" t="str">
            <v>MACK - ENEX00604</v>
          </cell>
          <cell r="B3121" t="str">
            <v>ECONOMIA POLÍTICA - Mackenzie</v>
          </cell>
          <cell r="C3121">
            <v>24</v>
          </cell>
          <cell r="D3121">
            <v>2</v>
          </cell>
        </row>
        <row r="3122">
          <cell r="A3122" t="str">
            <v>UFSM CIE1074</v>
          </cell>
          <cell r="B3122" t="str">
            <v>ECONOMIA POLÍTICA INTERNACIONAL II - Universidade Federal de Santa Maria</v>
          </cell>
          <cell r="C3122">
            <v>60</v>
          </cell>
          <cell r="D3122">
            <v>5</v>
          </cell>
        </row>
        <row r="3123">
          <cell r="A3123" t="str">
            <v>UFV - ERU300</v>
          </cell>
          <cell r="B3123" t="str">
            <v>ECONOMIA RURAL - Universidade Federal de Viçosa</v>
          </cell>
          <cell r="C3123">
            <v>36</v>
          </cell>
          <cell r="D3123">
            <v>3</v>
          </cell>
        </row>
        <row r="3124">
          <cell r="A3124" t="str">
            <v>Metodista - 7119</v>
          </cell>
          <cell r="B3124" t="str">
            <v>EDIÇÃO - METODISTA</v>
          </cell>
          <cell r="C3124">
            <v>72</v>
          </cell>
          <cell r="D3124">
            <v>6</v>
          </cell>
        </row>
        <row r="3125">
          <cell r="A3125" t="str">
            <v>Metodista - 5130</v>
          </cell>
          <cell r="B3125" t="str">
            <v>EDIÇÃO AUDIOVISUAL - METODISTA</v>
          </cell>
          <cell r="C3125">
            <v>72</v>
          </cell>
          <cell r="D3125">
            <v>6</v>
          </cell>
        </row>
        <row r="3126">
          <cell r="A3126" t="str">
            <v>Melies - ES</v>
          </cell>
          <cell r="B3126" t="str">
            <v>EDIÇÃO E SONORIZAÇÃO - Faculdade Melies</v>
          </cell>
          <cell r="C3126">
            <v>72</v>
          </cell>
          <cell r="D3126">
            <v>6</v>
          </cell>
        </row>
        <row r="3127">
          <cell r="A3127" t="str">
            <v>UFSCAR - 170542C</v>
          </cell>
          <cell r="B3127" t="str">
            <v>EDUCAÇÃO E SOCIEDADE - Universidade Federal de São Carlos</v>
          </cell>
          <cell r="C3127">
            <v>60</v>
          </cell>
          <cell r="D3127">
            <v>5</v>
          </cell>
        </row>
        <row r="3128">
          <cell r="A3128" t="str">
            <v>Estácio - CEL0068</v>
          </cell>
          <cell r="B3128" t="str">
            <v>EDUCAÇÃO ESPECIAL - Universidade Estácio de Sá</v>
          </cell>
          <cell r="C3128">
            <v>36</v>
          </cell>
          <cell r="D3128">
            <v>3</v>
          </cell>
        </row>
        <row r="3129">
          <cell r="A3129" t="str">
            <v>IFSP - T1EFS</v>
          </cell>
          <cell r="B3129" t="str">
            <v>EDUCAÇÃO FÍSICA - Instituto Federal de Educação, Ciência e Tecnologia de São Paulo</v>
          </cell>
          <cell r="C3129">
            <v>24</v>
          </cell>
          <cell r="D3129">
            <v>2</v>
          </cell>
        </row>
        <row r="3130">
          <cell r="A3130" t="str">
            <v>UNICAMP - EF723</v>
          </cell>
          <cell r="B3130" t="str">
            <v>EDUCAÇÃO FÍSICA ESCOLAR ESPECIAL - UNICAMP</v>
          </cell>
          <cell r="C3130">
            <v>60</v>
          </cell>
          <cell r="D3130">
            <v>5</v>
          </cell>
        </row>
        <row r="3131">
          <cell r="A3131" t="str">
            <v>UNICAMP - EF722</v>
          </cell>
          <cell r="B3131" t="str">
            <v>EDUCAÇÃO FÍSICA ESCOLAR-ENSINO FUNDAMENTAL - UNICAMP</v>
          </cell>
          <cell r="C3131">
            <v>60</v>
          </cell>
          <cell r="D3131">
            <v>5</v>
          </cell>
        </row>
        <row r="3132">
          <cell r="A3132" t="str">
            <v>UNICAMP - EF822</v>
          </cell>
          <cell r="B3132" t="str">
            <v>EDUCAÇÃO FÍSICA ESCOLAR-ENSINO MÉDIO - UNICAMP</v>
          </cell>
          <cell r="C3132">
            <v>60</v>
          </cell>
          <cell r="D3132">
            <v>5</v>
          </cell>
        </row>
        <row r="3133">
          <cell r="A3133" t="str">
            <v>UNICAMP - EF622</v>
          </cell>
          <cell r="B3133" t="str">
            <v>EDUCAÇÃO FÍSICA-EDUCAÇÃO INFANTIL - UNICAMP</v>
          </cell>
          <cell r="C3133">
            <v>60</v>
          </cell>
          <cell r="D3133">
            <v>5</v>
          </cell>
        </row>
        <row r="3134">
          <cell r="A3134" t="str">
            <v>SENAC - ECI</v>
          </cell>
          <cell r="B3134" t="str">
            <v>ELEMENTOS CONSTITUTIVOS DA IMAGEM - SENAC</v>
          </cell>
          <cell r="C3134">
            <v>36</v>
          </cell>
          <cell r="D3134">
            <v>3</v>
          </cell>
        </row>
        <row r="3135">
          <cell r="A3135" t="str">
            <v>USP - AGA0205</v>
          </cell>
          <cell r="B3135" t="str">
            <v>ELEMENTOS DE ASTRONOMIA - USP</v>
          </cell>
          <cell r="C3135">
            <v>60</v>
          </cell>
          <cell r="D3135">
            <v>5</v>
          </cell>
        </row>
        <row r="3136">
          <cell r="A3136" t="str">
            <v>USP - FLL0433</v>
          </cell>
          <cell r="B3136" t="str">
            <v>ELEMENTOS DE LINGUÍSTICA I - USP</v>
          </cell>
          <cell r="C3136">
            <v>60</v>
          </cell>
          <cell r="D3136">
            <v>5</v>
          </cell>
        </row>
        <row r="3137">
          <cell r="A3137" t="str">
            <v>USP - FLL0434</v>
          </cell>
          <cell r="B3137" t="str">
            <v>ELEMENTOS DE LINGUÍSTICA II - USP</v>
          </cell>
          <cell r="C3137">
            <v>60</v>
          </cell>
          <cell r="D3137">
            <v>5</v>
          </cell>
        </row>
        <row r="3138">
          <cell r="A3138" t="str">
            <v>UNIFESP - 3475</v>
          </cell>
          <cell r="B3138" t="str">
            <v>ELEMENTOS DE MINEROLOGIA E CRISTALOGRAFIA - UNIFESP</v>
          </cell>
          <cell r="C3138">
            <v>72</v>
          </cell>
          <cell r="D3138">
            <v>6</v>
          </cell>
        </row>
        <row r="3139">
          <cell r="A3139" t="str">
            <v>IFSP - EMAP3</v>
          </cell>
          <cell r="B3139" t="str">
            <v>ELEMENTOS DE MÁQUINAS - Instituto Federal de Educação, Ciência e Tecnologia de São Paulo</v>
          </cell>
          <cell r="C3139">
            <v>36</v>
          </cell>
          <cell r="D3139">
            <v>3</v>
          </cell>
        </row>
        <row r="3140">
          <cell r="A3140" t="str">
            <v>USJT - ECMAQ180</v>
          </cell>
          <cell r="B3140" t="str">
            <v>ELEMENTOS E CONSTRUÇÃO DE MÁQUINAS I - Universidade São Judas Tadeu</v>
          </cell>
          <cell r="C3140">
            <v>72</v>
          </cell>
          <cell r="D3140">
            <v>6</v>
          </cell>
        </row>
        <row r="3141">
          <cell r="A3141" t="str">
            <v>METODISTA - 6724</v>
          </cell>
          <cell r="B3141" t="str">
            <v>ELETIVAS DE FORMAÇÃO CIDADÃ I-DOIS MELHOR QUE UM - METODISTA</v>
          </cell>
          <cell r="C3141">
            <v>12</v>
          </cell>
          <cell r="D3141">
            <v>1</v>
          </cell>
        </row>
        <row r="3142">
          <cell r="A3142" t="str">
            <v>FSA - ELET</v>
          </cell>
          <cell r="B3142" t="str">
            <v>ELETRICIDADE - Fundação Santo André</v>
          </cell>
          <cell r="C3142">
            <v>72</v>
          </cell>
          <cell r="D3142">
            <v>6</v>
          </cell>
        </row>
        <row r="3143">
          <cell r="A3143" t="str">
            <v>MAUA - ETM401</v>
          </cell>
          <cell r="B3143" t="str">
            <v>ELETRICIDADE - Instituto Mauá de Tecnologia</v>
          </cell>
          <cell r="C3143">
            <v>96</v>
          </cell>
          <cell r="D3143">
            <v>8</v>
          </cell>
        </row>
        <row r="3144">
          <cell r="A3144" t="str">
            <v>ENIAC - 560/1</v>
          </cell>
          <cell r="B3144" t="str">
            <v>ELETRICIDADE APLICADA - Faculdade ENIAC</v>
          </cell>
          <cell r="C3144">
            <v>60</v>
          </cell>
          <cell r="D3144">
            <v>5</v>
          </cell>
        </row>
        <row r="3145">
          <cell r="A3145" t="str">
            <v>FTT - MT-P107</v>
          </cell>
          <cell r="B3145" t="str">
            <v>ELETRICIDADE APLICADA - Faculdade de Tecnologia Termomecânica</v>
          </cell>
          <cell r="C3145">
            <v>108</v>
          </cell>
          <cell r="D3145">
            <v>9</v>
          </cell>
        </row>
        <row r="3146">
          <cell r="A3146" t="str">
            <v>FTT - ECB-211</v>
          </cell>
          <cell r="B3146" t="str">
            <v>ELETRICIDADE APLICADA - Faculdade de Tecnologia Termomecânica</v>
          </cell>
          <cell r="C3146">
            <v>72</v>
          </cell>
          <cell r="D3146">
            <v>6</v>
          </cell>
        </row>
        <row r="3147">
          <cell r="A3147" t="str">
            <v>USJT - EAIEL120</v>
          </cell>
          <cell r="B3147" t="str">
            <v>ELETRICIDADE APLICADA E INSTALAÇÕES ELÉTRICAS - Universidade São Judas Tadeu</v>
          </cell>
          <cell r="C3147">
            <v>120</v>
          </cell>
          <cell r="D3147">
            <v>10</v>
          </cell>
        </row>
        <row r="3148">
          <cell r="A3148" t="str">
            <v>UNISANTOS - EA1</v>
          </cell>
          <cell r="B3148" t="str">
            <v>ELETRICIDADE APLICADA I - UNISANTOS</v>
          </cell>
          <cell r="C3148">
            <v>60</v>
          </cell>
          <cell r="D3148">
            <v>5</v>
          </cell>
        </row>
        <row r="3149">
          <cell r="A3149" t="str">
            <v>IFSP - ELES1</v>
          </cell>
          <cell r="B3149" t="str">
            <v>ELETRICIDADE BÁSICA - Instituto Federal de Educação, Ciência e Tecnologia de São Paulo</v>
          </cell>
          <cell r="C3149">
            <v>60</v>
          </cell>
          <cell r="D3149">
            <v>5</v>
          </cell>
        </row>
        <row r="3150">
          <cell r="A3150" t="str">
            <v>IFSP - EL1P1</v>
          </cell>
          <cell r="B3150" t="str">
            <v>ELETRICIDADE I - Instituto Federal de Educação, Ciência e Tecnologia de São Paulo</v>
          </cell>
          <cell r="C3150">
            <v>24</v>
          </cell>
          <cell r="D3150">
            <v>2</v>
          </cell>
        </row>
        <row r="3151">
          <cell r="A3151" t="str">
            <v>IFSP - TE1J1</v>
          </cell>
          <cell r="B3151" t="str">
            <v>ELETRICIDADE I - Instituto Federal de Educação, Ciência e Tecnologia de São Paulo</v>
          </cell>
          <cell r="C3151">
            <v>24</v>
          </cell>
          <cell r="D3151">
            <v>2</v>
          </cell>
        </row>
        <row r="3152">
          <cell r="A3152" t="str">
            <v>IFSP - TE2J2</v>
          </cell>
          <cell r="B3152" t="str">
            <v>ELETRICIDADE II - Instituto Federal de Educação, Ciência e Tecnologia de São Paulo</v>
          </cell>
          <cell r="C3152">
            <v>48</v>
          </cell>
          <cell r="D3152">
            <v>4</v>
          </cell>
        </row>
        <row r="3153">
          <cell r="A3153" t="str">
            <v>IFSP - EL2P2</v>
          </cell>
          <cell r="B3153" t="str">
            <v>ELETRICIDADE II - Instituto Federal de Educação, Ciência e Tecnologia de São Paulo</v>
          </cell>
          <cell r="C3153">
            <v>36</v>
          </cell>
          <cell r="D3153">
            <v>3</v>
          </cell>
        </row>
        <row r="3154">
          <cell r="A3154" t="str">
            <v>UNIPAMPA - AL0006</v>
          </cell>
          <cell r="B3154" t="str">
            <v>ELETROTÉCNICA - Universidade Federal do Pampa</v>
          </cell>
          <cell r="C3154">
            <v>36</v>
          </cell>
          <cell r="D3154">
            <v>3</v>
          </cell>
        </row>
        <row r="3155">
          <cell r="A3155" t="str">
            <v>IFSP - ELDS2</v>
          </cell>
          <cell r="B3155" t="str">
            <v>ELETRÔNICA DIGITAL - Instituto Federal de Educação, Ciência e Tecnologia de São Paulo</v>
          </cell>
          <cell r="C3155">
            <v>60</v>
          </cell>
          <cell r="D3155">
            <v>5</v>
          </cell>
        </row>
        <row r="3156">
          <cell r="A3156" t="str">
            <v>UFTO - CSA188</v>
          </cell>
          <cell r="B3156" t="str">
            <v>EMPREENDEDORISMO - Universidade Federal do Tocantins</v>
          </cell>
          <cell r="C3156">
            <v>60</v>
          </cell>
          <cell r="D3156">
            <v>5</v>
          </cell>
        </row>
        <row r="3157">
          <cell r="A3157" t="str">
            <v>UNIFAL - ICT45</v>
          </cell>
          <cell r="B3157" t="str">
            <v>EMPREENDEDORISMO E INOVAÇÃO - UNIFAL</v>
          </cell>
          <cell r="C3157">
            <v>36</v>
          </cell>
          <cell r="D3157">
            <v>3</v>
          </cell>
        </row>
        <row r="3158">
          <cell r="A3158" t="str">
            <v>MACK - ENEX00609</v>
          </cell>
          <cell r="B3158" t="str">
            <v>EMPREENDEDORISMO SOCIAL - Mackenzie</v>
          </cell>
          <cell r="C3158">
            <v>24</v>
          </cell>
          <cell r="D3158">
            <v>2</v>
          </cell>
        </row>
        <row r="3159">
          <cell r="A3159" t="str">
            <v>UNIFESP - 5371</v>
          </cell>
          <cell r="B3159" t="str">
            <v>ENGENHARIA  TECIDUAL - UNIFESP</v>
          </cell>
          <cell r="C3159">
            <v>36</v>
          </cell>
          <cell r="D3159">
            <v>3</v>
          </cell>
        </row>
        <row r="3160">
          <cell r="A3160" t="str">
            <v>ENIAC - 918</v>
          </cell>
          <cell r="B3160" t="str">
            <v>ENGENHARIA E TECNOLOGIA - Faculdade ENIAC</v>
          </cell>
          <cell r="C3160">
            <v>60</v>
          </cell>
          <cell r="D3160">
            <v>5</v>
          </cell>
        </row>
        <row r="3161">
          <cell r="A3161" t="str">
            <v>AHR - EE</v>
          </cell>
          <cell r="B3161" t="str">
            <v>ENGENHARIA ECONÔMICA - Anhanguera</v>
          </cell>
          <cell r="C3161">
            <v>36</v>
          </cell>
          <cell r="D3161">
            <v>3</v>
          </cell>
        </row>
        <row r="3162">
          <cell r="A3162" t="str">
            <v>USP - FLH0421</v>
          </cell>
          <cell r="B3162" t="str">
            <v>ENSINO DE HISTÓRIA: TEORIA E PRÁTICA - USP</v>
          </cell>
          <cell r="C3162">
            <v>132</v>
          </cell>
          <cell r="D3162">
            <v>11</v>
          </cell>
        </row>
        <row r="3163">
          <cell r="A3163" t="str">
            <v>ISITEC - FIN001</v>
          </cell>
          <cell r="B3163" t="str">
            <v>EQUIPES DE INOVAÇÃO E DESIGN I - Instituto Superior de Inovação e Tecnologia</v>
          </cell>
          <cell r="C3163">
            <v>60</v>
          </cell>
          <cell r="D3163">
            <v>5</v>
          </cell>
        </row>
        <row r="3164">
          <cell r="A3164" t="str">
            <v>ISITEC - FIN002</v>
          </cell>
          <cell r="B3164" t="str">
            <v>EQUIPES DE INOVAÇÃO E DESIGN II - Instituto Superior de Inovação e Tecnologia</v>
          </cell>
          <cell r="C3164">
            <v>60</v>
          </cell>
          <cell r="D3164">
            <v>5</v>
          </cell>
        </row>
        <row r="3165">
          <cell r="A3165" t="str">
            <v>FATEC-SP - EAT</v>
          </cell>
          <cell r="B3165" t="str">
            <v>ERGONOMIA APLICADA AO TRABALHO - FATEC-SP</v>
          </cell>
          <cell r="C3165">
            <v>36</v>
          </cell>
          <cell r="D3165">
            <v>3</v>
          </cell>
        </row>
        <row r="3166">
          <cell r="A3166" t="str">
            <v>NDSU-us ESL CC1</v>
          </cell>
          <cell r="B3166" t="str">
            <v>ESL College Composition I - North Dakota State University</v>
          </cell>
          <cell r="C3166">
            <v>48</v>
          </cell>
          <cell r="D3166">
            <v>4</v>
          </cell>
        </row>
        <row r="3167">
          <cell r="A3167" t="str">
            <v>MSST-us EN1103</v>
          </cell>
          <cell r="B3167" t="str">
            <v>ESL English Composition I - Mississippi State University</v>
          </cell>
          <cell r="C3167">
            <v>48</v>
          </cell>
          <cell r="D3167">
            <v>4</v>
          </cell>
        </row>
        <row r="3168">
          <cell r="A3168" t="str">
            <v>UofG-ca ESL10G</v>
          </cell>
          <cell r="B3168" t="str">
            <v>ESL Program - Level 10 Grammar - University of Guelph</v>
          </cell>
          <cell r="C3168">
            <v>35</v>
          </cell>
          <cell r="D3168">
            <v>2</v>
          </cell>
        </row>
        <row r="3169">
          <cell r="A3169" t="str">
            <v>UofG-ca ESL10L</v>
          </cell>
          <cell r="B3169" t="str">
            <v>ESL Program - Level 10 Listening - University of Guelph</v>
          </cell>
          <cell r="C3169">
            <v>35</v>
          </cell>
          <cell r="D3169">
            <v>2</v>
          </cell>
        </row>
        <row r="3170">
          <cell r="A3170" t="str">
            <v>UofG-ca ESL10R</v>
          </cell>
          <cell r="B3170" t="str">
            <v>ESL Program - Level 10 Reading - University of Guelph</v>
          </cell>
          <cell r="C3170">
            <v>35</v>
          </cell>
          <cell r="D3170">
            <v>2</v>
          </cell>
        </row>
        <row r="3171">
          <cell r="A3171" t="str">
            <v>UofG-ca ESL10S</v>
          </cell>
          <cell r="B3171" t="str">
            <v>ESL Program - Level 10 Speaking - University of Guelph</v>
          </cell>
          <cell r="C3171">
            <v>35</v>
          </cell>
          <cell r="D3171">
            <v>2</v>
          </cell>
        </row>
        <row r="3172">
          <cell r="A3172" t="str">
            <v>UofG-ca ESL10W</v>
          </cell>
          <cell r="B3172" t="str">
            <v>ESL Program - Level 10 Writing - University of Guelph</v>
          </cell>
          <cell r="C3172">
            <v>35</v>
          </cell>
          <cell r="D3172">
            <v>2</v>
          </cell>
        </row>
        <row r="3173">
          <cell r="A3173" t="str">
            <v>UofG-ca ESL09G</v>
          </cell>
          <cell r="B3173" t="str">
            <v>ESL Program - Level 9 Grammar - University of Guelph</v>
          </cell>
          <cell r="C3173">
            <v>35</v>
          </cell>
          <cell r="D3173">
            <v>2</v>
          </cell>
        </row>
        <row r="3174">
          <cell r="A3174" t="str">
            <v>UofG-ca ESL09L</v>
          </cell>
          <cell r="B3174" t="str">
            <v>ESL Program - Level 9 Listening - University of Guelph</v>
          </cell>
          <cell r="C3174">
            <v>35</v>
          </cell>
          <cell r="D3174">
            <v>2</v>
          </cell>
        </row>
        <row r="3175">
          <cell r="A3175" t="str">
            <v>UofG-ca ESL09R</v>
          </cell>
          <cell r="B3175" t="str">
            <v>ESL Program - Level 9 Reading - University of Guelph</v>
          </cell>
          <cell r="C3175">
            <v>35</v>
          </cell>
          <cell r="D3175">
            <v>2</v>
          </cell>
        </row>
        <row r="3176">
          <cell r="A3176" t="str">
            <v>UofG-ca ESL09S</v>
          </cell>
          <cell r="B3176" t="str">
            <v>ESL Program - Level 9 Speaking - University of Guelph</v>
          </cell>
          <cell r="C3176">
            <v>35</v>
          </cell>
          <cell r="D3176">
            <v>2</v>
          </cell>
        </row>
        <row r="3177">
          <cell r="A3177" t="str">
            <v>UofG-ca ESL09W</v>
          </cell>
          <cell r="B3177" t="str">
            <v>ESL Program - Level 9 Writing - University of Guelph</v>
          </cell>
          <cell r="C3177">
            <v>35</v>
          </cell>
          <cell r="D3177">
            <v>2</v>
          </cell>
        </row>
        <row r="3178">
          <cell r="A3178" t="str">
            <v>Wisc-us ENGLISH117</v>
          </cell>
          <cell r="B3178" t="str">
            <v>ESL: Academic Writing I - University of Wisconsin - Madison</v>
          </cell>
          <cell r="C3178">
            <v>45</v>
          </cell>
          <cell r="D3178">
            <v>3</v>
          </cell>
        </row>
        <row r="3179">
          <cell r="A3179" t="str">
            <v>Wisc-us ENGLISH122</v>
          </cell>
          <cell r="B3179" t="str">
            <v>ESL: Oral Communication Skills - University of Wisconsin - Madison</v>
          </cell>
          <cell r="C3179">
            <v>45</v>
          </cell>
          <cell r="D3179">
            <v>3</v>
          </cell>
        </row>
        <row r="3180">
          <cell r="A3180" t="str">
            <v>FATEC-SP - LES100</v>
          </cell>
          <cell r="B3180" t="str">
            <v>ESPANHOL I - FATEC-SP</v>
          </cell>
          <cell r="C3180">
            <v>36</v>
          </cell>
          <cell r="D3180">
            <v>3</v>
          </cell>
        </row>
        <row r="3181">
          <cell r="A3181" t="str">
            <v>FATEC-SP - 5221</v>
          </cell>
          <cell r="B3181" t="str">
            <v>ESPANHOL I - FATEC-SP</v>
          </cell>
          <cell r="C3181">
            <v>36</v>
          </cell>
          <cell r="D3181">
            <v>3</v>
          </cell>
        </row>
        <row r="3182">
          <cell r="A3182" t="str">
            <v>FATEC-SP - LES200</v>
          </cell>
          <cell r="B3182" t="str">
            <v>ESPANHOL II - FATEC-SP</v>
          </cell>
          <cell r="C3182">
            <v>36</v>
          </cell>
          <cell r="D3182">
            <v>3</v>
          </cell>
        </row>
        <row r="3183">
          <cell r="A3183" t="str">
            <v>FATEC-SP - ESP4</v>
          </cell>
          <cell r="B3183" t="str">
            <v>ESPANHOL IV - FATEC-SP</v>
          </cell>
          <cell r="C3183">
            <v>36</v>
          </cell>
          <cell r="D3183">
            <v>3</v>
          </cell>
        </row>
        <row r="3184">
          <cell r="A3184" t="str">
            <v>UNICAMP - EF416</v>
          </cell>
          <cell r="B3184" t="str">
            <v>ESPORTE COLETIVO - UNICAMP</v>
          </cell>
          <cell r="C3184">
            <v>60</v>
          </cell>
          <cell r="D3184">
            <v>5</v>
          </cell>
        </row>
        <row r="3185">
          <cell r="A3185" t="str">
            <v>UNICAMP - EF631</v>
          </cell>
          <cell r="B3185" t="str">
            <v>ESPORTES ADAPTADOS - UNICAMP</v>
          </cell>
          <cell r="C3185">
            <v>60</v>
          </cell>
          <cell r="D3185">
            <v>5</v>
          </cell>
        </row>
        <row r="3186">
          <cell r="A3186" t="str">
            <v>UNICAMP - EF450</v>
          </cell>
          <cell r="B3186" t="str">
            <v>ESPORTES DE RAQUETE - UNICAMP</v>
          </cell>
          <cell r="C3186">
            <v>24</v>
          </cell>
          <cell r="D3186">
            <v>2</v>
          </cell>
        </row>
        <row r="3187">
          <cell r="A3187" t="str">
            <v>FATEC-SP - 0111</v>
          </cell>
          <cell r="B3187" t="str">
            <v>ESTATÍSTICA - FATEC-SP</v>
          </cell>
          <cell r="C3187">
            <v>48</v>
          </cell>
          <cell r="D3187">
            <v>4</v>
          </cell>
        </row>
        <row r="3188">
          <cell r="A3188" t="str">
            <v>FTT - AL-P318-3</v>
          </cell>
          <cell r="B3188" t="str">
            <v>ESTATÍSTICA - Faculdade de Tecnologia Termomecânica</v>
          </cell>
          <cell r="C3188">
            <v>72</v>
          </cell>
          <cell r="D3188">
            <v>6</v>
          </cell>
        </row>
        <row r="3189">
          <cell r="A3189" t="str">
            <v>UBC - T9107A</v>
          </cell>
          <cell r="B3189" t="str">
            <v>ESTATÍSTICA APLICADA - Universidade Braz Cubas</v>
          </cell>
          <cell r="C3189">
            <v>72</v>
          </cell>
          <cell r="D3189">
            <v>6</v>
          </cell>
        </row>
        <row r="3190">
          <cell r="A3190" t="str">
            <v>UFPA - TE09001</v>
          </cell>
          <cell r="B3190" t="str">
            <v>ESTATÍSTICA APLICADA À ENGENHRARIA - Universidade Federal do Pará</v>
          </cell>
          <cell r="C3190">
            <v>48</v>
          </cell>
          <cell r="D3190">
            <v>4</v>
          </cell>
        </row>
        <row r="3191">
          <cell r="A3191" t="str">
            <v>FEI - NA5320</v>
          </cell>
          <cell r="B3191" t="str">
            <v>ESTATÍSTICA BÁSICA - FEI</v>
          </cell>
          <cell r="C3191">
            <v>36</v>
          </cell>
          <cell r="D3191">
            <v>3</v>
          </cell>
        </row>
        <row r="3192">
          <cell r="A3192" t="str">
            <v>UNICAMP - GL301</v>
          </cell>
          <cell r="B3192" t="str">
            <v>ESTATÍSTICA I - UNICAMP</v>
          </cell>
          <cell r="C3192">
            <v>60</v>
          </cell>
          <cell r="D3192">
            <v>5</v>
          </cell>
        </row>
        <row r="3193">
          <cell r="A3193" t="str">
            <v>UNICAMP - GL400</v>
          </cell>
          <cell r="B3193" t="str">
            <v>ESTATÍSTICA II - UNICAMP</v>
          </cell>
          <cell r="C3193">
            <v>60</v>
          </cell>
          <cell r="D3193">
            <v>5</v>
          </cell>
        </row>
        <row r="3194">
          <cell r="A3194" t="str">
            <v>FTT - PG-632</v>
          </cell>
          <cell r="B3194" t="str">
            <v>ESTRATÉGIA E SIMULAÇÃO EMPRESARIAL - Faculdade de Tecnologia Termomecânica</v>
          </cell>
          <cell r="C3194">
            <v>72</v>
          </cell>
          <cell r="D3194">
            <v>6</v>
          </cell>
        </row>
        <row r="3195">
          <cell r="A3195" t="str">
            <v>FTT - PG-211</v>
          </cell>
          <cell r="B3195" t="str">
            <v>ESTRATÉGIAS DE PROCESSOS PRODUTIVOS E OPERACIONAIS - Faculdade de Tecnologia Termomecânica</v>
          </cell>
          <cell r="C3195">
            <v>72</v>
          </cell>
          <cell r="D3195">
            <v>6</v>
          </cell>
        </row>
        <row r="3196">
          <cell r="A3196" t="str">
            <v>UNICSUL - 489</v>
          </cell>
          <cell r="B3196" t="str">
            <v>ESTRUTURA DAS DEMONSTRAÇÕES FINANCEIRAS - UNICSUL</v>
          </cell>
          <cell r="C3196">
            <v>36</v>
          </cell>
          <cell r="D3196">
            <v>3</v>
          </cell>
        </row>
        <row r="3197">
          <cell r="A3197" t="str">
            <v>ANHEMBI - ER</v>
          </cell>
          <cell r="B3197" t="str">
            <v>ESTRUTURA DE ROTEIROS - Universidade Anhembi Morumbi</v>
          </cell>
          <cell r="C3197">
            <v>60</v>
          </cell>
          <cell r="D3197">
            <v>5</v>
          </cell>
        </row>
        <row r="3198">
          <cell r="A3198" t="str">
            <v>UNIFESP - 4875</v>
          </cell>
          <cell r="B3198" t="str">
            <v>ESTRUTURA E DINÂMICA DAS ORGANIZAÇÕES - UNIFESP</v>
          </cell>
          <cell r="C3198">
            <v>24</v>
          </cell>
          <cell r="D3198">
            <v>2</v>
          </cell>
        </row>
        <row r="3199">
          <cell r="A3199" t="str">
            <v>UNESP - 4002</v>
          </cell>
          <cell r="B3199" t="str">
            <v>ESTRUTURA E FUNCIONAM.ENSINO FUNDAMENTAL E MÉDIO I - UNESP</v>
          </cell>
          <cell r="C3199">
            <v>24</v>
          </cell>
          <cell r="D3199">
            <v>2</v>
          </cell>
        </row>
        <row r="3200">
          <cell r="A3200" t="str">
            <v>UNESP - 4008</v>
          </cell>
          <cell r="B3200" t="str">
            <v>ESTRUTURA E FUNCIONAM.ENSINO FUNDAMENTAL E MÉDIO II - UNESP</v>
          </cell>
          <cell r="C3200">
            <v>24</v>
          </cell>
          <cell r="D3200">
            <v>2</v>
          </cell>
        </row>
        <row r="3201">
          <cell r="A3201" t="str">
            <v>CLARETIANO - EFEB</v>
          </cell>
          <cell r="B3201" t="str">
            <v>ESTRUTURA E FUNCIONAMENTO DO ENSINO BÁSICO - Claretiano</v>
          </cell>
          <cell r="C3201">
            <v>24</v>
          </cell>
          <cell r="D3201">
            <v>2</v>
          </cell>
        </row>
        <row r="3202">
          <cell r="A3202" t="str">
            <v>FASB - EFEM</v>
          </cell>
          <cell r="B3202" t="str">
            <v>ESTRUTURA E FUNCIONAMENTO DO ENSINO MÉDIO - Faculdade de São Bernardo do Campo</v>
          </cell>
          <cell r="C3202">
            <v>24</v>
          </cell>
          <cell r="D3202">
            <v>2</v>
          </cell>
        </row>
        <row r="3203">
          <cell r="A3203" t="str">
            <v>FATEC-SP - YED026</v>
          </cell>
          <cell r="B3203" t="str">
            <v>ESTRUTURAS I - FATEC-SP</v>
          </cell>
          <cell r="C3203">
            <v>72</v>
          </cell>
          <cell r="D3203">
            <v>6</v>
          </cell>
        </row>
        <row r="3204">
          <cell r="A3204" t="str">
            <v>SCAM - SPGR017781</v>
          </cell>
          <cell r="B3204" t="str">
            <v>ESTUDO DA COMUNIDADE - Centro Universitário São Camilo</v>
          </cell>
          <cell r="C3204">
            <v>36</v>
          </cell>
          <cell r="D3204">
            <v>3</v>
          </cell>
        </row>
        <row r="3205">
          <cell r="A3205" t="str">
            <v>UFTO - CSA694</v>
          </cell>
          <cell r="B3205" t="str">
            <v>ESTUDO DAS POLÍTICAS PÚBLICAS - Universidade Federal do Tocantins</v>
          </cell>
          <cell r="C3205">
            <v>24</v>
          </cell>
          <cell r="D3205">
            <v>2</v>
          </cell>
        </row>
        <row r="3206">
          <cell r="A3206" t="str">
            <v>IFSP - AEA11</v>
          </cell>
          <cell r="B3206" t="str">
            <v>ESTUDOS AMBIENTAIS 1 - Instituto Federal de Educação, Ciência e Tecnologia de São Paulo</v>
          </cell>
          <cell r="C3206">
            <v>36</v>
          </cell>
          <cell r="D3206">
            <v>3</v>
          </cell>
        </row>
        <row r="3207">
          <cell r="A3207" t="str">
            <v>UBC - T9132A</v>
          </cell>
          <cell r="B3207" t="str">
            <v>ESTUDOS DE IMPACTOS AMBIENTAIS - Universidade Braz Cubas</v>
          </cell>
          <cell r="C3207">
            <v>72</v>
          </cell>
          <cell r="D3207">
            <v>6</v>
          </cell>
        </row>
        <row r="3208">
          <cell r="A3208" t="str">
            <v>UNICAMP - GL600</v>
          </cell>
          <cell r="B3208" t="str">
            <v>ESTUDOS DE MERCADO E MARKETING - UNICAMP</v>
          </cell>
          <cell r="C3208">
            <v>60</v>
          </cell>
          <cell r="D3208">
            <v>5</v>
          </cell>
        </row>
        <row r="3209">
          <cell r="A3209" t="str">
            <v>USP - ACH0052</v>
          </cell>
          <cell r="B3209" t="str">
            <v>ESTUDOS DIVERSIFICADOS II - USP</v>
          </cell>
          <cell r="C3209">
            <v>24</v>
          </cell>
          <cell r="D3209">
            <v>2</v>
          </cell>
        </row>
        <row r="3210">
          <cell r="A3210" t="str">
            <v>UNIFESP - 5593</v>
          </cell>
          <cell r="B3210" t="str">
            <v>ESTUDOS ESTRATÉGICOS:GUERRA E POLÍTICA EM REL.INTERNACIONAIS - UNIFESP</v>
          </cell>
          <cell r="C3210">
            <v>60</v>
          </cell>
          <cell r="D3210">
            <v>5</v>
          </cell>
        </row>
        <row r="3211">
          <cell r="A3211" t="str">
            <v>UNICAMP - EF632</v>
          </cell>
          <cell r="B3211" t="str">
            <v>ESTUDOS PSICOLÓGICOS DO ESPORTE - UNICAMP</v>
          </cell>
          <cell r="C3211">
            <v>60</v>
          </cell>
          <cell r="D3211">
            <v>5</v>
          </cell>
        </row>
        <row r="3212">
          <cell r="A3212" t="str">
            <v>UNICAMP - GL302</v>
          </cell>
          <cell r="B3212" t="str">
            <v>EVOLUÇÃO DO PENSAMENTO EM GESTÃO - UNICAMP</v>
          </cell>
          <cell r="C3212">
            <v>60</v>
          </cell>
          <cell r="D3212">
            <v>5</v>
          </cell>
        </row>
        <row r="3213">
          <cell r="A3213" t="str">
            <v>USJT - EGDES</v>
          </cell>
          <cell r="B3213" t="str">
            <v>EXPRESSÃO GRÁFICA E DESENHO - Universidade São Judas Tadeu</v>
          </cell>
          <cell r="C3213">
            <v>72</v>
          </cell>
          <cell r="D3213">
            <v>6</v>
          </cell>
        </row>
        <row r="3214">
          <cell r="A3214" t="str">
            <v>UWO-ca Earth1022B</v>
          </cell>
          <cell r="B3214" t="str">
            <v>Earth Rocks! - The University of Western Ontario</v>
          </cell>
          <cell r="C3214">
            <v>44</v>
          </cell>
          <cell r="D3214">
            <v>3</v>
          </cell>
        </row>
        <row r="3215">
          <cell r="A3215" t="str">
            <v>UCD-ie GEOL10020</v>
          </cell>
          <cell r="B3215" t="str">
            <v>Earth Science and Materials - University College Dublin</v>
          </cell>
          <cell r="C3215">
            <v>35</v>
          </cell>
          <cell r="D3215">
            <v>2</v>
          </cell>
        </row>
        <row r="3216">
          <cell r="A3216" t="str">
            <v>VIU-ca GEOL202</v>
          </cell>
          <cell r="B3216" t="str">
            <v>Earth Structures - Vancouver Island University</v>
          </cell>
          <cell r="C3216">
            <v>90</v>
          </cell>
          <cell r="D3216">
            <v>7</v>
          </cell>
        </row>
        <row r="3217">
          <cell r="A3217" t="str">
            <v>QUT-au ERB101</v>
          </cell>
          <cell r="B3217" t="str">
            <v>Earth Systems - Queensland University of Technology</v>
          </cell>
          <cell r="C3217">
            <v>85</v>
          </cell>
          <cell r="D3217">
            <v>7</v>
          </cell>
        </row>
        <row r="3218">
          <cell r="A3218" t="str">
            <v>UofT-ca CME185H1</v>
          </cell>
          <cell r="B3218" t="str">
            <v>Earth Systems Science - University of Toronto</v>
          </cell>
          <cell r="C3218">
            <v>48</v>
          </cell>
          <cell r="D3218">
            <v>4</v>
          </cell>
        </row>
        <row r="3219">
          <cell r="A3219" t="str">
            <v>UCD-ie GEOL10050</v>
          </cell>
          <cell r="B3219" t="str">
            <v>Earth and Humanity - University College Dublin</v>
          </cell>
          <cell r="C3219">
            <v>23</v>
          </cell>
          <cell r="D3219">
            <v>1</v>
          </cell>
        </row>
        <row r="3220">
          <cell r="A3220" t="str">
            <v>UOW-nz ERTH104</v>
          </cell>
          <cell r="B3220" t="str">
            <v>Earth and Ocean Environments - University of Waikato</v>
          </cell>
          <cell r="C3220">
            <v>72</v>
          </cell>
          <cell r="D3220">
            <v>6</v>
          </cell>
        </row>
        <row r="3221">
          <cell r="A3221" t="str">
            <v>LE-uk PA2610/2604</v>
          </cell>
          <cell r="B3221" t="str">
            <v>Earth and Planetary Remote Sensing - University of Leicester</v>
          </cell>
          <cell r="C3221">
            <v>12</v>
          </cell>
          <cell r="D3221">
            <v>1</v>
          </cell>
        </row>
        <row r="3222">
          <cell r="A3222" t="str">
            <v>QUT-au EZB210</v>
          </cell>
          <cell r="B3222" t="str">
            <v>Earth and Space Sciences - Queensland University of Technology</v>
          </cell>
          <cell r="C3222">
            <v>68</v>
          </cell>
          <cell r="D3222">
            <v>5</v>
          </cell>
        </row>
        <row r="3223">
          <cell r="A3223" t="str">
            <v>Monash-au ASP1010</v>
          </cell>
          <cell r="B3223" t="str">
            <v>Earth to Cosmos - Introductory Astronomy - Monash University</v>
          </cell>
          <cell r="C3223">
            <v>72</v>
          </cell>
          <cell r="D3223">
            <v>6</v>
          </cell>
        </row>
        <row r="3224">
          <cell r="A3224" t="str">
            <v>UCD-ie GEOL10040</v>
          </cell>
          <cell r="B3224" t="str">
            <v>Earth, Environment and Society - University College Dublin</v>
          </cell>
          <cell r="C3224">
            <v>22</v>
          </cell>
          <cell r="D3224">
            <v>1</v>
          </cell>
        </row>
        <row r="3225">
          <cell r="A3225" t="str">
            <v>UWA-au ENVE4405</v>
          </cell>
          <cell r="B3225" t="str">
            <v>Eco-Engineering - The University of Western Australia</v>
          </cell>
          <cell r="C3225">
            <v>52</v>
          </cell>
          <cell r="D3225">
            <v>4</v>
          </cell>
        </row>
        <row r="3226">
          <cell r="A3226" t="str">
            <v>UC-pt 1000817</v>
          </cell>
          <cell r="B3226" t="str">
            <v>Ecofisiologia - Universidade de Coimbra</v>
          </cell>
          <cell r="C3226">
            <v>74</v>
          </cell>
          <cell r="D3226">
            <v>6</v>
          </cell>
        </row>
        <row r="3227">
          <cell r="A3227" t="str">
            <v>EVD-108CO</v>
          </cell>
          <cell r="B3227" t="str">
            <v>Ecofisiologia Vegetal - IBT/SP</v>
          </cell>
          <cell r="C3227">
            <v>0</v>
          </cell>
          <cell r="D3227">
            <v>12</v>
          </cell>
        </row>
        <row r="3228">
          <cell r="A3228" t="str">
            <v>EVD-108</v>
          </cell>
          <cell r="B3228" t="str">
            <v>Ecofisiologia vegetal</v>
          </cell>
          <cell r="C3228">
            <v>144</v>
          </cell>
          <cell r="D3228">
            <v>12</v>
          </cell>
        </row>
        <row r="3229">
          <cell r="A3229" t="str">
            <v>CUBM - 0002</v>
          </cell>
          <cell r="B3229" t="str">
            <v>Ecologia - Centro Universitário Barão de Mauá</v>
          </cell>
          <cell r="C3229">
            <v>144</v>
          </cell>
          <cell r="D3229">
            <v>12</v>
          </cell>
        </row>
        <row r="3230">
          <cell r="A3230" t="str">
            <v>FEI - NS4320</v>
          </cell>
          <cell r="B3230" t="str">
            <v>Ecologia - FEI</v>
          </cell>
          <cell r="C3230">
            <v>36</v>
          </cell>
          <cell r="D3230">
            <v>3</v>
          </cell>
        </row>
        <row r="3231">
          <cell r="A3231" t="str">
            <v>FEI - CS4320</v>
          </cell>
          <cell r="B3231" t="str">
            <v>Ecologia - FEI</v>
          </cell>
          <cell r="C3231">
            <v>36</v>
          </cell>
          <cell r="D3231">
            <v>3</v>
          </cell>
        </row>
        <row r="3232">
          <cell r="A3232" t="str">
            <v>NS4320</v>
          </cell>
          <cell r="B3232" t="str">
            <v>Ecologia - FEI-Saboia Medeiros</v>
          </cell>
          <cell r="C3232">
            <v>36</v>
          </cell>
          <cell r="D3232">
            <v>3</v>
          </cell>
        </row>
        <row r="3233">
          <cell r="A3233" t="str">
            <v>NHZ1017-09</v>
          </cell>
          <cell r="B3233" t="str">
            <v>Ecologia Animal</v>
          </cell>
          <cell r="C3233">
            <v>48</v>
          </cell>
          <cell r="D3233">
            <v>4</v>
          </cell>
        </row>
        <row r="3234">
          <cell r="A3234" t="str">
            <v>UPM-es 135002502</v>
          </cell>
          <cell r="B3234" t="str">
            <v>Ecologia Aplicada - Universidad Politécnica de Madrid</v>
          </cell>
          <cell r="C3234">
            <v>62</v>
          </cell>
          <cell r="D3234">
            <v>5</v>
          </cell>
        </row>
        <row r="3235">
          <cell r="A3235" t="str">
            <v>UC-pt 1000749</v>
          </cell>
          <cell r="B3235" t="str">
            <v>Ecologia Aplicada - Universidade de Coimbra</v>
          </cell>
          <cell r="C3235">
            <v>56</v>
          </cell>
          <cell r="D3235">
            <v>5</v>
          </cell>
        </row>
        <row r="3236">
          <cell r="A3236" t="str">
            <v>UTFPR - EM52A</v>
          </cell>
          <cell r="B3236" t="str">
            <v>Ecologia Básica - Universidade Tecnológica Federal do Paraná</v>
          </cell>
          <cell r="C3236">
            <v>24</v>
          </cell>
          <cell r="D3236">
            <v>2</v>
          </cell>
        </row>
        <row r="3237">
          <cell r="A3237" t="str">
            <v>NHT1072-15</v>
          </cell>
          <cell r="B3237" t="str">
            <v>Ecologia Comportamental</v>
          </cell>
          <cell r="C3237">
            <v>48</v>
          </cell>
          <cell r="D3237">
            <v>4</v>
          </cell>
        </row>
        <row r="3238">
          <cell r="A3238" t="str">
            <v>USP - EEH</v>
          </cell>
          <cell r="B3238" t="str">
            <v>Ecologia Evolutiva Humana - USP</v>
          </cell>
          <cell r="C3238">
            <v>84</v>
          </cell>
          <cell r="D3238">
            <v>7</v>
          </cell>
        </row>
        <row r="3239">
          <cell r="A3239" t="str">
            <v>UC-pt 1000893</v>
          </cell>
          <cell r="B3239" t="str">
            <v>Ecologia Funcional - Universidade de Coimbra</v>
          </cell>
          <cell r="C3239">
            <v>60</v>
          </cell>
          <cell r="D3239">
            <v>5</v>
          </cell>
        </row>
        <row r="3240">
          <cell r="A3240" t="str">
            <v>UC-pt 1000839</v>
          </cell>
          <cell r="B3240" t="str">
            <v>Ecologia Funcional - Universidade de Coimbra</v>
          </cell>
          <cell r="C3240">
            <v>81</v>
          </cell>
          <cell r="D3240">
            <v>7</v>
          </cell>
        </row>
        <row r="3241">
          <cell r="A3241" t="str">
            <v>UFRJ - ISC019</v>
          </cell>
          <cell r="B3241" t="str">
            <v>Ecologia Humana e saúde - UFRJ</v>
          </cell>
          <cell r="C3241">
            <v>24</v>
          </cell>
          <cell r="D3241">
            <v>2</v>
          </cell>
        </row>
        <row r="3242">
          <cell r="A3242" t="str">
            <v>FSA - Eco1</v>
          </cell>
          <cell r="B3242" t="str">
            <v>Ecologia I - Fundação Santo André</v>
          </cell>
          <cell r="C3242">
            <v>144</v>
          </cell>
          <cell r="D3242">
            <v>12</v>
          </cell>
        </row>
        <row r="3243">
          <cell r="A3243" t="str">
            <v>UP-pt EA0044</v>
          </cell>
          <cell r="B3243" t="str">
            <v>Ecologia Industrial e Gestão da Qualidade - Universidade do Porto</v>
          </cell>
          <cell r="C3243">
            <v>56</v>
          </cell>
          <cell r="D3243">
            <v>4</v>
          </cell>
        </row>
        <row r="3244">
          <cell r="A3244" t="str">
            <v>EVD-109</v>
          </cell>
          <cell r="B3244" t="str">
            <v>Ecologia Marinha</v>
          </cell>
          <cell r="C3244">
            <v>144</v>
          </cell>
          <cell r="D3244">
            <v>12</v>
          </cell>
        </row>
        <row r="3245">
          <cell r="A3245" t="str">
            <v>UP-it 135EE</v>
          </cell>
          <cell r="B3245" t="str">
            <v>Ecologia Microbica - Università Degli Studi di Pisa</v>
          </cell>
          <cell r="C3245">
            <v>150</v>
          </cell>
          <cell r="D3245">
            <v>12</v>
          </cell>
        </row>
        <row r="3246">
          <cell r="A3246" t="str">
            <v>EN2101</v>
          </cell>
          <cell r="B3246" t="str">
            <v>Ecologia Urbana</v>
          </cell>
          <cell r="C3246">
            <v>0</v>
          </cell>
          <cell r="D3246">
            <v>3</v>
          </cell>
        </row>
        <row r="3247">
          <cell r="A3247" t="str">
            <v>NHZ1018-09</v>
          </cell>
          <cell r="B3247" t="str">
            <v>Ecologia Vegetal</v>
          </cell>
          <cell r="C3247">
            <v>48</v>
          </cell>
          <cell r="D3247">
            <v>4</v>
          </cell>
        </row>
        <row r="3248">
          <cell r="A3248" t="str">
            <v>FURG - 11076</v>
          </cell>
          <cell r="B3248" t="str">
            <v>Ecologia da Vegetação Costeira - FURG</v>
          </cell>
          <cell r="C3248">
            <v>36</v>
          </cell>
          <cell r="D3248">
            <v>3</v>
          </cell>
        </row>
        <row r="3249">
          <cell r="A3249" t="str">
            <v>UNESP - CBBM-1</v>
          </cell>
          <cell r="B3249" t="str">
            <v>Ecologia de Ambientes Bentônicos - UNESP</v>
          </cell>
          <cell r="C3249">
            <v>120</v>
          </cell>
          <cell r="D3249">
            <v>10</v>
          </cell>
        </row>
        <row r="3250">
          <cell r="A3250" t="str">
            <v>UNESP - CBBM-2</v>
          </cell>
          <cell r="B3250" t="str">
            <v>Ecologia de Ambientes Pelágicos - UNESP</v>
          </cell>
          <cell r="C3250">
            <v>120</v>
          </cell>
          <cell r="D3250">
            <v>10</v>
          </cell>
        </row>
        <row r="3251">
          <cell r="A3251" t="str">
            <v>UNIFESP-03</v>
          </cell>
          <cell r="B3251" t="str">
            <v>Ecologia de Campo</v>
          </cell>
          <cell r="C3251">
            <v>0</v>
          </cell>
          <cell r="D3251">
            <v>24</v>
          </cell>
        </row>
        <row r="3252">
          <cell r="A3252" t="str">
            <v>ESZU005-13</v>
          </cell>
          <cell r="B3252" t="str">
            <v>Ecologia do Ambiente Antropizado</v>
          </cell>
          <cell r="C3252">
            <v>24</v>
          </cell>
          <cell r="D3252">
            <v>2</v>
          </cell>
        </row>
        <row r="3253">
          <cell r="A3253" t="str">
            <v>ESTX005-13</v>
          </cell>
          <cell r="B3253" t="str">
            <v>Ecologia do Ambiente Antropizado</v>
          </cell>
          <cell r="C3253">
            <v>24</v>
          </cell>
          <cell r="D3253">
            <v>2</v>
          </cell>
        </row>
        <row r="3254">
          <cell r="A3254" t="str">
            <v>ESZU034-17</v>
          </cell>
          <cell r="B3254" t="str">
            <v>Ecologia do Ambiente Urbano</v>
          </cell>
          <cell r="C3254">
            <v>24</v>
          </cell>
          <cell r="D3254">
            <v>2</v>
          </cell>
        </row>
        <row r="3255">
          <cell r="A3255" t="str">
            <v>UFMT - 50618636</v>
          </cell>
          <cell r="B3255" t="str">
            <v>Ecologia e Poluição - Universidade Federal de Mato Grosso</v>
          </cell>
          <cell r="C3255">
            <v>36</v>
          </cell>
          <cell r="D3255">
            <v>3</v>
          </cell>
        </row>
        <row r="3256">
          <cell r="A3256" t="str">
            <v>Metodista - 8410</v>
          </cell>
          <cell r="B3256" t="str">
            <v>Ecologia e conservação de natureza - METODISTA</v>
          </cell>
          <cell r="C3256">
            <v>120</v>
          </cell>
          <cell r="D3256">
            <v>10</v>
          </cell>
        </row>
        <row r="3257">
          <cell r="A3257" t="str">
            <v>EVD-002</v>
          </cell>
          <cell r="B3257" t="str">
            <v>Ecologia evolutiva</v>
          </cell>
          <cell r="C3257">
            <v>216</v>
          </cell>
          <cell r="D3257">
            <v>18</v>
          </cell>
        </row>
        <row r="3258">
          <cell r="A3258" t="str">
            <v>USP - ACH1044</v>
          </cell>
          <cell r="B3258" t="str">
            <v>Ecologia humana - USP</v>
          </cell>
          <cell r="C3258">
            <v>24</v>
          </cell>
          <cell r="D3258">
            <v>2</v>
          </cell>
        </row>
        <row r="3259">
          <cell r="A3259" t="str">
            <v>EVD-110</v>
          </cell>
          <cell r="B3259" t="str">
            <v>Ecologia química</v>
          </cell>
          <cell r="C3259">
            <v>144</v>
          </cell>
          <cell r="D3259">
            <v>12</v>
          </cell>
        </row>
        <row r="3260">
          <cell r="A3260" t="str">
            <v>BMA05</v>
          </cell>
          <cell r="B3260" t="str">
            <v>Ecologia química em ambiente poluído - Instituto de Botânica</v>
          </cell>
          <cell r="C3260">
            <v>0</v>
          </cell>
          <cell r="D3260">
            <v>7</v>
          </cell>
        </row>
        <row r="3261">
          <cell r="A3261" t="str">
            <v>NHT1073-15</v>
          </cell>
          <cell r="B3261" t="str">
            <v>Ecologia vegetal</v>
          </cell>
          <cell r="C3261">
            <v>48</v>
          </cell>
          <cell r="D3261">
            <v>4</v>
          </cell>
        </row>
        <row r="3262">
          <cell r="A3262" t="str">
            <v>16498</v>
          </cell>
          <cell r="B3262" t="str">
            <v>Ecologia y Gestión de Recursos Naturales - Universidad Autónoma de Madrid</v>
          </cell>
          <cell r="C3262">
            <v>65</v>
          </cell>
          <cell r="D3262">
            <v>5</v>
          </cell>
        </row>
        <row r="3263">
          <cell r="A3263" t="str">
            <v>ANU-au ENVS3014</v>
          </cell>
          <cell r="B3263" t="str">
            <v>Ecological Assessment and Management - Australian National University</v>
          </cell>
          <cell r="C3263">
            <v>65</v>
          </cell>
          <cell r="D3263">
            <v>5</v>
          </cell>
        </row>
        <row r="3264">
          <cell r="A3264" t="str">
            <v>UGA-us ECOL1000</v>
          </cell>
          <cell r="B3264" t="str">
            <v>Ecological Bases of Environmental Issues - University of Georgia</v>
          </cell>
          <cell r="C3264">
            <v>48</v>
          </cell>
          <cell r="D3264">
            <v>4</v>
          </cell>
        </row>
        <row r="3265">
          <cell r="A3265" t="str">
            <v>KTH-se AL2190</v>
          </cell>
          <cell r="B3265" t="str">
            <v>Ecological Economics - Royal Institute of Technology</v>
          </cell>
          <cell r="C3265">
            <v>31</v>
          </cell>
          <cell r="D3265">
            <v>2</v>
          </cell>
        </row>
        <row r="3266">
          <cell r="A3266" t="str">
            <v>Sault-ca GIS430</v>
          </cell>
          <cell r="B3266" t="str">
            <v>Ecological Inventory Techniques - Sault College</v>
          </cell>
          <cell r="C3266">
            <v>30</v>
          </cell>
          <cell r="D3266">
            <v>2</v>
          </cell>
        </row>
        <row r="3267">
          <cell r="A3267" t="str">
            <v>HZ-nl CU05065</v>
          </cell>
          <cell r="B3267" t="str">
            <v>Ecological Risk Assessment - HZ University of Applied Sciences</v>
          </cell>
          <cell r="C3267">
            <v>40</v>
          </cell>
          <cell r="D3267">
            <v>3</v>
          </cell>
        </row>
        <row r="3268">
          <cell r="A3268" t="str">
            <v>UMelb-au ECOL20003</v>
          </cell>
          <cell r="B3268" t="str">
            <v>Ecology - The University of Melbourne</v>
          </cell>
          <cell r="C3268">
            <v>92</v>
          </cell>
          <cell r="D3268">
            <v>7</v>
          </cell>
        </row>
        <row r="3269">
          <cell r="A3269" t="str">
            <v>UL-ie BY4104</v>
          </cell>
          <cell r="B3269" t="str">
            <v>Ecology 1 - University of Limerick</v>
          </cell>
          <cell r="C3269">
            <v>48</v>
          </cell>
          <cell r="D3269">
            <v>4</v>
          </cell>
        </row>
        <row r="3270">
          <cell r="A3270" t="str">
            <v>Monash-au BIO2011</v>
          </cell>
          <cell r="B3270" t="str">
            <v>Ecology and Biodiversity - Monash University</v>
          </cell>
          <cell r="C3270">
            <v>60</v>
          </cell>
          <cell r="D3270">
            <v>5</v>
          </cell>
        </row>
        <row r="3271">
          <cell r="A3271" t="str">
            <v>PSU-us ESM485</v>
          </cell>
          <cell r="B3271" t="str">
            <v>Ecology and Management of Bio-Invasions - Portland State University</v>
          </cell>
          <cell r="C3271">
            <v>40</v>
          </cell>
          <cell r="D3271">
            <v>3</v>
          </cell>
        </row>
        <row r="3272">
          <cell r="A3272" t="str">
            <v>UTS-au 49122</v>
          </cell>
          <cell r="B3272" t="str">
            <v>Ecology and Sustainability - University of Technology, Sydney</v>
          </cell>
          <cell r="C3272">
            <v>56</v>
          </cell>
          <cell r="D3272">
            <v>4</v>
          </cell>
        </row>
        <row r="3273">
          <cell r="A3273" t="str">
            <v>HH-se MX8011</v>
          </cell>
          <cell r="B3273" t="str">
            <v>Ecology and Water: Applications and Innovations - Halmstad University</v>
          </cell>
          <cell r="C3273">
            <v>75</v>
          </cell>
          <cell r="D3273">
            <v>6</v>
          </cell>
        </row>
        <row r="3274">
          <cell r="A3274" t="str">
            <v>ANU-au BIOL2191</v>
          </cell>
          <cell r="B3274" t="str">
            <v>Ecology of Health and Disease - The Australian National University</v>
          </cell>
          <cell r="C3274">
            <v>65</v>
          </cell>
          <cell r="D3274">
            <v>5</v>
          </cell>
        </row>
        <row r="3275">
          <cell r="A3275" t="str">
            <v>UAM-es 16498</v>
          </cell>
          <cell r="B3275" t="str">
            <v>Ecología y Gestión de Recursos Naturales - Universidad Autónoma de Madrid</v>
          </cell>
          <cell r="C3275">
            <v>150</v>
          </cell>
          <cell r="D3275">
            <v>12</v>
          </cell>
        </row>
        <row r="3276">
          <cell r="A3276" t="str">
            <v>UTEP-us CE2326</v>
          </cell>
          <cell r="B3276" t="str">
            <v>Econ for Engrs &amp; Scientists - University of Texas at El Paso</v>
          </cell>
          <cell r="C3276">
            <v>48</v>
          </cell>
          <cell r="D3276">
            <v>4</v>
          </cell>
        </row>
        <row r="3277">
          <cell r="A3277" t="str">
            <v>UOIT-ca ENVS311OU</v>
          </cell>
          <cell r="B3277" t="str">
            <v>Econ. &amp; Politics of the Envir. - University of Ontario Institute of Technology</v>
          </cell>
          <cell r="C3277">
            <v>36</v>
          </cell>
          <cell r="D3277">
            <v>3</v>
          </cell>
        </row>
        <row r="3278">
          <cell r="A3278" t="str">
            <v>ESHC004-13</v>
          </cell>
          <cell r="B3278" t="str">
            <v>Econometria I</v>
          </cell>
          <cell r="C3278">
            <v>48</v>
          </cell>
          <cell r="D3278">
            <v>4</v>
          </cell>
        </row>
        <row r="3279">
          <cell r="A3279" t="str">
            <v>ECO-040</v>
          </cell>
          <cell r="B3279" t="str">
            <v>Econometria I</v>
          </cell>
          <cell r="C3279">
            <v>144</v>
          </cell>
          <cell r="D3279">
            <v>12</v>
          </cell>
        </row>
        <row r="3280">
          <cell r="A3280" t="str">
            <v>ESHC035-17</v>
          </cell>
          <cell r="B3280" t="str">
            <v>Econometria I</v>
          </cell>
          <cell r="C3280">
            <v>48</v>
          </cell>
          <cell r="D3280">
            <v>4</v>
          </cell>
        </row>
        <row r="3281">
          <cell r="A3281" t="str">
            <v>ESHC005-13</v>
          </cell>
          <cell r="B3281" t="str">
            <v>Econometria II</v>
          </cell>
          <cell r="C3281">
            <v>48</v>
          </cell>
          <cell r="D3281">
            <v>4</v>
          </cell>
        </row>
        <row r="3282">
          <cell r="A3282" t="str">
            <v>ESHC036-17</v>
          </cell>
          <cell r="B3282" t="str">
            <v>Econometria II</v>
          </cell>
          <cell r="C3282">
            <v>48</v>
          </cell>
          <cell r="D3282">
            <v>4</v>
          </cell>
        </row>
        <row r="3283">
          <cell r="A3283" t="str">
            <v>ESHC006-13</v>
          </cell>
          <cell r="B3283" t="str">
            <v>Econometria III</v>
          </cell>
          <cell r="C3283">
            <v>48</v>
          </cell>
          <cell r="D3283">
            <v>4</v>
          </cell>
        </row>
        <row r="3284">
          <cell r="A3284" t="str">
            <v>ESHC037-17</v>
          </cell>
          <cell r="B3284" t="str">
            <v>Econometria III</v>
          </cell>
          <cell r="C3284">
            <v>48</v>
          </cell>
          <cell r="D3284">
            <v>4</v>
          </cell>
        </row>
        <row r="3285">
          <cell r="A3285" t="str">
            <v>UNIFESP - 4767</v>
          </cell>
          <cell r="B3285" t="str">
            <v>Economia , Sociedade e meio ambiente - UNIFESP</v>
          </cell>
          <cell r="C3285">
            <v>36</v>
          </cell>
          <cell r="D3285">
            <v>3</v>
          </cell>
        </row>
        <row r="3286">
          <cell r="A3286" t="str">
            <v>AHR - Econ</v>
          </cell>
          <cell r="B3286" t="str">
            <v>Economia - Anhanguera</v>
          </cell>
          <cell r="C3286">
            <v>36</v>
          </cell>
          <cell r="D3286">
            <v>3</v>
          </cell>
        </row>
        <row r="3287">
          <cell r="A3287" t="str">
            <v>UNICSUL - 0047</v>
          </cell>
          <cell r="B3287" t="str">
            <v>Economia - UNICSUL</v>
          </cell>
          <cell r="C3287">
            <v>72</v>
          </cell>
          <cell r="D3287">
            <v>6</v>
          </cell>
        </row>
        <row r="3288">
          <cell r="A3288" t="str">
            <v>UNL-pt 10579</v>
          </cell>
          <cell r="B3288" t="str">
            <v>Economia - Universidade Nova de Lisboa</v>
          </cell>
          <cell r="C3288">
            <v>42</v>
          </cell>
          <cell r="D3288">
            <v>3</v>
          </cell>
        </row>
        <row r="3289">
          <cell r="A3289" t="str">
            <v>UFRJ - EEI312</v>
          </cell>
          <cell r="B3289" t="str">
            <v>Economia A - UFRJ</v>
          </cell>
          <cell r="C3289">
            <v>60</v>
          </cell>
          <cell r="D3289">
            <v>5</v>
          </cell>
        </row>
        <row r="3290">
          <cell r="A3290" t="str">
            <v>UC-pt 2006347</v>
          </cell>
          <cell r="B3290" t="str">
            <v>Economia Ambiental - Universidade de Coimbra</v>
          </cell>
          <cell r="C3290">
            <v>60</v>
          </cell>
          <cell r="D3290">
            <v>5</v>
          </cell>
        </row>
        <row r="3291">
          <cell r="A3291" t="str">
            <v>ECO-133</v>
          </cell>
          <cell r="B3291" t="str">
            <v>Economia Bancária</v>
          </cell>
          <cell r="C3291">
            <v>144</v>
          </cell>
          <cell r="D3291">
            <v>12</v>
          </cell>
        </row>
        <row r="3292">
          <cell r="A3292" t="str">
            <v>ESZX001-13</v>
          </cell>
          <cell r="B3292" t="str">
            <v>Economia Brasileira</v>
          </cell>
          <cell r="C3292">
            <v>36</v>
          </cell>
          <cell r="D3292">
            <v>3</v>
          </cell>
        </row>
        <row r="3293">
          <cell r="A3293" t="str">
            <v>UNESP-026</v>
          </cell>
          <cell r="B3293" t="str">
            <v>Economia Brasileira - UNESP</v>
          </cell>
          <cell r="C3293">
            <v>0</v>
          </cell>
          <cell r="D3293">
            <v>9</v>
          </cell>
        </row>
        <row r="3294">
          <cell r="A3294" t="str">
            <v>USP - ACH3505</v>
          </cell>
          <cell r="B3294" t="str">
            <v>Economia Brasileira - USP</v>
          </cell>
          <cell r="C3294">
            <v>24</v>
          </cell>
          <cell r="D3294">
            <v>2</v>
          </cell>
        </row>
        <row r="3295">
          <cell r="A3295" t="str">
            <v>UFMG - ECN083</v>
          </cell>
          <cell r="B3295" t="str">
            <v>Economia Brasileira - Universidade Federal de Minas Gerais</v>
          </cell>
          <cell r="C3295">
            <v>60</v>
          </cell>
          <cell r="D3295">
            <v>5</v>
          </cell>
        </row>
        <row r="3296">
          <cell r="A3296" t="str">
            <v>ESHC007-13</v>
          </cell>
          <cell r="B3296" t="str">
            <v>Economia Brasileira Contemporânea I</v>
          </cell>
          <cell r="C3296">
            <v>48</v>
          </cell>
          <cell r="D3296">
            <v>4</v>
          </cell>
        </row>
        <row r="3297">
          <cell r="A3297" t="str">
            <v>ESHC007-17</v>
          </cell>
          <cell r="B3297" t="str">
            <v>Economia Brasileira Contemporânea I</v>
          </cell>
          <cell r="C3297">
            <v>48</v>
          </cell>
          <cell r="D3297">
            <v>4</v>
          </cell>
        </row>
        <row r="3298">
          <cell r="A3298" t="str">
            <v>ESHC008-13</v>
          </cell>
          <cell r="B3298" t="str">
            <v>Economia Brasileira Contemporânea II</v>
          </cell>
          <cell r="C3298">
            <v>48</v>
          </cell>
          <cell r="D3298">
            <v>4</v>
          </cell>
        </row>
        <row r="3299">
          <cell r="A3299" t="str">
            <v>ESHC008-17</v>
          </cell>
          <cell r="B3299" t="str">
            <v>Economia Brasileira Contemporânea II</v>
          </cell>
          <cell r="C3299">
            <v>48</v>
          </cell>
          <cell r="D3299">
            <v>4</v>
          </cell>
        </row>
        <row r="3300">
          <cell r="A3300" t="str">
            <v>ESHC009-13</v>
          </cell>
          <cell r="B3300" t="str">
            <v>Economia Brasileira Contemporânea III</v>
          </cell>
          <cell r="C3300">
            <v>36</v>
          </cell>
          <cell r="D3300">
            <v>3</v>
          </cell>
        </row>
        <row r="3301">
          <cell r="A3301" t="str">
            <v>ESHC033-17</v>
          </cell>
          <cell r="B3301" t="str">
            <v>Economia Brasileira Contemporânea III</v>
          </cell>
          <cell r="C3301">
            <v>48</v>
          </cell>
          <cell r="D3301">
            <v>4</v>
          </cell>
        </row>
        <row r="3302">
          <cell r="A3302" t="str">
            <v>ESZC028-17</v>
          </cell>
          <cell r="B3302" t="str">
            <v>Economia Dinâmica</v>
          </cell>
          <cell r="C3302">
            <v>48</v>
          </cell>
          <cell r="D3302">
            <v>4</v>
          </cell>
        </row>
        <row r="3303">
          <cell r="A3303" t="str">
            <v>ND1311</v>
          </cell>
          <cell r="B3303" t="str">
            <v>Economia I - FEI Pe.Saboia de Medeiros</v>
          </cell>
          <cell r="C3303">
            <v>36</v>
          </cell>
          <cell r="D3303">
            <v>3</v>
          </cell>
        </row>
        <row r="3304">
          <cell r="A3304" t="str">
            <v>ESHC011-13</v>
          </cell>
          <cell r="B3304" t="str">
            <v>Economia Industrial</v>
          </cell>
          <cell r="C3304">
            <v>48</v>
          </cell>
          <cell r="D3304">
            <v>4</v>
          </cell>
        </row>
        <row r="3305">
          <cell r="A3305" t="str">
            <v>ECO-221</v>
          </cell>
          <cell r="B3305" t="str">
            <v>Economia Industrial</v>
          </cell>
          <cell r="C3305">
            <v>144</v>
          </cell>
          <cell r="D3305">
            <v>12</v>
          </cell>
        </row>
        <row r="3306">
          <cell r="A3306" t="str">
            <v>ESZC020-17</v>
          </cell>
          <cell r="B3306" t="str">
            <v>Economia Industrial</v>
          </cell>
          <cell r="C3306">
            <v>48</v>
          </cell>
          <cell r="D3306">
            <v>4</v>
          </cell>
        </row>
        <row r="3307">
          <cell r="A3307" t="str">
            <v>ECO-322</v>
          </cell>
          <cell r="B3307" t="str">
            <v>Economia Institucional</v>
          </cell>
          <cell r="C3307">
            <v>144</v>
          </cell>
          <cell r="D3307">
            <v>12</v>
          </cell>
        </row>
        <row r="3308">
          <cell r="A3308" t="str">
            <v>ESHC012-13</v>
          </cell>
          <cell r="B3308" t="str">
            <v>Economia Institucional I</v>
          </cell>
          <cell r="C3308">
            <v>48</v>
          </cell>
          <cell r="D3308">
            <v>4</v>
          </cell>
        </row>
        <row r="3309">
          <cell r="A3309" t="str">
            <v>ESHC012-17</v>
          </cell>
          <cell r="B3309" t="str">
            <v>Economia Institucional I</v>
          </cell>
          <cell r="C3309">
            <v>48</v>
          </cell>
          <cell r="D3309">
            <v>4</v>
          </cell>
        </row>
        <row r="3310">
          <cell r="A3310" t="str">
            <v>ESZC006-13</v>
          </cell>
          <cell r="B3310" t="str">
            <v>Economia Institucional II</v>
          </cell>
          <cell r="C3310">
            <v>48</v>
          </cell>
          <cell r="D3310">
            <v>4</v>
          </cell>
        </row>
        <row r="3311">
          <cell r="A3311" t="str">
            <v>ESZC006-17</v>
          </cell>
          <cell r="B3311" t="str">
            <v>Economia Institucional II</v>
          </cell>
          <cell r="C3311">
            <v>48</v>
          </cell>
          <cell r="D3311">
            <v>4</v>
          </cell>
        </row>
        <row r="3312">
          <cell r="A3312" t="str">
            <v>EN3533</v>
          </cell>
          <cell r="B3312" t="str">
            <v>Economia Internacional</v>
          </cell>
          <cell r="C3312">
            <v>24</v>
          </cell>
          <cell r="D3312">
            <v>2</v>
          </cell>
        </row>
        <row r="3313">
          <cell r="A3313" t="str">
            <v>ESHC013-13</v>
          </cell>
          <cell r="B3313" t="str">
            <v>Economia Internacional I</v>
          </cell>
          <cell r="C3313">
            <v>48</v>
          </cell>
          <cell r="D3313">
            <v>4</v>
          </cell>
        </row>
        <row r="3314">
          <cell r="A3314" t="str">
            <v>ESHC013-17</v>
          </cell>
          <cell r="B3314" t="str">
            <v>Economia Internacional I</v>
          </cell>
          <cell r="C3314">
            <v>48</v>
          </cell>
          <cell r="D3314">
            <v>4</v>
          </cell>
        </row>
        <row r="3315">
          <cell r="A3315" t="str">
            <v>ESHC014-13</v>
          </cell>
          <cell r="B3315" t="str">
            <v>Economia Internacional II</v>
          </cell>
          <cell r="C3315">
            <v>48</v>
          </cell>
          <cell r="D3315">
            <v>4</v>
          </cell>
        </row>
        <row r="3316">
          <cell r="A3316" t="str">
            <v>ESHC014-17</v>
          </cell>
          <cell r="B3316" t="str">
            <v>Economia Internacional II</v>
          </cell>
          <cell r="C3316">
            <v>48</v>
          </cell>
          <cell r="D3316">
            <v>4</v>
          </cell>
        </row>
        <row r="3317">
          <cell r="A3317" t="str">
            <v>ESHC027-17</v>
          </cell>
          <cell r="B3317" t="str">
            <v>Economia Matemática</v>
          </cell>
          <cell r="C3317">
            <v>48</v>
          </cell>
          <cell r="D3317">
            <v>4</v>
          </cell>
        </row>
        <row r="3318">
          <cell r="A3318" t="str">
            <v>CNM7135</v>
          </cell>
          <cell r="B3318" t="str">
            <v>Economia Matemática - UFSC</v>
          </cell>
          <cell r="C3318">
            <v>72</v>
          </cell>
          <cell r="D3318">
            <v>6</v>
          </cell>
        </row>
        <row r="3319">
          <cell r="A3319" t="str">
            <v>ESHC015-13</v>
          </cell>
          <cell r="B3319" t="str">
            <v>Economia Monetária</v>
          </cell>
          <cell r="C3319">
            <v>36</v>
          </cell>
          <cell r="D3319">
            <v>3</v>
          </cell>
        </row>
        <row r="3320">
          <cell r="A3320" t="str">
            <v>ESHC038-17</v>
          </cell>
          <cell r="B3320" t="str">
            <v>Economia Monetária</v>
          </cell>
          <cell r="C3320">
            <v>48</v>
          </cell>
          <cell r="D3320">
            <v>4</v>
          </cell>
        </row>
        <row r="3321">
          <cell r="A3321" t="str">
            <v>CNM7266</v>
          </cell>
          <cell r="B3321" t="str">
            <v>Economia Monetária - UFSC</v>
          </cell>
          <cell r="C3321">
            <v>72</v>
          </cell>
          <cell r="D3321">
            <v>6</v>
          </cell>
        </row>
        <row r="3322">
          <cell r="A3322" t="str">
            <v>ESHC028-17</v>
          </cell>
          <cell r="B3322" t="str">
            <v>Economia Política</v>
          </cell>
          <cell r="C3322">
            <v>48</v>
          </cell>
          <cell r="D3322">
            <v>4</v>
          </cell>
        </row>
        <row r="3323">
          <cell r="A3323" t="str">
            <v>UFRGS - DIR04004</v>
          </cell>
          <cell r="B3323" t="str">
            <v>Economia Política - Universidade Federal do Rio Grande do Sul</v>
          </cell>
          <cell r="C3323">
            <v>60</v>
          </cell>
          <cell r="D3323">
            <v>5</v>
          </cell>
        </row>
        <row r="3324">
          <cell r="A3324" t="str">
            <v>CHS-205</v>
          </cell>
          <cell r="B3324" t="str">
            <v>Economia Política Internacional</v>
          </cell>
          <cell r="C3324">
            <v>108</v>
          </cell>
          <cell r="D3324">
            <v>9</v>
          </cell>
        </row>
        <row r="3325">
          <cell r="A3325" t="str">
            <v>UFMG - ECN085</v>
          </cell>
          <cell r="B3325" t="str">
            <v>Economia Política Internacional I - Universidade Federal de Minas Gerais</v>
          </cell>
          <cell r="C3325">
            <v>60</v>
          </cell>
          <cell r="D3325">
            <v>5</v>
          </cell>
        </row>
        <row r="3326">
          <cell r="A3326" t="str">
            <v>ESHR004-13</v>
          </cell>
          <cell r="B3326" t="str">
            <v>Economia Política Internacional da Energia</v>
          </cell>
          <cell r="C3326">
            <v>48</v>
          </cell>
          <cell r="D3326">
            <v>4</v>
          </cell>
        </row>
        <row r="3327">
          <cell r="A3327" t="str">
            <v>ESHR003-13</v>
          </cell>
          <cell r="B3327" t="str">
            <v>Economia Política da Segurança Alimentar Global</v>
          </cell>
          <cell r="C3327">
            <v>48</v>
          </cell>
          <cell r="D3327">
            <v>4</v>
          </cell>
        </row>
        <row r="3328">
          <cell r="A3328" t="str">
            <v>UNESP-027</v>
          </cell>
          <cell r="B3328" t="str">
            <v>Economia Política do Trabalho, da Tecnologia e do Conhecimento - UNESP</v>
          </cell>
          <cell r="C3328">
            <v>0</v>
          </cell>
          <cell r="D3328">
            <v>9</v>
          </cell>
        </row>
        <row r="3329">
          <cell r="A3329" t="str">
            <v>ESZC007-13</v>
          </cell>
          <cell r="B3329" t="str">
            <v>Economia Regional e Sociedade</v>
          </cell>
          <cell r="C3329">
            <v>48</v>
          </cell>
          <cell r="D3329">
            <v>4</v>
          </cell>
        </row>
        <row r="3330">
          <cell r="A3330" t="str">
            <v>ESZP016-13</v>
          </cell>
          <cell r="B3330" t="str">
            <v>Economia Solidária, Associativismo e Cooperativismo</v>
          </cell>
          <cell r="C3330">
            <v>48</v>
          </cell>
          <cell r="D3330">
            <v>4</v>
          </cell>
        </row>
        <row r="3331">
          <cell r="A3331" t="str">
            <v>ESHT006-13</v>
          </cell>
          <cell r="B3331" t="str">
            <v>Economia Urbana</v>
          </cell>
          <cell r="C3331">
            <v>48</v>
          </cell>
          <cell r="D3331">
            <v>4</v>
          </cell>
        </row>
        <row r="3332">
          <cell r="A3332" t="str">
            <v>ESHT006-17</v>
          </cell>
          <cell r="B3332" t="str">
            <v>Economia Urbana</v>
          </cell>
          <cell r="C3332">
            <v>48</v>
          </cell>
          <cell r="D3332">
            <v>4</v>
          </cell>
        </row>
        <row r="3333">
          <cell r="A3333" t="str">
            <v>ENE-304</v>
          </cell>
          <cell r="B3333" t="str">
            <v>Economia da Energia</v>
          </cell>
          <cell r="C3333">
            <v>108</v>
          </cell>
          <cell r="D3333">
            <v>9</v>
          </cell>
        </row>
        <row r="3334">
          <cell r="A3334" t="str">
            <v>ESTE036-17</v>
          </cell>
          <cell r="B3334" t="str">
            <v>Economia da Energia</v>
          </cell>
          <cell r="C3334">
            <v>48</v>
          </cell>
          <cell r="D3334">
            <v>4</v>
          </cell>
        </row>
        <row r="3335">
          <cell r="A3335" t="str">
            <v>ESTX048-13</v>
          </cell>
          <cell r="B3335" t="str">
            <v>Economia da Energia</v>
          </cell>
          <cell r="C3335">
            <v>24</v>
          </cell>
          <cell r="D3335">
            <v>2</v>
          </cell>
        </row>
        <row r="3336">
          <cell r="A3336" t="str">
            <v>ESTE003-13</v>
          </cell>
          <cell r="B3336" t="str">
            <v>Economia da Energia</v>
          </cell>
          <cell r="C3336">
            <v>24</v>
          </cell>
          <cell r="D3336">
            <v>2</v>
          </cell>
        </row>
        <row r="3337">
          <cell r="A3337" t="str">
            <v>PE102</v>
          </cell>
          <cell r="B3337" t="str">
            <v>Economia da Energia II - Unicamp</v>
          </cell>
          <cell r="C3337">
            <v>0</v>
          </cell>
          <cell r="D3337">
            <v>12</v>
          </cell>
        </row>
        <row r="3338">
          <cell r="A3338" t="str">
            <v>ESZP015-13</v>
          </cell>
          <cell r="B3338" t="str">
            <v>Economia da Inovação Tecnológica</v>
          </cell>
          <cell r="C3338">
            <v>48</v>
          </cell>
          <cell r="D3338">
            <v>4</v>
          </cell>
        </row>
        <row r="3339">
          <cell r="A3339" t="str">
            <v>CHS-201</v>
          </cell>
          <cell r="B3339" t="str">
            <v>Economia da Inovação e do Conhecimento</v>
          </cell>
          <cell r="C3339">
            <v>108</v>
          </cell>
          <cell r="D3339">
            <v>9</v>
          </cell>
        </row>
        <row r="3340">
          <cell r="A3340" t="str">
            <v>ECO-242</v>
          </cell>
          <cell r="B3340" t="str">
            <v>Economia da Inovação e do Conhecimento</v>
          </cell>
          <cell r="C3340">
            <v>144</v>
          </cell>
          <cell r="D3340">
            <v>12</v>
          </cell>
        </row>
        <row r="3341">
          <cell r="A3341" t="str">
            <v>USP - ACH3517</v>
          </cell>
          <cell r="B3341" t="str">
            <v>Economia da regulação - USP</v>
          </cell>
          <cell r="C3341">
            <v>24</v>
          </cell>
          <cell r="D3341">
            <v>2</v>
          </cell>
        </row>
        <row r="3342">
          <cell r="A3342" t="str">
            <v>ESZX053-13</v>
          </cell>
          <cell r="B3342" t="str">
            <v>Economia de Empresas</v>
          </cell>
          <cell r="C3342">
            <v>36</v>
          </cell>
          <cell r="D3342">
            <v>3</v>
          </cell>
        </row>
        <row r="3343">
          <cell r="A3343" t="str">
            <v>ESTG003-17</v>
          </cell>
          <cell r="B3343" t="str">
            <v>Economia de Empresas</v>
          </cell>
          <cell r="C3343">
            <v>24</v>
          </cell>
          <cell r="D3343">
            <v>2</v>
          </cell>
        </row>
        <row r="3344">
          <cell r="A3344" t="str">
            <v>ESTX065-13</v>
          </cell>
          <cell r="B3344" t="str">
            <v>Economia de Empresas</v>
          </cell>
          <cell r="C3344">
            <v>24</v>
          </cell>
          <cell r="D3344">
            <v>2</v>
          </cell>
        </row>
        <row r="3345">
          <cell r="A3345" t="str">
            <v>ESTG003-13</v>
          </cell>
          <cell r="B3345" t="str">
            <v>Economia de Empresas</v>
          </cell>
          <cell r="C3345">
            <v>24</v>
          </cell>
          <cell r="D3345">
            <v>2</v>
          </cell>
        </row>
        <row r="3346">
          <cell r="A3346" t="str">
            <v>ESZE046-13</v>
          </cell>
          <cell r="B3346" t="str">
            <v>Economia de Reatores Nucleares</v>
          </cell>
          <cell r="C3346">
            <v>36</v>
          </cell>
          <cell r="D3346">
            <v>3</v>
          </cell>
        </row>
        <row r="3347">
          <cell r="A3347" t="str">
            <v>UNIPD-it SPL1001782</v>
          </cell>
          <cell r="B3347" t="str">
            <v>Economia dello Sviluppo - Università Degli Studi di Padova</v>
          </cell>
          <cell r="C3347">
            <v>63</v>
          </cell>
          <cell r="D3347">
            <v>5</v>
          </cell>
        </row>
        <row r="3348">
          <cell r="A3348" t="str">
            <v>USP - ACH1543</v>
          </cell>
          <cell r="B3348" t="str">
            <v>Economia do Lazer e Turismo - USP</v>
          </cell>
          <cell r="C3348">
            <v>60</v>
          </cell>
          <cell r="D3348">
            <v>5</v>
          </cell>
        </row>
        <row r="3349">
          <cell r="A3349" t="str">
            <v>EN4409</v>
          </cell>
          <cell r="B3349" t="str">
            <v>Economia do Petróleo e do Gás Natural</v>
          </cell>
          <cell r="C3349">
            <v>48</v>
          </cell>
          <cell r="D3349">
            <v>4</v>
          </cell>
        </row>
        <row r="3350">
          <cell r="A3350" t="str">
            <v>ESZE057-17</v>
          </cell>
          <cell r="B3350" t="str">
            <v>Economia do Petróleo e do Gás Natural</v>
          </cell>
          <cell r="C3350">
            <v>48</v>
          </cell>
          <cell r="D3350">
            <v>4</v>
          </cell>
        </row>
        <row r="3351">
          <cell r="A3351" t="str">
            <v>ESZE057-13</v>
          </cell>
          <cell r="B3351" t="str">
            <v>Economia do Petróleo e do Gás Natural</v>
          </cell>
          <cell r="C3351">
            <v>48</v>
          </cell>
          <cell r="D3351">
            <v>4</v>
          </cell>
        </row>
        <row r="3352">
          <cell r="A3352" t="str">
            <v>ESZC003-13</v>
          </cell>
          <cell r="B3352" t="str">
            <v>Economia do Setor Público</v>
          </cell>
          <cell r="C3352">
            <v>48</v>
          </cell>
          <cell r="D3352">
            <v>4</v>
          </cell>
        </row>
        <row r="3353">
          <cell r="A3353" t="str">
            <v>ESZC003-17</v>
          </cell>
          <cell r="B3353" t="str">
            <v>Economia do Setor Público</v>
          </cell>
          <cell r="C3353">
            <v>48</v>
          </cell>
          <cell r="D3353">
            <v>4</v>
          </cell>
        </row>
        <row r="3354">
          <cell r="A3354" t="str">
            <v>ESHT005-13</v>
          </cell>
          <cell r="B3354" t="str">
            <v>Economia do Território</v>
          </cell>
          <cell r="C3354">
            <v>48</v>
          </cell>
          <cell r="D3354">
            <v>4</v>
          </cell>
        </row>
        <row r="3355">
          <cell r="A3355" t="str">
            <v>ESHT005-17</v>
          </cell>
          <cell r="B3355" t="str">
            <v>Economia do Território</v>
          </cell>
          <cell r="C3355">
            <v>48</v>
          </cell>
          <cell r="D3355">
            <v>4</v>
          </cell>
        </row>
        <row r="3356">
          <cell r="A3356" t="str">
            <v>ESZC004-13</v>
          </cell>
          <cell r="B3356" t="str">
            <v>Economia do Trabalho</v>
          </cell>
          <cell r="C3356">
            <v>48</v>
          </cell>
          <cell r="D3356">
            <v>4</v>
          </cell>
        </row>
        <row r="3357">
          <cell r="A3357" t="str">
            <v>ESZC004-17</v>
          </cell>
          <cell r="B3357" t="str">
            <v>Economia do Trabalho</v>
          </cell>
          <cell r="C3357">
            <v>48</v>
          </cell>
          <cell r="D3357">
            <v>4</v>
          </cell>
        </row>
        <row r="3358">
          <cell r="A3358" t="str">
            <v>ICA5728-5/1</v>
          </cell>
          <cell r="B3358" t="str">
            <v>Economia do meio ambiente - USP</v>
          </cell>
          <cell r="C3358">
            <v>0</v>
          </cell>
          <cell r="D3358">
            <v>9</v>
          </cell>
        </row>
        <row r="3359">
          <cell r="A3359" t="str">
            <v>UNI A - TE4334</v>
          </cell>
          <cell r="B3359" t="str">
            <v>Economia e Atualidades - UNI A</v>
          </cell>
          <cell r="C3359">
            <v>72</v>
          </cell>
          <cell r="D3359">
            <v>6</v>
          </cell>
        </row>
        <row r="3360">
          <cell r="A3360" t="str">
            <v>ESZC005-13</v>
          </cell>
          <cell r="B3360" t="str">
            <v>Economia e Instituições no Brasil Contemporâneo</v>
          </cell>
          <cell r="C3360">
            <v>48</v>
          </cell>
          <cell r="D3360">
            <v>4</v>
          </cell>
        </row>
        <row r="3361">
          <cell r="A3361" t="str">
            <v>UNIPD-it FAO2043655</v>
          </cell>
          <cell r="B3361" t="str">
            <v>Economia e Marketing delle Imprese Agroindustriali - Università Degli Studi di Padova</v>
          </cell>
          <cell r="C3361">
            <v>60</v>
          </cell>
          <cell r="D3361">
            <v>5</v>
          </cell>
        </row>
        <row r="3362">
          <cell r="A3362" t="str">
            <v>UNIPD-it EMIA</v>
          </cell>
          <cell r="B3362" t="str">
            <v>Economia e Marketing delle Imprese Agroindustriali - Università Degli Studi di Padova</v>
          </cell>
          <cell r="C3362">
            <v>48</v>
          </cell>
          <cell r="D3362">
            <v>4</v>
          </cell>
        </row>
        <row r="3363">
          <cell r="A3363" t="str">
            <v>ESHC010-13</v>
          </cell>
          <cell r="B3363" t="str">
            <v>Economia e Meio Ambiente</v>
          </cell>
          <cell r="C3363">
            <v>36</v>
          </cell>
          <cell r="D3363">
            <v>3</v>
          </cell>
        </row>
        <row r="3364">
          <cell r="A3364" t="str">
            <v>ESHC034-17</v>
          </cell>
          <cell r="B3364" t="str">
            <v>Economia e Meio Ambiente</v>
          </cell>
          <cell r="C3364">
            <v>48</v>
          </cell>
          <cell r="D3364">
            <v>4</v>
          </cell>
        </row>
        <row r="3365">
          <cell r="A3365" t="str">
            <v>ESZX132-13</v>
          </cell>
          <cell r="B3365" t="str">
            <v>Economia e Sociologia Urbana</v>
          </cell>
          <cell r="C3365">
            <v>36</v>
          </cell>
          <cell r="D3365">
            <v>3</v>
          </cell>
        </row>
        <row r="3366">
          <cell r="A3366" t="str">
            <v>PGT-011</v>
          </cell>
          <cell r="B3366" t="str">
            <v>Economia e Território</v>
          </cell>
          <cell r="C3366">
            <v>108</v>
          </cell>
          <cell r="D3366">
            <v>9</v>
          </cell>
        </row>
        <row r="3367">
          <cell r="A3367" t="str">
            <v>FATEC-SP - 6440</v>
          </cell>
          <cell r="B3367" t="str">
            <v>Economia e finanças - FATEC-SP</v>
          </cell>
          <cell r="C3367">
            <v>72</v>
          </cell>
          <cell r="D3367">
            <v>6</v>
          </cell>
        </row>
        <row r="3368">
          <cell r="A3368" t="str">
            <v>ENE-402</v>
          </cell>
          <cell r="B3368" t="str">
            <v>Economia e meio ambiente</v>
          </cell>
          <cell r="C3368">
            <v>108</v>
          </cell>
          <cell r="D3368">
            <v>9</v>
          </cell>
        </row>
        <row r="3369">
          <cell r="A3369" t="str">
            <v>USP - ACH1064</v>
          </cell>
          <cell r="B3369" t="str">
            <v>Economia e planejamento - USP</v>
          </cell>
          <cell r="C3369">
            <v>24</v>
          </cell>
          <cell r="D3369">
            <v>2</v>
          </cell>
        </row>
        <row r="3370">
          <cell r="A3370" t="str">
            <v>UFMT - 20203152</v>
          </cell>
          <cell r="B3370" t="str">
            <v>Economia para engenharia - Universidade Federal de Mato Grosso</v>
          </cell>
          <cell r="C3370">
            <v>60</v>
          </cell>
          <cell r="D3370">
            <v>5</v>
          </cell>
        </row>
        <row r="3371">
          <cell r="A3371" t="str">
            <v>FSA - EconPol</v>
          </cell>
          <cell r="B3371" t="str">
            <v>Economia política - Fundação Santo André</v>
          </cell>
          <cell r="C3371">
            <v>72</v>
          </cell>
          <cell r="D3371">
            <v>6</v>
          </cell>
        </row>
        <row r="3372">
          <cell r="A3372" t="str">
            <v>ESZP046-14</v>
          </cell>
          <cell r="B3372" t="str">
            <v>Economia solidária, associativismo e cooperativismo</v>
          </cell>
          <cell r="C3372">
            <v>48</v>
          </cell>
          <cell r="D3372">
            <v>4</v>
          </cell>
        </row>
        <row r="3373">
          <cell r="A3373" t="str">
            <v>UPM-es EDE</v>
          </cell>
          <cell r="B3373" t="str">
            <v>Economia y Dirección de Empresas - Universidad Politécnica de Madrid</v>
          </cell>
          <cell r="C3373">
            <v>0</v>
          </cell>
          <cell r="D3373">
            <v>6</v>
          </cell>
        </row>
        <row r="3374">
          <cell r="A3374" t="str">
            <v>ESZU006-13</v>
          </cell>
          <cell r="B3374" t="str">
            <v>Economia, Sociedade e Meio Ambiente</v>
          </cell>
          <cell r="C3374">
            <v>36</v>
          </cell>
          <cell r="D3374">
            <v>3</v>
          </cell>
        </row>
        <row r="3375">
          <cell r="A3375" t="str">
            <v>ESZU006-17</v>
          </cell>
          <cell r="B3375" t="str">
            <v>Economia, Sociedade e Meio Ambiente</v>
          </cell>
          <cell r="C3375">
            <v>36</v>
          </cell>
          <cell r="D3375">
            <v>3</v>
          </cell>
        </row>
        <row r="3376">
          <cell r="A3376" t="str">
            <v>ESZX080-13</v>
          </cell>
          <cell r="B3376" t="str">
            <v>Economia, Sociedade e Meio Ambiente</v>
          </cell>
          <cell r="C3376">
            <v>48</v>
          </cell>
          <cell r="D3376">
            <v>4</v>
          </cell>
        </row>
        <row r="3377">
          <cell r="A3377" t="str">
            <v>UI-us ENGR360</v>
          </cell>
          <cell r="B3377" t="str">
            <v>Economic Analysis - University of Idaho</v>
          </cell>
          <cell r="C3377">
            <v>32</v>
          </cell>
          <cell r="D3377">
            <v>2</v>
          </cell>
        </row>
        <row r="3378">
          <cell r="A3378" t="str">
            <v>LhU-ca ENGI3336</v>
          </cell>
          <cell r="B3378" t="str">
            <v>Economic Analysis Engineers - Lakehead University</v>
          </cell>
          <cell r="C3378">
            <v>48</v>
          </cell>
          <cell r="D3378">
            <v>4</v>
          </cell>
        </row>
        <row r="3379">
          <cell r="A3379" t="str">
            <v>Brock-ca ECON2P17</v>
          </cell>
          <cell r="B3379" t="str">
            <v>Economic Development - Brock University</v>
          </cell>
          <cell r="C3379">
            <v>36</v>
          </cell>
          <cell r="D3379">
            <v>3</v>
          </cell>
        </row>
        <row r="3380">
          <cell r="A3380" t="str">
            <v>BME-hu GT35A003</v>
          </cell>
          <cell r="B3380" t="str">
            <v>Economic Policy - Budapest University of Technology and Economics</v>
          </cell>
          <cell r="C3380">
            <v>30</v>
          </cell>
          <cell r="D3380">
            <v>2</v>
          </cell>
        </row>
        <row r="3381">
          <cell r="A3381" t="str">
            <v>UEK-pl SEB5</v>
          </cell>
          <cell r="B3381" t="str">
            <v>Economic Psychology - University of Economics in Katowice</v>
          </cell>
          <cell r="C3381">
            <v>30</v>
          </cell>
          <cell r="D3381">
            <v>2</v>
          </cell>
        </row>
        <row r="3382">
          <cell r="A3382" t="str">
            <v>Montana-us ECNS101IS</v>
          </cell>
          <cell r="B3382" t="str">
            <v>Economic Way of Thinking - Montana State University</v>
          </cell>
          <cell r="C3382">
            <v>48</v>
          </cell>
          <cell r="D3382">
            <v>4</v>
          </cell>
        </row>
        <row r="3383">
          <cell r="A3383" t="str">
            <v>DBS-ie ESAIS</v>
          </cell>
          <cell r="B3383" t="str">
            <v>Economic and Social Aspects of Irish Society - Dublin Business School</v>
          </cell>
          <cell r="C3383">
            <v>24</v>
          </cell>
          <cell r="D3383">
            <v>2</v>
          </cell>
        </row>
        <row r="3384">
          <cell r="A3384" t="str">
            <v>UNH-uk ENG2006</v>
          </cell>
          <cell r="B3384" t="str">
            <v>Economics &amp; Management for Engineers - The University of Northampton</v>
          </cell>
          <cell r="C3384">
            <v>48</v>
          </cell>
          <cell r="D3384">
            <v>4</v>
          </cell>
        </row>
        <row r="3385">
          <cell r="A3385" t="str">
            <v>NJIT-us ECON201</v>
          </cell>
          <cell r="B3385" t="str">
            <v>Economics - New Jersey Institute of Technology</v>
          </cell>
          <cell r="C3385">
            <v>48</v>
          </cell>
          <cell r="D3385">
            <v>4</v>
          </cell>
        </row>
        <row r="3386">
          <cell r="A3386" t="str">
            <v>Obuda-hu GGTKG1M5EC</v>
          </cell>
          <cell r="B3386" t="str">
            <v>Economics I / Macroeconomics - Óbuda University</v>
          </cell>
          <cell r="C3386">
            <v>30</v>
          </cell>
          <cell r="D3386">
            <v>2</v>
          </cell>
        </row>
        <row r="3387">
          <cell r="A3387" t="str">
            <v>Obuda-hu GGTKG21AND</v>
          </cell>
          <cell r="B3387" t="str">
            <v>Economics II / Microeconomics - Óbuda University</v>
          </cell>
          <cell r="C3387">
            <v>30</v>
          </cell>
          <cell r="D3387">
            <v>2</v>
          </cell>
        </row>
        <row r="3388">
          <cell r="A3388" t="str">
            <v>FHB-de ECC</v>
          </cell>
          <cell r="B3388" t="str">
            <v>Economics and Climate Change - Fachhochschule Bingen</v>
          </cell>
          <cell r="C3388">
            <v>30</v>
          </cell>
          <cell r="D3388">
            <v>2</v>
          </cell>
        </row>
        <row r="3389">
          <cell r="A3389" t="str">
            <v>UTS-au 23115</v>
          </cell>
          <cell r="B3389" t="str">
            <v>Economics for Business - University of Technology, Sydney</v>
          </cell>
          <cell r="C3389">
            <v>42</v>
          </cell>
          <cell r="D3389">
            <v>3</v>
          </cell>
        </row>
        <row r="3390">
          <cell r="A3390" t="str">
            <v>ANU-au ENVS2007</v>
          </cell>
          <cell r="B3390" t="str">
            <v>Economics for the Environment - The Australian National University</v>
          </cell>
          <cell r="C3390">
            <v>39</v>
          </cell>
          <cell r="D3390">
            <v>3</v>
          </cell>
        </row>
        <row r="3391">
          <cell r="A3391" t="str">
            <v>GCU07-ECOG</v>
          </cell>
          <cell r="B3391" t="str">
            <v>Economie Gestion S7 - Institut National des Sciences Appliquées / INSA Rennes</v>
          </cell>
          <cell r="C3391">
            <v>26</v>
          </cell>
          <cell r="D3391">
            <v>2</v>
          </cell>
        </row>
        <row r="3392">
          <cell r="A3392" t="str">
            <v>GCU08-ECOG</v>
          </cell>
          <cell r="B3392" t="str">
            <v>Economie Gestion S8 - Institut National des Sciences Appliquées / INSA Rennes</v>
          </cell>
          <cell r="C3392">
            <v>26</v>
          </cell>
          <cell r="D3392">
            <v>2</v>
          </cell>
        </row>
        <row r="3393">
          <cell r="A3393" t="str">
            <v>UPM-es 135002303</v>
          </cell>
          <cell r="B3393" t="str">
            <v>Economía Ambiental - Universidad Politécnica de Madrid</v>
          </cell>
          <cell r="C3393">
            <v>26</v>
          </cell>
          <cell r="D3393">
            <v>2</v>
          </cell>
        </row>
        <row r="3394">
          <cell r="A3394" t="str">
            <v>UCAV-es 20207GC</v>
          </cell>
          <cell r="B3394" t="str">
            <v>Economía ambiental - Universidade Catolica de Avila</v>
          </cell>
          <cell r="C3394">
            <v>60</v>
          </cell>
          <cell r="D3394">
            <v>5</v>
          </cell>
        </row>
        <row r="3395">
          <cell r="A3395" t="str">
            <v>UniZar-es 30133</v>
          </cell>
          <cell r="B3395" t="str">
            <v>Economía de la Empresa - Universidad de Zaragoza</v>
          </cell>
          <cell r="C3395">
            <v>55</v>
          </cell>
          <cell r="D3395">
            <v>4</v>
          </cell>
        </row>
        <row r="3396">
          <cell r="A3396" t="str">
            <v>ESZX079-13</v>
          </cell>
          <cell r="B3396" t="str">
            <v>Ecossistemas Terrestres, Aquáticos e Interfaces</v>
          </cell>
          <cell r="C3396">
            <v>48</v>
          </cell>
          <cell r="D3396">
            <v>4</v>
          </cell>
        </row>
        <row r="3397">
          <cell r="A3397" t="str">
            <v>Herts-uk 4LFS0075</v>
          </cell>
          <cell r="B3397" t="str">
            <v>Ecosystems and Environmental Change - University of Hertfordshire</v>
          </cell>
          <cell r="C3397">
            <v>27</v>
          </cell>
          <cell r="D3397">
            <v>2</v>
          </cell>
        </row>
        <row r="3398">
          <cell r="A3398" t="str">
            <v>UCAV-es 20202GC</v>
          </cell>
          <cell r="B3398" t="str">
            <v>Edafología-Universidade Catolica de Avila</v>
          </cell>
          <cell r="C3398">
            <v>40</v>
          </cell>
          <cell r="D3398">
            <v>3</v>
          </cell>
        </row>
        <row r="3399">
          <cell r="A3399" t="str">
            <v>EPUN-fr EPS3</v>
          </cell>
          <cell r="B3399" t="str">
            <v>Education Physique et Sportive 3 - École Polytechnique de L'Université de Nantes</v>
          </cell>
          <cell r="C3399">
            <v>20</v>
          </cell>
          <cell r="D3399">
            <v>1</v>
          </cell>
        </row>
        <row r="3400">
          <cell r="A3400" t="str">
            <v>EPUN-fr EPS4</v>
          </cell>
          <cell r="B3400" t="str">
            <v>Education Physique et Sportive 4 - École Polytechnique de L'Université de Nantes</v>
          </cell>
          <cell r="C3400">
            <v>18</v>
          </cell>
          <cell r="D3400">
            <v>1</v>
          </cell>
        </row>
        <row r="3401">
          <cell r="A3401" t="str">
            <v>MNSU-us KSP106</v>
          </cell>
          <cell r="B3401" t="str">
            <v>Education/Culture in US - Minnesota State University</v>
          </cell>
          <cell r="C3401">
            <v>15</v>
          </cell>
          <cell r="D3401">
            <v>1</v>
          </cell>
        </row>
        <row r="3402">
          <cell r="A3402" t="str">
            <v>BC1630</v>
          </cell>
          <cell r="B3402" t="str">
            <v>Educação Ambiental</v>
          </cell>
          <cell r="C3402">
            <v>48</v>
          </cell>
          <cell r="D3402">
            <v>4</v>
          </cell>
        </row>
        <row r="3403">
          <cell r="A3403" t="str">
            <v>ESZU025-17</v>
          </cell>
          <cell r="B3403" t="str">
            <v>Educação Ambiental</v>
          </cell>
          <cell r="C3403">
            <v>48</v>
          </cell>
          <cell r="D3403">
            <v>4</v>
          </cell>
        </row>
        <row r="3404">
          <cell r="A3404" t="str">
            <v>ESZU025-13</v>
          </cell>
          <cell r="B3404" t="str">
            <v>Educação Ambiental</v>
          </cell>
          <cell r="C3404">
            <v>48</v>
          </cell>
          <cell r="D3404">
            <v>4</v>
          </cell>
        </row>
        <row r="3405">
          <cell r="A3405" t="str">
            <v>ESZX090-13</v>
          </cell>
          <cell r="B3405" t="str">
            <v>Educação Ambiental</v>
          </cell>
          <cell r="C3405">
            <v>24</v>
          </cell>
          <cell r="D3405">
            <v>2</v>
          </cell>
        </row>
        <row r="3406">
          <cell r="A3406" t="str">
            <v>NHT5004-09</v>
          </cell>
          <cell r="B3406" t="str">
            <v>Educação Científica, Sociedade e Cultura</v>
          </cell>
          <cell r="C3406">
            <v>48</v>
          </cell>
          <cell r="D3406">
            <v>4</v>
          </cell>
        </row>
        <row r="3407">
          <cell r="A3407" t="str">
            <v>NHT5004-15</v>
          </cell>
          <cell r="B3407" t="str">
            <v>Educação Científica, Sociedade e Cultura</v>
          </cell>
          <cell r="C3407">
            <v>48</v>
          </cell>
          <cell r="D3407">
            <v>4</v>
          </cell>
        </row>
        <row r="3408">
          <cell r="A3408" t="str">
            <v>NHT5004-13</v>
          </cell>
          <cell r="B3408" t="str">
            <v>Educação Científica, Sociedade e Cultura</v>
          </cell>
          <cell r="C3408">
            <v>48</v>
          </cell>
          <cell r="D3408">
            <v>4</v>
          </cell>
        </row>
        <row r="3409">
          <cell r="A3409" t="str">
            <v>MCZD002-18</v>
          </cell>
          <cell r="B3409" t="str">
            <v>Educação Estatística</v>
          </cell>
          <cell r="C3409">
            <v>48</v>
          </cell>
          <cell r="D3409">
            <v>4</v>
          </cell>
        </row>
        <row r="3410">
          <cell r="A3410" t="str">
            <v>FEI - CS1510</v>
          </cell>
          <cell r="B3410" t="str">
            <v>Educação Física - FEI</v>
          </cell>
          <cell r="C3410">
            <v>36</v>
          </cell>
          <cell r="D3410">
            <v>3</v>
          </cell>
        </row>
        <row r="3411">
          <cell r="A3411" t="str">
            <v>ENS-135</v>
          </cell>
          <cell r="B3411" t="str">
            <v>Educação Não Formal e Divulgação Científica</v>
          </cell>
          <cell r="C3411">
            <v>144</v>
          </cell>
          <cell r="D3411">
            <v>12</v>
          </cell>
        </row>
        <row r="3412">
          <cell r="A3412" t="str">
            <v>UFSCAR - 170542A</v>
          </cell>
          <cell r="B3412" t="str">
            <v>Educação e Sociedade - Universidade Federal de São Carlos</v>
          </cell>
          <cell r="C3412">
            <v>60</v>
          </cell>
          <cell r="D3412">
            <v>5</v>
          </cell>
        </row>
        <row r="3413">
          <cell r="A3413" t="str">
            <v>UFSCAR - 170542D</v>
          </cell>
          <cell r="B3413" t="str">
            <v>Educação e Sociedade - Universidade Federal de São Carlos</v>
          </cell>
          <cell r="C3413">
            <v>60</v>
          </cell>
          <cell r="D3413">
            <v>5</v>
          </cell>
        </row>
        <row r="3414">
          <cell r="A3414" t="str">
            <v>USCS - EdSoc</v>
          </cell>
          <cell r="B3414" t="str">
            <v>Educação e Sociedade - Universidade Municipal de São Caetano do Sul</v>
          </cell>
          <cell r="C3414">
            <v>72</v>
          </cell>
          <cell r="D3414">
            <v>6</v>
          </cell>
        </row>
        <row r="3415">
          <cell r="A3415" t="str">
            <v>USCS - EdCul</v>
          </cell>
          <cell r="B3415" t="str">
            <v>Educação e cultura - Universidade Municipal de São Caetano do Sul</v>
          </cell>
          <cell r="C3415">
            <v>36</v>
          </cell>
          <cell r="D3415">
            <v>3</v>
          </cell>
        </row>
        <row r="3416">
          <cell r="A3416" t="str">
            <v>NHZ5021-15</v>
          </cell>
          <cell r="B3416" t="str">
            <v>Educação em saúde e sexualidade</v>
          </cell>
          <cell r="C3416">
            <v>36</v>
          </cell>
          <cell r="D3416">
            <v>3</v>
          </cell>
        </row>
        <row r="3417">
          <cell r="A3417" t="str">
            <v>NHZ5021-16</v>
          </cell>
          <cell r="B3417" t="str">
            <v>Educação em saúde e sexualidade</v>
          </cell>
          <cell r="C3417">
            <v>36</v>
          </cell>
          <cell r="D3417">
            <v>3</v>
          </cell>
        </row>
        <row r="3418">
          <cell r="A3418" t="str">
            <v>USP - EDM0474</v>
          </cell>
          <cell r="B3418" t="str">
            <v>Educação escolar de jovens e adultos - USP</v>
          </cell>
          <cell r="C3418">
            <v>60</v>
          </cell>
          <cell r="D3418">
            <v>5</v>
          </cell>
        </row>
        <row r="3419">
          <cell r="A3419" t="str">
            <v>NHZ5020-15</v>
          </cell>
          <cell r="B3419" t="str">
            <v>Educação inclusiva</v>
          </cell>
          <cell r="C3419">
            <v>24</v>
          </cell>
          <cell r="D3419">
            <v>2</v>
          </cell>
        </row>
        <row r="3420">
          <cell r="A3420" t="str">
            <v>ENS-260</v>
          </cell>
          <cell r="B3420" t="str">
            <v>Educação não formal e divulgação científica</v>
          </cell>
          <cell r="C3420">
            <v>72</v>
          </cell>
          <cell r="D3420">
            <v>6</v>
          </cell>
        </row>
        <row r="3421">
          <cell r="A3421" t="str">
            <v>NHZ5003-09</v>
          </cell>
          <cell r="B3421" t="str">
            <v>Educação à Distância e Novas Tecnologias</v>
          </cell>
          <cell r="C3421">
            <v>36</v>
          </cell>
          <cell r="D3421">
            <v>3</v>
          </cell>
        </row>
        <row r="3422">
          <cell r="A3422" t="str">
            <v>NHZ3003-09</v>
          </cell>
          <cell r="B3422" t="str">
            <v>Efeitos Biológicos das Radiações</v>
          </cell>
          <cell r="C3422">
            <v>48</v>
          </cell>
          <cell r="D3422">
            <v>4</v>
          </cell>
        </row>
        <row r="3423">
          <cell r="A3423" t="str">
            <v>NHZ3003-15</v>
          </cell>
          <cell r="B3423" t="str">
            <v>Efeitos Biológicos das Radiações</v>
          </cell>
          <cell r="C3423">
            <v>48</v>
          </cell>
          <cell r="D3423">
            <v>4</v>
          </cell>
        </row>
        <row r="3424">
          <cell r="A3424" t="str">
            <v>ESTX022-13</v>
          </cell>
          <cell r="B3424" t="str">
            <v>Efeitos Biológicos das Radiações Não Ionizantes</v>
          </cell>
          <cell r="C3424">
            <v>48</v>
          </cell>
          <cell r="D3424">
            <v>4</v>
          </cell>
        </row>
        <row r="3425">
          <cell r="A3425" t="str">
            <v>RU-us 1000202</v>
          </cell>
          <cell r="B3425" t="str">
            <v>Effective Paragraphs - The State University of New Jersey - Rutgers</v>
          </cell>
          <cell r="C3425">
            <v>42</v>
          </cell>
          <cell r="D3425">
            <v>3</v>
          </cell>
        </row>
        <row r="3426">
          <cell r="A3426" t="str">
            <v>SIU-us PSYC222</v>
          </cell>
          <cell r="B3426" t="str">
            <v>Effects Recreational Drugs - Southern Illinois University</v>
          </cell>
          <cell r="C3426">
            <v>36</v>
          </cell>
          <cell r="D3426">
            <v>3</v>
          </cell>
        </row>
        <row r="3427">
          <cell r="A3427" t="str">
            <v>UL-ie ER4507</v>
          </cell>
          <cell r="B3427" t="str">
            <v>Effluent Control - Waste Management 1 - University of Limerick</v>
          </cell>
          <cell r="C3427">
            <v>36</v>
          </cell>
          <cell r="D3427">
            <v>3</v>
          </cell>
        </row>
        <row r="3428">
          <cell r="A3428" t="str">
            <v>ESZX055-13</v>
          </cell>
          <cell r="B3428" t="str">
            <v>Eficiência Energética</v>
          </cell>
          <cell r="C3428">
            <v>48</v>
          </cell>
          <cell r="D3428">
            <v>4</v>
          </cell>
        </row>
        <row r="3429">
          <cell r="A3429" t="str">
            <v>ESZG038-17</v>
          </cell>
          <cell r="B3429" t="str">
            <v>Eficiência Energética Industrial</v>
          </cell>
          <cell r="C3429">
            <v>48</v>
          </cell>
          <cell r="D3429">
            <v>4</v>
          </cell>
        </row>
        <row r="3430">
          <cell r="A3430" t="str">
            <v>ENE-305</v>
          </cell>
          <cell r="B3430" t="str">
            <v>Eficiência energética</v>
          </cell>
          <cell r="C3430">
            <v>108</v>
          </cell>
          <cell r="D3430">
            <v>9</v>
          </cell>
        </row>
        <row r="3431">
          <cell r="A3431" t="str">
            <v>UC-pt 2004379</v>
          </cell>
          <cell r="B3431" t="str">
            <v>Efluentes Gasosos e Qualidade do Ar - Universidade de Coimbra</v>
          </cell>
          <cell r="C3431">
            <v>67</v>
          </cell>
          <cell r="D3431">
            <v>5</v>
          </cell>
        </row>
        <row r="3432">
          <cell r="A3432" t="str">
            <v>TUdresden-de EBW1</v>
          </cell>
          <cell r="B3432" t="str">
            <v>Einführung in die Berufs- und Wissenschaftssprache - Technische Universität Dresden</v>
          </cell>
          <cell r="C3432">
            <v>30</v>
          </cell>
          <cell r="D3432">
            <v>2</v>
          </cell>
        </row>
        <row r="3433">
          <cell r="A3433" t="str">
            <v>ED-001</v>
          </cell>
          <cell r="B3433" t="str">
            <v>Elaboração de Dissertação</v>
          </cell>
          <cell r="C3433">
            <v>0</v>
          </cell>
          <cell r="D3433">
            <v>0</v>
          </cell>
        </row>
        <row r="3434">
          <cell r="A3434" t="str">
            <v>EGPM15</v>
          </cell>
          <cell r="B3434" t="str">
            <v>Elaboração de Gestão de Projetos</v>
          </cell>
          <cell r="C3434">
            <v>0</v>
          </cell>
          <cell r="D3434">
            <v>0</v>
          </cell>
        </row>
        <row r="3435">
          <cell r="A3435" t="str">
            <v>PROF-102</v>
          </cell>
          <cell r="B3435" t="str">
            <v>Elaboração de Material Didático</v>
          </cell>
          <cell r="C3435">
            <v>120</v>
          </cell>
          <cell r="D3435">
            <v>10</v>
          </cell>
        </row>
        <row r="3436">
          <cell r="A3436" t="str">
            <v>EM-01</v>
          </cell>
          <cell r="B3436" t="str">
            <v>Elaboração de Monografia</v>
          </cell>
          <cell r="C3436">
            <v>0</v>
          </cell>
          <cell r="D3436">
            <v>0</v>
          </cell>
        </row>
        <row r="3437">
          <cell r="A3437" t="str">
            <v>ET-001</v>
          </cell>
          <cell r="B3437" t="str">
            <v>Elaboração de Tese</v>
          </cell>
          <cell r="C3437">
            <v>0</v>
          </cell>
          <cell r="D3437">
            <v>0</v>
          </cell>
        </row>
        <row r="3438">
          <cell r="A3438" t="str">
            <v>ETCC-01</v>
          </cell>
          <cell r="B3438" t="str">
            <v>Elaboração de Trabalho de Conclusão de Curso</v>
          </cell>
          <cell r="C3438">
            <v>0</v>
          </cell>
          <cell r="D3438">
            <v>0</v>
          </cell>
        </row>
        <row r="3439">
          <cell r="A3439" t="str">
            <v>MAUA - GAB221</v>
          </cell>
          <cell r="B3439" t="str">
            <v>Elaboração de projetos de financ.na área ambiental - Instituto Mauá de Tecnologia</v>
          </cell>
          <cell r="C3439">
            <v>36</v>
          </cell>
          <cell r="D3439">
            <v>3</v>
          </cell>
        </row>
        <row r="3440">
          <cell r="A3440" t="str">
            <v>EGP14</v>
          </cell>
          <cell r="B3440" t="str">
            <v>Elaboração e Gestão de Projetos</v>
          </cell>
          <cell r="C3440">
            <v>48</v>
          </cell>
          <cell r="D3440">
            <v>0</v>
          </cell>
        </row>
        <row r="3441">
          <cell r="A3441" t="str">
            <v>ESTX053-13</v>
          </cell>
          <cell r="B3441" t="str">
            <v>Elaboração, Análise e Avaliação de Projetos</v>
          </cell>
          <cell r="C3441">
            <v>36</v>
          </cell>
          <cell r="D3441">
            <v>3</v>
          </cell>
        </row>
        <row r="3442">
          <cell r="A3442" t="str">
            <v>ESTG004-17</v>
          </cell>
          <cell r="B3442" t="str">
            <v>Elaboração, Análise e Avaliação de Projetos</v>
          </cell>
          <cell r="C3442">
            <v>48</v>
          </cell>
          <cell r="D3442">
            <v>4</v>
          </cell>
        </row>
        <row r="3443">
          <cell r="A3443" t="str">
            <v>ESTG004-13</v>
          </cell>
          <cell r="B3443" t="str">
            <v>Elaboração, Análise e Avaliação de Projetos</v>
          </cell>
          <cell r="C3443">
            <v>48</v>
          </cell>
          <cell r="D3443">
            <v>4</v>
          </cell>
        </row>
        <row r="3444">
          <cell r="A3444" t="str">
            <v>GSU-us ENGR2131T</v>
          </cell>
          <cell r="B3444" t="str">
            <v>Elec &amp; Circuit Analysis - Georgia Southern University</v>
          </cell>
          <cell r="C3444">
            <v>28</v>
          </cell>
          <cell r="D3444">
            <v>2</v>
          </cell>
        </row>
        <row r="3445">
          <cell r="A3445" t="str">
            <v>Elec &amp; Circuit Analy</v>
          </cell>
          <cell r="B3445" t="str">
            <v>Elec &amp; Circuit Analysis Lab - Georgia Southern University</v>
          </cell>
          <cell r="C3445">
            <v>32</v>
          </cell>
          <cell r="D3445">
            <v>3</v>
          </cell>
        </row>
        <row r="3446">
          <cell r="A3446" t="str">
            <v>GSU-us ENGR2131L</v>
          </cell>
          <cell r="B3446" t="str">
            <v>Elec &amp; Circuit Analysis Lab - Georgia Southern University</v>
          </cell>
          <cell r="C3446">
            <v>32</v>
          </cell>
          <cell r="D3446">
            <v>3</v>
          </cell>
        </row>
        <row r="3447">
          <cell r="A3447" t="str">
            <v>UIUC-us ECE205</v>
          </cell>
          <cell r="B3447" t="str">
            <v>Elec &amp; Electronic Circuits - University of Illinois at Urbana-Champaign</v>
          </cell>
          <cell r="C3447">
            <v>48</v>
          </cell>
          <cell r="D3447">
            <v>4</v>
          </cell>
        </row>
        <row r="3448">
          <cell r="A3448" t="str">
            <v>LIT-ie AUTM06002</v>
          </cell>
          <cell r="B3448" t="str">
            <v>Elec &amp; Instr Drawing (CAD) - Limerick Institute of Technology</v>
          </cell>
          <cell r="C3448">
            <v>56</v>
          </cell>
          <cell r="D3448">
            <v>4</v>
          </cell>
        </row>
        <row r="3449">
          <cell r="A3449" t="str">
            <v>CSUN-us PHY220BL</v>
          </cell>
          <cell r="B3449" t="str">
            <v>Elec + Mag Lab - California State University, Northridge</v>
          </cell>
          <cell r="C3449">
            <v>40</v>
          </cell>
          <cell r="D3449">
            <v>3</v>
          </cell>
        </row>
        <row r="3450">
          <cell r="A3450" t="str">
            <v>CSUN-us PHYS220B</v>
          </cell>
          <cell r="B3450" t="str">
            <v>Elec + Magnetism - California State University, Northridge</v>
          </cell>
          <cell r="C3450">
            <v>40</v>
          </cell>
          <cell r="D3450">
            <v>3</v>
          </cell>
        </row>
        <row r="3451">
          <cell r="A3451" t="str">
            <v>LTU-us EEE4131</v>
          </cell>
          <cell r="B3451" t="str">
            <v>Elect Mach Lab - Lawrence Technological University</v>
          </cell>
          <cell r="C3451">
            <v>15</v>
          </cell>
          <cell r="D3451">
            <v>1</v>
          </cell>
        </row>
        <row r="3452">
          <cell r="A3452" t="str">
            <v>CSUF-us EGEE203</v>
          </cell>
          <cell r="B3452" t="str">
            <v>Electric Circuits - California State University, Fullerton</v>
          </cell>
          <cell r="C3452">
            <v>48</v>
          </cell>
          <cell r="D3452">
            <v>4</v>
          </cell>
        </row>
        <row r="3453">
          <cell r="A3453" t="str">
            <v>Ryerson-ca EES512</v>
          </cell>
          <cell r="B3453" t="str">
            <v>Electric Circuits - Ryerson University</v>
          </cell>
          <cell r="C3453">
            <v>65</v>
          </cell>
          <cell r="D3453">
            <v>5</v>
          </cell>
        </row>
        <row r="3454">
          <cell r="A3454" t="str">
            <v>UMD-us ENEE205</v>
          </cell>
          <cell r="B3454" t="str">
            <v>Electric Circuits - University of Maryland, College Park</v>
          </cell>
          <cell r="C3454">
            <v>78</v>
          </cell>
          <cell r="D3454">
            <v>6</v>
          </cell>
        </row>
        <row r="3455">
          <cell r="A3455" t="str">
            <v>UOIT-ca ENGR2790U</v>
          </cell>
          <cell r="B3455" t="str">
            <v>Electric Circuits - University of Ontario Institute of Technology</v>
          </cell>
          <cell r="C3455">
            <v>72</v>
          </cell>
          <cell r="D3455">
            <v>6</v>
          </cell>
        </row>
        <row r="3456">
          <cell r="A3456" t="str">
            <v>FERRIS-us EEET124</v>
          </cell>
          <cell r="B3456" t="str">
            <v>Electric Circuits 2 - Ferris State University</v>
          </cell>
          <cell r="C3456">
            <v>105</v>
          </cell>
          <cell r="D3456">
            <v>9</v>
          </cell>
        </row>
        <row r="3457">
          <cell r="A3457" t="str">
            <v>SIT-jp EC2</v>
          </cell>
          <cell r="B3457" t="str">
            <v>Electric Circuits 2 - Shibaura Institute of Technology</v>
          </cell>
          <cell r="C3457">
            <v>30</v>
          </cell>
          <cell r="D3457">
            <v>2</v>
          </cell>
        </row>
        <row r="3458">
          <cell r="A3458" t="str">
            <v>UIC-us ECE210</v>
          </cell>
          <cell r="B3458" t="str">
            <v>Electric Circuits Analysis - University of Illinois at Chicago</v>
          </cell>
          <cell r="C3458">
            <v>80</v>
          </cell>
          <cell r="D3458">
            <v>6</v>
          </cell>
        </row>
        <row r="3459">
          <cell r="A3459" t="str">
            <v>UTEP-us EE2350</v>
          </cell>
          <cell r="B3459" t="str">
            <v>Electric Circuits I - University of Texas at El Paso</v>
          </cell>
          <cell r="C3459">
            <v>48</v>
          </cell>
          <cell r="D3459">
            <v>4</v>
          </cell>
        </row>
        <row r="3460">
          <cell r="A3460" t="str">
            <v>UTol-us EECS2300</v>
          </cell>
          <cell r="B3460" t="str">
            <v>Electric Circuits I - University of Toledo</v>
          </cell>
          <cell r="C3460">
            <v>60</v>
          </cell>
          <cell r="D3460">
            <v>5</v>
          </cell>
        </row>
        <row r="3461">
          <cell r="A3461" t="str">
            <v>UWO-ca ECE2205A</v>
          </cell>
          <cell r="B3461" t="str">
            <v>Electric Circuits I - University of Western Ontario</v>
          </cell>
          <cell r="C3461">
            <v>36</v>
          </cell>
          <cell r="D3461">
            <v>3</v>
          </cell>
        </row>
        <row r="3462">
          <cell r="A3462" t="str">
            <v>LhU-ca ENGI1536</v>
          </cell>
          <cell r="B3462" t="str">
            <v>Electric Circuits II - Lakehead University</v>
          </cell>
          <cell r="C3462">
            <v>54</v>
          </cell>
          <cell r="D3462">
            <v>4</v>
          </cell>
        </row>
        <row r="3463">
          <cell r="A3463" t="str">
            <v>TTU-us ECE3306</v>
          </cell>
          <cell r="B3463" t="str">
            <v>Electric Circuits II - Texas Tech University</v>
          </cell>
          <cell r="C3463">
            <v>42</v>
          </cell>
          <cell r="D3463">
            <v>3</v>
          </cell>
        </row>
        <row r="3464">
          <cell r="A3464" t="str">
            <v>UTEP-us EE2351</v>
          </cell>
          <cell r="B3464" t="str">
            <v>Electric Circuits II - University of Texas at El Paso</v>
          </cell>
          <cell r="C3464">
            <v>60</v>
          </cell>
          <cell r="D3464">
            <v>5</v>
          </cell>
        </row>
        <row r="3465">
          <cell r="A3465" t="str">
            <v>CSUF-us EGEE203L</v>
          </cell>
          <cell r="B3465" t="str">
            <v>Electric Circuits Laboratory - California State University, Fullerton</v>
          </cell>
          <cell r="C3465">
            <v>40</v>
          </cell>
          <cell r="D3465">
            <v>3</v>
          </cell>
        </row>
        <row r="3466">
          <cell r="A3466" t="str">
            <v>UTK-us ECE325</v>
          </cell>
          <cell r="B3466" t="str">
            <v>Electric Energy Syst Compon - The University of Tennessee, Knoxville</v>
          </cell>
          <cell r="C3466">
            <v>45</v>
          </cell>
          <cell r="D3466">
            <v>3</v>
          </cell>
        </row>
        <row r="3467">
          <cell r="A3467" t="str">
            <v>TempleU-us ECE2323</v>
          </cell>
          <cell r="B3467" t="str">
            <v>Electric Engr Sci II Lab - Temple University</v>
          </cell>
          <cell r="C3467">
            <v>16</v>
          </cell>
          <cell r="D3467">
            <v>1</v>
          </cell>
        </row>
        <row r="3468">
          <cell r="A3468" t="str">
            <v>Ohio-us EE3963</v>
          </cell>
          <cell r="B3468" t="str">
            <v>Electric Machines - Ohio University</v>
          </cell>
          <cell r="C3468">
            <v>48</v>
          </cell>
          <cell r="D3468">
            <v>4</v>
          </cell>
        </row>
        <row r="3469">
          <cell r="A3469" t="str">
            <v>UNL-us ELEC490</v>
          </cell>
          <cell r="B3469" t="str">
            <v>Electric Machines - Universidade de Nebraska</v>
          </cell>
          <cell r="C3469">
            <v>48</v>
          </cell>
          <cell r="D3469">
            <v>4</v>
          </cell>
        </row>
        <row r="3470">
          <cell r="A3470" t="str">
            <v>LhU-ca ENGI2258</v>
          </cell>
          <cell r="B3470" t="str">
            <v>Electric Machines I - Lakehead University</v>
          </cell>
          <cell r="C3470">
            <v>54</v>
          </cell>
          <cell r="D3470">
            <v>4</v>
          </cell>
        </row>
        <row r="3471">
          <cell r="A3471" t="str">
            <v>LhU-ca ENGI4258</v>
          </cell>
          <cell r="B3471" t="str">
            <v>Electric Machines II - Lakehead University</v>
          </cell>
          <cell r="C3471">
            <v>54</v>
          </cell>
          <cell r="D3471">
            <v>4</v>
          </cell>
        </row>
        <row r="3472">
          <cell r="A3472" t="str">
            <v>Ryerson-ca EES612</v>
          </cell>
          <cell r="B3472" t="str">
            <v>Electric Machines and Actuators - Ryerson University</v>
          </cell>
          <cell r="C3472">
            <v>60</v>
          </cell>
          <cell r="D3472">
            <v>5</v>
          </cell>
        </row>
        <row r="3473">
          <cell r="A3473" t="str">
            <v>Wayne-us EET3500</v>
          </cell>
          <cell r="B3473" t="str">
            <v>Electric Machines and Power Systems - Wayne State University</v>
          </cell>
          <cell r="C3473">
            <v>42</v>
          </cell>
          <cell r="D3473">
            <v>3</v>
          </cell>
        </row>
        <row r="3474">
          <cell r="A3474" t="str">
            <v>KanSU-us ECET304</v>
          </cell>
          <cell r="B3474" t="str">
            <v>Electric Power &amp; Device - Kansas State University</v>
          </cell>
          <cell r="C3474">
            <v>45</v>
          </cell>
          <cell r="D3474">
            <v>3</v>
          </cell>
        </row>
        <row r="3475">
          <cell r="A3475" t="str">
            <v>LhU-ca ENGI2451</v>
          </cell>
          <cell r="B3475" t="str">
            <v>Electric Power Systems - Lakehead University</v>
          </cell>
          <cell r="C3475">
            <v>54</v>
          </cell>
          <cell r="D3475">
            <v>4</v>
          </cell>
        </row>
        <row r="3476">
          <cell r="A3476" t="str">
            <v>OSU-us ECE390</v>
          </cell>
          <cell r="B3476" t="str">
            <v>Electric and Magnetic Fields - Oregon State University</v>
          </cell>
          <cell r="C3476">
            <v>44</v>
          </cell>
          <cell r="D3476">
            <v>3</v>
          </cell>
        </row>
        <row r="3477">
          <cell r="A3477" t="str">
            <v>FSW-ca ELEC1129</v>
          </cell>
          <cell r="B3477" t="str">
            <v>Electrical 1 - Fanshawe College</v>
          </cell>
          <cell r="C3477">
            <v>48</v>
          </cell>
          <cell r="D3477">
            <v>4</v>
          </cell>
        </row>
        <row r="3478">
          <cell r="A3478" t="str">
            <v>FSW-ca ELEC3066</v>
          </cell>
          <cell r="B3478" t="str">
            <v>Electrical 2 - Fanshawe College</v>
          </cell>
          <cell r="C3478">
            <v>48</v>
          </cell>
          <cell r="D3478">
            <v>4</v>
          </cell>
        </row>
        <row r="3479">
          <cell r="A3479" t="str">
            <v>UL-ie ET4087</v>
          </cell>
          <cell r="B3479" t="str">
            <v>Electrical Automation - University of Limerick</v>
          </cell>
          <cell r="C3479">
            <v>144</v>
          </cell>
          <cell r="D3479">
            <v>12</v>
          </cell>
        </row>
        <row r="3480">
          <cell r="A3480" t="str">
            <v>UAH-us EE213</v>
          </cell>
          <cell r="B3480" t="str">
            <v>Electrical Circuit Analysis I - University of Alabama in Huntsville</v>
          </cell>
          <cell r="C3480">
            <v>48</v>
          </cell>
          <cell r="D3480">
            <v>4</v>
          </cell>
        </row>
        <row r="3481">
          <cell r="A3481" t="str">
            <v>QUT-au ENB250</v>
          </cell>
          <cell r="B3481" t="str">
            <v>Electrical Circuits - Queensland University of Technology</v>
          </cell>
          <cell r="C3481">
            <v>58</v>
          </cell>
          <cell r="D3481">
            <v>4</v>
          </cell>
        </row>
        <row r="3482">
          <cell r="A3482" t="str">
            <v>UNSW-au ELEC1112</v>
          </cell>
          <cell r="B3482" t="str">
            <v>Electrical Circuits - University of New South Wales</v>
          </cell>
          <cell r="C3482">
            <v>72</v>
          </cell>
          <cell r="D3482">
            <v>6</v>
          </cell>
        </row>
        <row r="3483">
          <cell r="A3483" t="str">
            <v>Strath-uk EE108</v>
          </cell>
          <cell r="B3483" t="str">
            <v>Electrical Circuits - University of Strathclyde</v>
          </cell>
          <cell r="C3483">
            <v>48</v>
          </cell>
          <cell r="D3483">
            <v>4</v>
          </cell>
        </row>
        <row r="3484">
          <cell r="A3484" t="str">
            <v>WVU-us EE223</v>
          </cell>
          <cell r="B3484" t="str">
            <v>Electrical Circuits - West Virginia University</v>
          </cell>
          <cell r="C3484">
            <v>54</v>
          </cell>
          <cell r="D3484">
            <v>4</v>
          </cell>
        </row>
        <row r="3485">
          <cell r="A3485" t="str">
            <v>Wayne-us ECE3330</v>
          </cell>
          <cell r="B3485" t="str">
            <v>Electrical Circuits 2 - Wayne State University</v>
          </cell>
          <cell r="C3485">
            <v>56</v>
          </cell>
          <cell r="D3485">
            <v>4</v>
          </cell>
        </row>
        <row r="3486">
          <cell r="A3486" t="str">
            <v>UI-us ECE210</v>
          </cell>
          <cell r="B3486" t="str">
            <v>Electrical Circuits I - University of Idaho</v>
          </cell>
          <cell r="C3486">
            <v>38</v>
          </cell>
          <cell r="D3486">
            <v>3</v>
          </cell>
        </row>
        <row r="3487">
          <cell r="A3487" t="str">
            <v>UI-us ECE211</v>
          </cell>
          <cell r="B3487" t="str">
            <v>Electrical Circuits I Lab - University of Idaho</v>
          </cell>
          <cell r="C3487">
            <v>34</v>
          </cell>
          <cell r="D3487">
            <v>2</v>
          </cell>
        </row>
        <row r="3488">
          <cell r="A3488" t="str">
            <v>UI-us ECE212</v>
          </cell>
          <cell r="B3488" t="str">
            <v>Electrical Circuits II - University of Idaho</v>
          </cell>
          <cell r="C3488">
            <v>37</v>
          </cell>
          <cell r="D3488">
            <v>3</v>
          </cell>
        </row>
        <row r="3489">
          <cell r="A3489" t="str">
            <v>UWM-us ELECENG305</v>
          </cell>
          <cell r="B3489" t="str">
            <v>Electrical Circuits II - University of Wisconsin - Milwaukee</v>
          </cell>
          <cell r="C3489">
            <v>60</v>
          </cell>
          <cell r="D3489">
            <v>5</v>
          </cell>
        </row>
        <row r="3490">
          <cell r="A3490" t="str">
            <v>UI-us ECE213</v>
          </cell>
          <cell r="B3490" t="str">
            <v>Electrical Circuits II Lab - University of Idaho</v>
          </cell>
          <cell r="C3490">
            <v>34</v>
          </cell>
          <cell r="D3490">
            <v>2</v>
          </cell>
        </row>
        <row r="3491">
          <cell r="A3491" t="str">
            <v>WVU-us EE224</v>
          </cell>
          <cell r="B3491" t="str">
            <v>Electrical Circuits Laboratory - West Virginia University</v>
          </cell>
          <cell r="C3491">
            <v>20</v>
          </cell>
          <cell r="D3491">
            <v>1</v>
          </cell>
        </row>
        <row r="3492">
          <cell r="A3492" t="str">
            <v>IndSt-us ECT369</v>
          </cell>
          <cell r="B3492" t="str">
            <v>Electrical Construction - Indiana State University</v>
          </cell>
          <cell r="C3492">
            <v>40</v>
          </cell>
          <cell r="D3492">
            <v>3</v>
          </cell>
        </row>
        <row r="3493">
          <cell r="A3493" t="str">
            <v>UMelb-au ELEN30011</v>
          </cell>
          <cell r="B3493" t="str">
            <v>Electrical Device Modelling - University of Melbourne</v>
          </cell>
          <cell r="C3493">
            <v>76</v>
          </cell>
          <cell r="D3493">
            <v>6</v>
          </cell>
        </row>
        <row r="3494">
          <cell r="A3494" t="str">
            <v>UofG-ca ENGG3450</v>
          </cell>
          <cell r="B3494" t="str">
            <v>Electrical Devices - University of Guelph</v>
          </cell>
          <cell r="C3494">
            <v>60</v>
          </cell>
          <cell r="D3494">
            <v>5</v>
          </cell>
        </row>
        <row r="3495">
          <cell r="A3495" t="str">
            <v>Leuph-de 47036000</v>
          </cell>
          <cell r="B3495" t="str">
            <v>Electrical Drives - Leuphana Universität Lüneburg</v>
          </cell>
          <cell r="C3495">
            <v>56</v>
          </cell>
          <cell r="D3495">
            <v>4</v>
          </cell>
        </row>
        <row r="3496">
          <cell r="A3496" t="str">
            <v>Saxion-nl TLED15590</v>
          </cell>
          <cell r="B3496" t="str">
            <v>Electrical Drives - Saxion University of Applied Sciences</v>
          </cell>
          <cell r="C3496">
            <v>30</v>
          </cell>
          <cell r="D3496">
            <v>2</v>
          </cell>
        </row>
        <row r="3497">
          <cell r="A3497" t="str">
            <v>USyd-au ELEC3206</v>
          </cell>
          <cell r="B3497" t="str">
            <v>Electrical Energy Conversion Systems - The University of Sydney</v>
          </cell>
          <cell r="C3497">
            <v>0</v>
          </cell>
          <cell r="D3497">
            <v>5</v>
          </cell>
        </row>
        <row r="3498">
          <cell r="A3498" t="str">
            <v>USU-us ECE5140</v>
          </cell>
          <cell r="B3498" t="str">
            <v>Electrical Energy Engineering - Utah State University</v>
          </cell>
          <cell r="C3498">
            <v>48</v>
          </cell>
          <cell r="D3498">
            <v>4</v>
          </cell>
        </row>
        <row r="3499">
          <cell r="A3499" t="str">
            <v>QUT-au ENB120.1</v>
          </cell>
          <cell r="B3499" t="str">
            <v>Electrical Energy and Measurements - Queensland University of Technology</v>
          </cell>
          <cell r="C3499">
            <v>56</v>
          </cell>
          <cell r="D3499">
            <v>4</v>
          </cell>
        </row>
        <row r="3500">
          <cell r="A3500" t="str">
            <v>NAU-us EE188</v>
          </cell>
          <cell r="B3500" t="str">
            <v>Electrical Engineering - Northern Arizona University</v>
          </cell>
          <cell r="C3500">
            <v>48</v>
          </cell>
          <cell r="D3500">
            <v>4</v>
          </cell>
        </row>
        <row r="3501">
          <cell r="A3501" t="str">
            <v>MSU-us ECE280</v>
          </cell>
          <cell r="B3501" t="str">
            <v>Electrical Engineering Analysis - Michigan State University</v>
          </cell>
          <cell r="C3501">
            <v>48</v>
          </cell>
          <cell r="D3501">
            <v>4</v>
          </cell>
        </row>
        <row r="3502">
          <cell r="A3502" t="str">
            <v>NAU-us EE188L</v>
          </cell>
          <cell r="B3502" t="str">
            <v>Electrical Engineering Lab - Northern Arizona University</v>
          </cell>
          <cell r="C3502">
            <v>16</v>
          </cell>
          <cell r="D3502">
            <v>1</v>
          </cell>
        </row>
        <row r="3503">
          <cell r="A3503" t="str">
            <v>UofSC-us ELCT201</v>
          </cell>
          <cell r="B3503" t="str">
            <v>Electrical Engineering Laboratory I - University of South Carolina</v>
          </cell>
          <cell r="C3503">
            <v>80</v>
          </cell>
          <cell r="D3503">
            <v>6</v>
          </cell>
        </row>
        <row r="3504">
          <cell r="A3504" t="str">
            <v>055:072</v>
          </cell>
          <cell r="B3504" t="str">
            <v>Electrical Engineering Materials and Devices - University of Iowa/UIowa</v>
          </cell>
          <cell r="C3504">
            <v>48</v>
          </cell>
          <cell r="D3504">
            <v>4</v>
          </cell>
        </row>
        <row r="3505">
          <cell r="A3505" t="str">
            <v>USyd-au ELEC2004</v>
          </cell>
          <cell r="B3505" t="str">
            <v>Electrical Engineering: Foundations - The University of Sydney</v>
          </cell>
          <cell r="C3505">
            <v>52</v>
          </cell>
          <cell r="D3505">
            <v>4</v>
          </cell>
        </row>
        <row r="3506">
          <cell r="A3506" t="str">
            <v>TempleU-us ECE2322</v>
          </cell>
          <cell r="B3506" t="str">
            <v>Electrical Engr Sci II - Temple University</v>
          </cell>
          <cell r="C3506">
            <v>48</v>
          </cell>
          <cell r="D3506">
            <v>4</v>
          </cell>
        </row>
        <row r="3507">
          <cell r="A3507" t="str">
            <v>UofT-ca ECE110H1</v>
          </cell>
          <cell r="B3507" t="str">
            <v>Electrical Fundamentals - University of Toronto</v>
          </cell>
          <cell r="C3507">
            <v>75</v>
          </cell>
          <cell r="D3507">
            <v>6</v>
          </cell>
        </row>
        <row r="3508">
          <cell r="A3508" t="str">
            <v>OSU-us ENGR203</v>
          </cell>
          <cell r="B3508" t="str">
            <v>Electrical Fundamentals III - Oregon State University</v>
          </cell>
          <cell r="C3508">
            <v>44</v>
          </cell>
          <cell r="D3508">
            <v>3</v>
          </cell>
        </row>
        <row r="3509">
          <cell r="A3509" t="str">
            <v>CC-ca EL227</v>
          </cell>
          <cell r="B3509" t="str">
            <v>Electrical II - Confederation College</v>
          </cell>
          <cell r="C3509">
            <v>60</v>
          </cell>
          <cell r="D3509">
            <v>5</v>
          </cell>
        </row>
        <row r="3510">
          <cell r="A3510" t="str">
            <v>UWO-ca ECE2240A</v>
          </cell>
          <cell r="B3510" t="str">
            <v>Electrical Laboratory I - University of Western Ontario</v>
          </cell>
          <cell r="C3510">
            <v>36</v>
          </cell>
          <cell r="D3510">
            <v>3</v>
          </cell>
        </row>
        <row r="3511">
          <cell r="A3511" t="str">
            <v>LTU-us EEE4133</v>
          </cell>
          <cell r="B3511" t="str">
            <v>Electrical Machinery - Lawrence Technological University</v>
          </cell>
          <cell r="C3511">
            <v>45</v>
          </cell>
          <cell r="D3511">
            <v>3</v>
          </cell>
        </row>
        <row r="3512">
          <cell r="A3512" t="str">
            <v>Strath-uk 19222</v>
          </cell>
          <cell r="B3512" t="str">
            <v>Electrical Machines &amp; Control - University of Strathclyde</v>
          </cell>
          <cell r="C3512">
            <v>48</v>
          </cell>
          <cell r="D3512">
            <v>4</v>
          </cell>
        </row>
        <row r="3513">
          <cell r="A3513" t="str">
            <v>ITech-us EE4400</v>
          </cell>
          <cell r="B3513" t="str">
            <v>Electrical Machines - Indiana Institute of Technology</v>
          </cell>
          <cell r="C3513">
            <v>45</v>
          </cell>
          <cell r="D3513">
            <v>4</v>
          </cell>
        </row>
        <row r="3514">
          <cell r="A3514" t="str">
            <v>Derby-uk 5EJ506</v>
          </cell>
          <cell r="B3514" t="str">
            <v>Electrical Machines - University of Derby</v>
          </cell>
          <cell r="C3514">
            <v>80</v>
          </cell>
          <cell r="D3514">
            <v>6</v>
          </cell>
        </row>
        <row r="3515">
          <cell r="A3515" t="str">
            <v>UNISA-au EEET3032</v>
          </cell>
          <cell r="B3515" t="str">
            <v>Electrical Machines 1 - University of South Australia</v>
          </cell>
          <cell r="C3515">
            <v>57</v>
          </cell>
          <cell r="D3515">
            <v>4</v>
          </cell>
        </row>
        <row r="3516">
          <cell r="A3516" t="str">
            <v>UWO-ca ECE2208B</v>
          </cell>
          <cell r="B3516" t="str">
            <v>Electrical Measurement and Instrumentation - University of Western Ontario</v>
          </cell>
          <cell r="C3516">
            <v>36</v>
          </cell>
          <cell r="D3516">
            <v>3</v>
          </cell>
        </row>
        <row r="3517">
          <cell r="A3517" t="str">
            <v>UMelb-au ELEN30009</v>
          </cell>
          <cell r="B3517" t="str">
            <v>Electrical Networks Analysis and Design - University of Melbourne</v>
          </cell>
          <cell r="C3517">
            <v>76</v>
          </cell>
          <cell r="D3517">
            <v>6</v>
          </cell>
        </row>
        <row r="3518">
          <cell r="A3518" t="str">
            <v>UL-uk ECS618U</v>
          </cell>
          <cell r="B3518" t="str">
            <v>Electrical Power Engineering - University of London</v>
          </cell>
          <cell r="C3518">
            <v>42</v>
          </cell>
          <cell r="D3518">
            <v>3</v>
          </cell>
        </row>
        <row r="3519">
          <cell r="A3519" t="str">
            <v>GLA-uk ENG2024</v>
          </cell>
          <cell r="B3519" t="str">
            <v>Electrical Power Engineering 2 - University of Glasgow</v>
          </cell>
          <cell r="C3519">
            <v>53</v>
          </cell>
          <cell r="D3519">
            <v>4</v>
          </cell>
        </row>
        <row r="3520">
          <cell r="A3520" t="str">
            <v>GCU-uk M2H602917</v>
          </cell>
          <cell r="B3520" t="str">
            <v>Electrical Power Systems - Glasgow Caledonian University</v>
          </cell>
          <cell r="C3520">
            <v>36</v>
          </cell>
          <cell r="D3520">
            <v>3</v>
          </cell>
        </row>
        <row r="3521">
          <cell r="A3521" t="str">
            <v>ITT-ie EPSYH2002</v>
          </cell>
          <cell r="B3521" t="str">
            <v>Electrical Power Systems 1 - Institute of Technology Tallaght</v>
          </cell>
          <cell r="C3521">
            <v>48</v>
          </cell>
          <cell r="D3521">
            <v>4</v>
          </cell>
        </row>
        <row r="3522">
          <cell r="A3522" t="str">
            <v>Birm-uk 421174</v>
          </cell>
          <cell r="B3522" t="str">
            <v>Electrical Power Transmission and Distribution - University of Birmingham</v>
          </cell>
          <cell r="C3522">
            <v>24</v>
          </cell>
          <cell r="D3522">
            <v>2</v>
          </cell>
        </row>
        <row r="3523">
          <cell r="A3523" t="str">
            <v>Wayne-us EET2000</v>
          </cell>
          <cell r="B3523" t="str">
            <v>Electrical Principles - Wayne State University</v>
          </cell>
          <cell r="C3523">
            <v>54</v>
          </cell>
          <cell r="D3523">
            <v>4</v>
          </cell>
        </row>
        <row r="3524">
          <cell r="A3524" t="str">
            <v>Boise-us MSE310</v>
          </cell>
          <cell r="B3524" t="str">
            <v>Electrical Properties of Materials - Boise State University</v>
          </cell>
          <cell r="C3524">
            <v>48</v>
          </cell>
          <cell r="D3524">
            <v>4</v>
          </cell>
        </row>
        <row r="3525">
          <cell r="A3525" t="str">
            <v>DIT-ie EISP4024</v>
          </cell>
          <cell r="B3525" t="str">
            <v>Electrical Services Plant 2 - Dublin Institute of Technology</v>
          </cell>
          <cell r="C3525">
            <v>72</v>
          </cell>
          <cell r="D3525">
            <v>6</v>
          </cell>
        </row>
        <row r="3526">
          <cell r="A3526" t="str">
            <v>Monash-au ENG1030</v>
          </cell>
          <cell r="B3526" t="str">
            <v>Electrical Systems - Monash University</v>
          </cell>
          <cell r="C3526">
            <v>60</v>
          </cell>
          <cell r="D3526">
            <v>5</v>
          </cell>
        </row>
        <row r="3527">
          <cell r="A3527" t="str">
            <v>LIT-ie ELET06005</v>
          </cell>
          <cell r="B3527" t="str">
            <v>Electrical Technology 2 - Limerick Institute of Technology</v>
          </cell>
          <cell r="C3527">
            <v>56</v>
          </cell>
          <cell r="D3527">
            <v>4</v>
          </cell>
        </row>
        <row r="3528">
          <cell r="A3528" t="str">
            <v>LIT-ie ELET06006</v>
          </cell>
          <cell r="B3528" t="str">
            <v>Electrical Workshop 2 - Limerick Institute of Technology</v>
          </cell>
          <cell r="C3528">
            <v>56</v>
          </cell>
          <cell r="D3528">
            <v>4</v>
          </cell>
        </row>
        <row r="3529">
          <cell r="A3529" t="str">
            <v>DMU-uk ENGD1004</v>
          </cell>
          <cell r="B3529" t="str">
            <v>Electrical and Electronics Principles - De Montfort University</v>
          </cell>
          <cell r="C3529">
            <v>300</v>
          </cell>
          <cell r="D3529">
            <v>25</v>
          </cell>
        </row>
        <row r="3530">
          <cell r="A3530" t="str">
            <v>UConn-us MSE4001</v>
          </cell>
          <cell r="B3530" t="str">
            <v>Electrical and Magnetic Properties of Materials - University of Connecticut</v>
          </cell>
          <cell r="C3530">
            <v>51</v>
          </cell>
          <cell r="D3530">
            <v>4</v>
          </cell>
        </row>
        <row r="3531">
          <cell r="A3531" t="str">
            <v>UNSW-au ELEC1111</v>
          </cell>
          <cell r="B3531" t="str">
            <v>Electrical and Telecommunications Engineering - University of New South Wales</v>
          </cell>
          <cell r="C3531">
            <v>78</v>
          </cell>
          <cell r="D3531">
            <v>6</v>
          </cell>
        </row>
        <row r="3532">
          <cell r="A3532" t="str">
            <v>StClair-ca PSE214</v>
          </cell>
          <cell r="B3532" t="str">
            <v>Electrical, Controls &amp; Instrumentation - Saint Clair College</v>
          </cell>
          <cell r="C3532">
            <v>45</v>
          </cell>
          <cell r="D3532">
            <v>3</v>
          </cell>
        </row>
        <row r="3533">
          <cell r="A3533" t="str">
            <v>UNT-us MTSE3070</v>
          </cell>
          <cell r="B3533" t="str">
            <v>Electrical, Optical and Magnetic Properties of Materials - University of North Texas</v>
          </cell>
          <cell r="C3533">
            <v>54</v>
          </cell>
          <cell r="D3533">
            <v>4</v>
          </cell>
        </row>
        <row r="3534">
          <cell r="A3534" t="str">
            <v>UCA-es 21716023</v>
          </cell>
          <cell r="B3534" t="str">
            <v>Electricidad - Universidad de Cádiz</v>
          </cell>
          <cell r="C3534">
            <v>60</v>
          </cell>
          <cell r="D3534">
            <v>5</v>
          </cell>
        </row>
        <row r="3535">
          <cell r="A3535" t="str">
            <v>UTBM-fr ER59</v>
          </cell>
          <cell r="B3535" t="str">
            <v>Electricity Economics and Markets - Université de Technologie de Belfort-Montbérliard</v>
          </cell>
          <cell r="C3535">
            <v>60</v>
          </cell>
          <cell r="D3535">
            <v>5</v>
          </cell>
        </row>
        <row r="3536">
          <cell r="A3536" t="str">
            <v>WIU-us PHYS420</v>
          </cell>
          <cell r="B3536" t="str">
            <v>Electricity and Magnetism I - Western Illinois University</v>
          </cell>
          <cell r="C3536">
            <v>48</v>
          </cell>
          <cell r="D3536">
            <v>4</v>
          </cell>
        </row>
        <row r="3537">
          <cell r="A3537" t="str">
            <v>WIU-us PHYS421</v>
          </cell>
          <cell r="B3537" t="str">
            <v>Electricity and Magnetism II - Western Illinois University</v>
          </cell>
          <cell r="C3537">
            <v>48</v>
          </cell>
          <cell r="D3537">
            <v>4</v>
          </cell>
        </row>
        <row r="3538">
          <cell r="A3538" t="str">
            <v>UTEP-us MECH2342</v>
          </cell>
          <cell r="B3538" t="str">
            <v>Electro Mechanical Systems - University of Texas at El Paso</v>
          </cell>
          <cell r="C3538">
            <v>48</v>
          </cell>
          <cell r="D3538">
            <v>4</v>
          </cell>
        </row>
        <row r="3539">
          <cell r="A3539" t="str">
            <v>UTEP-us MEC2342</v>
          </cell>
          <cell r="B3539" t="str">
            <v>Electro Mechanical Systems - University of Texas at El Paso</v>
          </cell>
          <cell r="C3539">
            <v>48</v>
          </cell>
          <cell r="D3539">
            <v>4</v>
          </cell>
        </row>
        <row r="3540">
          <cell r="A3540" t="str">
            <v>Saxion-nl TLED10367</v>
          </cell>
          <cell r="B3540" t="str">
            <v>Electro-Magnetic Compatibility - Saxion University of Applied Sciences</v>
          </cell>
          <cell r="C3540">
            <v>30</v>
          </cell>
          <cell r="D3540">
            <v>2</v>
          </cell>
        </row>
        <row r="3541">
          <cell r="A3541" t="str">
            <v>LU-ca ENGR3556</v>
          </cell>
          <cell r="B3541" t="str">
            <v>Electro-Mechanical Actuators and Power Electronics - Laurentian University</v>
          </cell>
          <cell r="C3541">
            <v>60</v>
          </cell>
          <cell r="D3541">
            <v>5</v>
          </cell>
        </row>
        <row r="3542">
          <cell r="A3542" t="str">
            <v>MF-717</v>
          </cell>
          <cell r="B3542" t="str">
            <v>Electrodinamica Cuantica - UNI</v>
          </cell>
          <cell r="C3542">
            <v>0</v>
          </cell>
          <cell r="D3542">
            <v>12</v>
          </cell>
        </row>
        <row r="3543">
          <cell r="A3543" t="str">
            <v>UW-ca ECE375</v>
          </cell>
          <cell r="B3543" t="str">
            <v>Electromagnetic Fields and Waves - University of Waterloo</v>
          </cell>
          <cell r="C3543">
            <v>67</v>
          </cell>
          <cell r="D3543">
            <v>5</v>
          </cell>
        </row>
        <row r="3544">
          <cell r="A3544" t="str">
            <v>UQ-au ELEC3100</v>
          </cell>
          <cell r="B3544" t="str">
            <v>Electromagnetics Fields &amp; Waves - University of Queensland</v>
          </cell>
          <cell r="C3544">
            <v>45</v>
          </cell>
          <cell r="D3544">
            <v>3</v>
          </cell>
        </row>
        <row r="3545">
          <cell r="A3545" t="str">
            <v>ANU-au PHYS2016</v>
          </cell>
          <cell r="B3545" t="str">
            <v>Electromagnetism - The Australian National University</v>
          </cell>
          <cell r="C3545">
            <v>54</v>
          </cell>
          <cell r="D3545">
            <v>4</v>
          </cell>
        </row>
        <row r="3546">
          <cell r="A3546" t="str">
            <v>Xavier-us PHYS3060</v>
          </cell>
          <cell r="B3546" t="str">
            <v>Electromagnetism I - Xavier University</v>
          </cell>
          <cell r="C3546">
            <v>51</v>
          </cell>
          <cell r="D3546">
            <v>4</v>
          </cell>
        </row>
        <row r="3547">
          <cell r="A3547" t="str">
            <v>UW-ca ME269</v>
          </cell>
          <cell r="B3547" t="str">
            <v>Electromechanical Devices and Power Processing - University of Waterloo</v>
          </cell>
          <cell r="C3547">
            <v>73</v>
          </cell>
          <cell r="D3547">
            <v>6</v>
          </cell>
        </row>
        <row r="3548">
          <cell r="A3548" t="str">
            <v>OSU-us ECE331</v>
          </cell>
          <cell r="B3548" t="str">
            <v>Electromechanical Energy Conversion - Oregon State University</v>
          </cell>
          <cell r="C3548">
            <v>66</v>
          </cell>
          <cell r="D3548">
            <v>5</v>
          </cell>
        </row>
        <row r="3549">
          <cell r="A3549" t="str">
            <v>UOIT-ca MECE3410U</v>
          </cell>
          <cell r="B3549" t="str">
            <v>Electromechanical Energy Conversion - University of Ontario Institute of Technology</v>
          </cell>
          <cell r="C3549">
            <v>36</v>
          </cell>
          <cell r="D3549">
            <v>3</v>
          </cell>
        </row>
        <row r="3550">
          <cell r="A3550" t="str">
            <v>UW-ca MTE322</v>
          </cell>
          <cell r="B3550" t="str">
            <v>Electromechanical Machine Design - University of Waterloo</v>
          </cell>
          <cell r="C3550">
            <v>48</v>
          </cell>
          <cell r="D3550">
            <v>4</v>
          </cell>
        </row>
        <row r="3551">
          <cell r="A3551" t="str">
            <v>MST-us ELECENG3500</v>
          </cell>
          <cell r="B3551" t="str">
            <v>Electromechanics - Missouri University of Science and Technology</v>
          </cell>
          <cell r="C3551">
            <v>48</v>
          </cell>
          <cell r="D3551">
            <v>4</v>
          </cell>
        </row>
        <row r="3552">
          <cell r="A3552" t="str">
            <v>Monash-au MEC2447</v>
          </cell>
          <cell r="B3552" t="str">
            <v>Electromechanics - Monash University</v>
          </cell>
          <cell r="C3552">
            <v>72</v>
          </cell>
          <cell r="D3552">
            <v>6</v>
          </cell>
        </row>
        <row r="3553">
          <cell r="A3553" t="str">
            <v>UNISA-au EEET2044</v>
          </cell>
          <cell r="B3553" t="str">
            <v>Electromechanics - University of South Australia</v>
          </cell>
          <cell r="C3553">
            <v>52</v>
          </cell>
          <cell r="D3553">
            <v>4</v>
          </cell>
        </row>
        <row r="3554">
          <cell r="A3554" t="str">
            <v>MST-us ELECENG3501</v>
          </cell>
          <cell r="B3554" t="str">
            <v>Electromechanics Lab - Missouri University of Science and Technology</v>
          </cell>
          <cell r="C3554">
            <v>16</v>
          </cell>
          <cell r="D3554">
            <v>1</v>
          </cell>
        </row>
        <row r="3555">
          <cell r="A3555" t="str">
            <v>METL471</v>
          </cell>
          <cell r="B3555" t="str">
            <v>Electron Micro Materials - University of Nebraska Lincoln / UNL</v>
          </cell>
          <cell r="C3555">
            <v>51</v>
          </cell>
          <cell r="D3555">
            <v>4</v>
          </cell>
        </row>
        <row r="3556">
          <cell r="A3556" t="str">
            <v>MECH471</v>
          </cell>
          <cell r="B3556" t="str">
            <v>Electron Microscopy Materials - University of Nebraska - Lincoln / UNL</v>
          </cell>
          <cell r="C3556">
            <v>45</v>
          </cell>
          <cell r="D3556">
            <v>4</v>
          </cell>
        </row>
        <row r="3557">
          <cell r="A3557" t="str">
            <v>DUF-hu DFANMUT340</v>
          </cell>
          <cell r="B3557" t="str">
            <v>Electron Spectroscopic Methods in Surface Analysis - College of Dunaújváros</v>
          </cell>
          <cell r="C3557">
            <v>40</v>
          </cell>
          <cell r="D3557">
            <v>3</v>
          </cell>
        </row>
        <row r="3558">
          <cell r="A3558" t="str">
            <v>SIT-us EE359</v>
          </cell>
          <cell r="B3558" t="str">
            <v>Electronic Circuits - Stevens Institute of Technology</v>
          </cell>
          <cell r="C3558">
            <v>54</v>
          </cell>
          <cell r="D3558">
            <v>4</v>
          </cell>
        </row>
        <row r="3559">
          <cell r="A3559" t="str">
            <v>UTK-us ECE336</v>
          </cell>
          <cell r="B3559" t="str">
            <v>Electronic Circuits - The University of Tennessee, Knoxville</v>
          </cell>
          <cell r="C3559">
            <v>45</v>
          </cell>
          <cell r="D3559">
            <v>3</v>
          </cell>
        </row>
        <row r="3560">
          <cell r="A3560" t="str">
            <v>USC-us EE348L</v>
          </cell>
          <cell r="B3560" t="str">
            <v>Electronic Circuits - University of Southern California</v>
          </cell>
          <cell r="C3560">
            <v>82</v>
          </cell>
          <cell r="D3560">
            <v>6</v>
          </cell>
        </row>
        <row r="3561">
          <cell r="A3561" t="str">
            <v>ITech-us EE3200</v>
          </cell>
          <cell r="B3561" t="str">
            <v>Electronic Circuits I - Indiana Institute of Technology</v>
          </cell>
          <cell r="C3561">
            <v>48</v>
          </cell>
          <cell r="D3561">
            <v>4</v>
          </cell>
        </row>
        <row r="3562">
          <cell r="A3562" t="str">
            <v>ITech-us EE3220</v>
          </cell>
          <cell r="B3562" t="str">
            <v>Electronic Circuits II - Indiana Institute of Technology</v>
          </cell>
          <cell r="C3562">
            <v>48</v>
          </cell>
          <cell r="D3562">
            <v>4</v>
          </cell>
        </row>
        <row r="3563">
          <cell r="A3563" t="str">
            <v>Derby-uk 5EJ507</v>
          </cell>
          <cell r="B3563" t="str">
            <v>Electronic Communication Technology - University of Derby</v>
          </cell>
          <cell r="C3563">
            <v>80</v>
          </cell>
          <cell r="D3563">
            <v>6</v>
          </cell>
        </row>
        <row r="3564">
          <cell r="A3564" t="str">
            <v>SIT-jp EDE</v>
          </cell>
          <cell r="B3564" t="str">
            <v>Electronic Device Engineering - Shibaura Institute of Technology</v>
          </cell>
          <cell r="C3564">
            <v>30</v>
          </cell>
          <cell r="D3564">
            <v>2</v>
          </cell>
        </row>
        <row r="3565">
          <cell r="A3565" t="str">
            <v>UTEP-us EE3329</v>
          </cell>
          <cell r="B3565" t="str">
            <v>Electronic Devices - University of Texas at El Paso</v>
          </cell>
          <cell r="C3565">
            <v>48</v>
          </cell>
          <cell r="D3565">
            <v>4</v>
          </cell>
        </row>
        <row r="3566">
          <cell r="A3566" t="str">
            <v>Kent-uk EL565</v>
          </cell>
          <cell r="B3566" t="str">
            <v>Electronic Instrumentation and Measurement Systems - University of Kent</v>
          </cell>
          <cell r="C3566">
            <v>40</v>
          </cell>
          <cell r="D3566">
            <v>3</v>
          </cell>
        </row>
        <row r="3567">
          <cell r="A3567" t="str">
            <v>UTEP-us MME3309</v>
          </cell>
          <cell r="B3567" t="str">
            <v>Electronic Materials Science &amp; Technology - University of Texas at El Paso</v>
          </cell>
          <cell r="C3567">
            <v>48</v>
          </cell>
          <cell r="D3567">
            <v>4</v>
          </cell>
        </row>
        <row r="3568">
          <cell r="A3568" t="str">
            <v>SU-uk EG242</v>
          </cell>
          <cell r="B3568" t="str">
            <v>Electronic Materials and Devices - Swansea University</v>
          </cell>
          <cell r="C3568">
            <v>20</v>
          </cell>
          <cell r="D3568">
            <v>1</v>
          </cell>
        </row>
        <row r="3569">
          <cell r="A3569" t="str">
            <v>ITech-us EE4200</v>
          </cell>
          <cell r="B3569" t="str">
            <v>Electronic Power Circuits - Indiana Institute of Technology</v>
          </cell>
          <cell r="C3569">
            <v>48</v>
          </cell>
          <cell r="D3569">
            <v>4</v>
          </cell>
        </row>
        <row r="3570">
          <cell r="A3570" t="str">
            <v>ENU-uk ELE09102</v>
          </cell>
          <cell r="B3570" t="str">
            <v>Electronic Systems - Edinburgh Napier University</v>
          </cell>
          <cell r="C3570">
            <v>48</v>
          </cell>
          <cell r="D3570">
            <v>4</v>
          </cell>
        </row>
        <row r="3571">
          <cell r="A3571" t="str">
            <v>Monash-au ECE3062</v>
          </cell>
          <cell r="B3571" t="str">
            <v>Electronic Systems and Control - Monash University</v>
          </cell>
          <cell r="C3571">
            <v>75</v>
          </cell>
          <cell r="D3571">
            <v>6</v>
          </cell>
        </row>
        <row r="3572">
          <cell r="A3572" t="str">
            <v>ANU-au ENGN2218</v>
          </cell>
          <cell r="B3572" t="str">
            <v>Electronic Systems and Design - The Australian National University</v>
          </cell>
          <cell r="C3572">
            <v>76</v>
          </cell>
          <cell r="D3572">
            <v>6</v>
          </cell>
        </row>
        <row r="3573">
          <cell r="A3573" t="str">
            <v>Kent-uk EL567</v>
          </cell>
          <cell r="B3573" t="str">
            <v>Electronic and RF Circuit Design - University of Kent</v>
          </cell>
          <cell r="C3573">
            <v>65</v>
          </cell>
          <cell r="D3573">
            <v>5</v>
          </cell>
        </row>
        <row r="3574">
          <cell r="A3574" t="str">
            <v>ASU-us MSE458</v>
          </cell>
          <cell r="B3574" t="str">
            <v>Electronic, Magnetic and Optical Properties - Arizona State University</v>
          </cell>
          <cell r="C3574">
            <v>48</v>
          </cell>
          <cell r="D3574">
            <v>4</v>
          </cell>
        </row>
        <row r="3575">
          <cell r="A3575" t="str">
            <v>CalPoly-us EE321</v>
          </cell>
          <cell r="B3575" t="str">
            <v>Electronics - California Polytechnic State University</v>
          </cell>
          <cell r="C3575">
            <v>36</v>
          </cell>
          <cell r="D3575">
            <v>3</v>
          </cell>
        </row>
        <row r="3576">
          <cell r="A3576" t="str">
            <v>FERRIS-us EEET211</v>
          </cell>
          <cell r="B3576" t="str">
            <v>Electronics - Ferris State University</v>
          </cell>
          <cell r="C3576">
            <v>75</v>
          </cell>
          <cell r="D3576">
            <v>6</v>
          </cell>
        </row>
        <row r="3577">
          <cell r="A3577" t="str">
            <v>UOIT-ca PHY303OU</v>
          </cell>
          <cell r="B3577" t="str">
            <v>Electronics - University of Ontario Institute of Technology</v>
          </cell>
          <cell r="C3577">
            <v>72</v>
          </cell>
          <cell r="D3577">
            <v>6</v>
          </cell>
        </row>
        <row r="3578">
          <cell r="A3578" t="str">
            <v>BME-hu VIHIA205</v>
          </cell>
          <cell r="B3578" t="str">
            <v>Electronics 1 - Budapest University of Technology and Economics</v>
          </cell>
          <cell r="C3578">
            <v>90</v>
          </cell>
          <cell r="D3578">
            <v>7</v>
          </cell>
        </row>
        <row r="3579">
          <cell r="A3579" t="str">
            <v>CC-ca EL167</v>
          </cell>
          <cell r="B3579" t="str">
            <v>Electronics I - Confederation College</v>
          </cell>
          <cell r="C3579">
            <v>45</v>
          </cell>
          <cell r="D3579">
            <v>3</v>
          </cell>
        </row>
        <row r="3580">
          <cell r="A3580" t="str">
            <v>OSU-us ECE322</v>
          </cell>
          <cell r="B3580" t="str">
            <v>Electronics I - Oregon State University</v>
          </cell>
          <cell r="C3580">
            <v>66</v>
          </cell>
          <cell r="D3580">
            <v>5</v>
          </cell>
        </row>
        <row r="3581">
          <cell r="A3581" t="str">
            <v>TTU-us ECE3311</v>
          </cell>
          <cell r="B3581" t="str">
            <v>Electronics I - Texas Tech University</v>
          </cell>
          <cell r="C3581">
            <v>42</v>
          </cell>
          <cell r="D3581">
            <v>3</v>
          </cell>
        </row>
        <row r="3582">
          <cell r="A3582" t="str">
            <v>UWM-us ELECENG330</v>
          </cell>
          <cell r="B3582" t="str">
            <v>Electronics I - University of Wisconsin - Milwaukee</v>
          </cell>
          <cell r="C3582">
            <v>60</v>
          </cell>
          <cell r="D3582">
            <v>5</v>
          </cell>
        </row>
        <row r="3583">
          <cell r="A3583" t="str">
            <v>Wayne-us ECE3570</v>
          </cell>
          <cell r="B3583" t="str">
            <v>Electronics I - Wayne State University</v>
          </cell>
          <cell r="C3583">
            <v>60</v>
          </cell>
          <cell r="D3583">
            <v>5</v>
          </cell>
        </row>
        <row r="3584">
          <cell r="A3584" t="str">
            <v>Xavier-us PHYS242</v>
          </cell>
          <cell r="B3584" t="str">
            <v>Electronics I - Xavier University</v>
          </cell>
          <cell r="C3584">
            <v>51</v>
          </cell>
          <cell r="D3584">
            <v>4</v>
          </cell>
        </row>
        <row r="3585">
          <cell r="A3585" t="str">
            <v>Obuda-hu KMEEL11ANC</v>
          </cell>
          <cell r="B3585" t="str">
            <v>Electronics I - Óbuda University</v>
          </cell>
          <cell r="C3585">
            <v>42</v>
          </cell>
          <cell r="D3585">
            <v>3</v>
          </cell>
        </row>
        <row r="3586">
          <cell r="A3586" t="str">
            <v>Xavier-us PHYS243</v>
          </cell>
          <cell r="B3586" t="str">
            <v>Electronics I Lab - Xavier University</v>
          </cell>
          <cell r="C3586">
            <v>17</v>
          </cell>
          <cell r="D3586">
            <v>1</v>
          </cell>
        </row>
        <row r="3587">
          <cell r="A3587" t="str">
            <v>Obuda-hu KMEEL12ANC</v>
          </cell>
          <cell r="B3587" t="str">
            <v>Electronics I. practice - Óbuda University</v>
          </cell>
          <cell r="C3587">
            <v>42</v>
          </cell>
          <cell r="D3587">
            <v>3</v>
          </cell>
        </row>
        <row r="3588">
          <cell r="A3588" t="str">
            <v>CSUF-us EGEE303</v>
          </cell>
          <cell r="B3588" t="str">
            <v>Electronics II - California State University, Fullerton</v>
          </cell>
          <cell r="C3588">
            <v>48</v>
          </cell>
          <cell r="D3588">
            <v>4</v>
          </cell>
        </row>
        <row r="3589">
          <cell r="A3589" t="str">
            <v>CC-ca EL228</v>
          </cell>
          <cell r="B3589" t="str">
            <v>Electronics II - Confederation College</v>
          </cell>
          <cell r="C3589">
            <v>60</v>
          </cell>
          <cell r="D3589">
            <v>5</v>
          </cell>
        </row>
        <row r="3590">
          <cell r="A3590" t="str">
            <v>LhU-ca ENGI2132</v>
          </cell>
          <cell r="B3590" t="str">
            <v>Electronics II - Lakehead University</v>
          </cell>
          <cell r="C3590">
            <v>54</v>
          </cell>
          <cell r="D3590">
            <v>4</v>
          </cell>
        </row>
        <row r="3591">
          <cell r="A3591" t="str">
            <v>CalPoly-us EE361</v>
          </cell>
          <cell r="B3591" t="str">
            <v>Electronics Laboratory - California Polytechnic State University</v>
          </cell>
          <cell r="C3591">
            <v>12</v>
          </cell>
          <cell r="D3591">
            <v>1</v>
          </cell>
        </row>
        <row r="3592">
          <cell r="A3592" t="str">
            <v>BU-uk IED2051</v>
          </cell>
          <cell r="B3592" t="str">
            <v>Electronics Laboratory 2 - Bangor University</v>
          </cell>
          <cell r="C3592">
            <v>150</v>
          </cell>
          <cell r="D3592">
            <v>12</v>
          </cell>
        </row>
        <row r="3593">
          <cell r="A3593" t="str">
            <v>KUL-uk ME5012</v>
          </cell>
          <cell r="B3593" t="str">
            <v>Electronics Systems, Control and Computing - Kingston University</v>
          </cell>
          <cell r="C3593">
            <v>106</v>
          </cell>
          <cell r="D3593">
            <v>8</v>
          </cell>
        </row>
        <row r="3594">
          <cell r="A3594" t="str">
            <v>UAB-us MSE484</v>
          </cell>
          <cell r="B3594" t="str">
            <v>Electronics/Magnetic/Thermal Properties of Materials - University of Alabama at Birmingham</v>
          </cell>
          <cell r="C3594">
            <v>51</v>
          </cell>
          <cell r="D3594">
            <v>4</v>
          </cell>
        </row>
        <row r="3595">
          <cell r="A3595" t="str">
            <v>UTBM-fr EL49</v>
          </cell>
          <cell r="B3595" t="str">
            <v>Electronique de Puissance 1 - Université de Technologie de Belfort-Montbérliard</v>
          </cell>
          <cell r="C3595">
            <v>74</v>
          </cell>
          <cell r="D3595">
            <v>6</v>
          </cell>
        </row>
        <row r="3596">
          <cell r="A3596" t="str">
            <v>TUE-nl 5L130</v>
          </cell>
          <cell r="B3596" t="str">
            <v>Electrophysiology - Technische Universiteit Eindhoven</v>
          </cell>
          <cell r="C3596">
            <v>20</v>
          </cell>
          <cell r="D3596">
            <v>1</v>
          </cell>
        </row>
        <row r="3597">
          <cell r="A3597" t="str">
            <v>Obuda-hu RMKEL1ETNC</v>
          </cell>
          <cell r="B3597" t="str">
            <v>Electrotechnics - Óbuda University</v>
          </cell>
          <cell r="C3597">
            <v>30</v>
          </cell>
          <cell r="D3597">
            <v>2</v>
          </cell>
        </row>
        <row r="3598">
          <cell r="A3598" t="str">
            <v>EPUN-fr ElecT</v>
          </cell>
          <cell r="B3598" t="str">
            <v>Electrotechnique - École Polytechnique de L'Université de Nantes</v>
          </cell>
          <cell r="C3598">
            <v>29</v>
          </cell>
          <cell r="D3598">
            <v>2</v>
          </cell>
        </row>
        <row r="3599">
          <cell r="A3599" t="str">
            <v>UPC-es 300222</v>
          </cell>
          <cell r="B3599" t="str">
            <v>Electrònica - Universitat Politècnica da Catalunya</v>
          </cell>
          <cell r="C3599">
            <v>60</v>
          </cell>
          <cell r="D3599">
            <v>5</v>
          </cell>
        </row>
        <row r="3600">
          <cell r="A3600" t="str">
            <v>UCA-es 21716024</v>
          </cell>
          <cell r="B3600" t="str">
            <v>Electrónica - Universidad de Cádiz</v>
          </cell>
          <cell r="C3600">
            <v>112</v>
          </cell>
          <cell r="D3600">
            <v>9</v>
          </cell>
        </row>
        <row r="3601">
          <cell r="A3601" t="str">
            <v>UPM-es EI</v>
          </cell>
          <cell r="B3601" t="str">
            <v>Electrónica I - Universidad Politécnica de Madrid</v>
          </cell>
          <cell r="C3601">
            <v>0</v>
          </cell>
          <cell r="D3601">
            <v>8</v>
          </cell>
        </row>
        <row r="3602">
          <cell r="A3602" t="str">
            <v>Schmalk-de 304</v>
          </cell>
          <cell r="B3602" t="str">
            <v>Elektroenergieanlagen - Hochschule Schmalkalden</v>
          </cell>
          <cell r="C3602">
            <v>60</v>
          </cell>
          <cell r="D3602">
            <v>5</v>
          </cell>
        </row>
        <row r="3603">
          <cell r="A3603" t="str">
            <v>TUDresden-de 120401</v>
          </cell>
          <cell r="B3603" t="str">
            <v>Elektroenergietechnik / Electrical Power Engineering - Technische Universität Dresden</v>
          </cell>
          <cell r="C3603">
            <v>150</v>
          </cell>
          <cell r="D3603">
            <v>12</v>
          </cell>
        </row>
        <row r="3604">
          <cell r="A3604" t="str">
            <v>UB-us 101LEC</v>
          </cell>
          <cell r="B3604" t="str">
            <v>Elem French 1st Semester - University at Buffalo</v>
          </cell>
          <cell r="C3604">
            <v>75</v>
          </cell>
          <cell r="D3604">
            <v>6</v>
          </cell>
        </row>
        <row r="3605">
          <cell r="A3605" t="str">
            <v>CSUN-us ASTR152</v>
          </cell>
          <cell r="B3605" t="str">
            <v>Elementary Astronomy - California State University, Northridge</v>
          </cell>
          <cell r="C3605">
            <v>45</v>
          </cell>
          <cell r="D3605">
            <v>4</v>
          </cell>
        </row>
        <row r="3606">
          <cell r="A3606" t="str">
            <v>UAl-us CHI101</v>
          </cell>
          <cell r="B3606" t="str">
            <v>Elementary Chinese - The University of Alabama</v>
          </cell>
          <cell r="C3606">
            <v>60</v>
          </cell>
          <cell r="D3606">
            <v>5</v>
          </cell>
        </row>
        <row r="3607">
          <cell r="A3607" t="str">
            <v>WU-us CNHS101</v>
          </cell>
          <cell r="B3607" t="str">
            <v>Elementary Chinese I - Widener University</v>
          </cell>
          <cell r="C3607">
            <v>48</v>
          </cell>
          <cell r="D3607">
            <v>4</v>
          </cell>
        </row>
        <row r="3608">
          <cell r="A3608" t="str">
            <v>UBC-ca MATH316</v>
          </cell>
          <cell r="B3608" t="str">
            <v>Elementary Differential Equations II - The University of British Columbia</v>
          </cell>
          <cell r="C3608">
            <v>46</v>
          </cell>
          <cell r="D3608">
            <v>3</v>
          </cell>
        </row>
        <row r="3609">
          <cell r="A3609" t="str">
            <v>WU-us MATH151</v>
          </cell>
          <cell r="B3609" t="str">
            <v>Elementary Discrete Math I - Widener University</v>
          </cell>
          <cell r="C3609">
            <v>48</v>
          </cell>
          <cell r="D3609">
            <v>4</v>
          </cell>
        </row>
        <row r="3610">
          <cell r="A3610" t="str">
            <v>WU-us MATH152</v>
          </cell>
          <cell r="B3610" t="str">
            <v>Elementary Discrete Math II - Widener University</v>
          </cell>
          <cell r="C3610">
            <v>51</v>
          </cell>
          <cell r="D3610">
            <v>4</v>
          </cell>
        </row>
        <row r="3611">
          <cell r="A3611" t="str">
            <v>WIU-us CHEM440</v>
          </cell>
          <cell r="B3611" t="str">
            <v>Elementary Forensic Techniques - Western Illinois University</v>
          </cell>
          <cell r="C3611">
            <v>68</v>
          </cell>
          <cell r="D3611">
            <v>5</v>
          </cell>
        </row>
        <row r="3612">
          <cell r="A3612" t="str">
            <v>ASU-us FRE101</v>
          </cell>
          <cell r="B3612" t="str">
            <v>Elementary French - Arizona State University</v>
          </cell>
          <cell r="C3612">
            <v>48</v>
          </cell>
          <cell r="D3612">
            <v>4</v>
          </cell>
        </row>
        <row r="3613">
          <cell r="A3613" t="str">
            <v>NMSU-us 26796FREN</v>
          </cell>
          <cell r="B3613" t="str">
            <v>Elementary French - New Mexico State University</v>
          </cell>
          <cell r="C3613">
            <v>48</v>
          </cell>
          <cell r="D3613">
            <v>4</v>
          </cell>
        </row>
        <row r="3614">
          <cell r="A3614" t="str">
            <v>UK-us FR101</v>
          </cell>
          <cell r="B3614" t="str">
            <v>Elementary French - University of Kentucky</v>
          </cell>
          <cell r="C3614">
            <v>64</v>
          </cell>
          <cell r="D3614">
            <v>5</v>
          </cell>
        </row>
        <row r="3615">
          <cell r="A3615" t="str">
            <v>UKY-us FR101</v>
          </cell>
          <cell r="B3615" t="str">
            <v>Elementary French - University of Kentucky</v>
          </cell>
          <cell r="C3615">
            <v>48</v>
          </cell>
          <cell r="D3615">
            <v>4</v>
          </cell>
        </row>
        <row r="3616">
          <cell r="A3616" t="str">
            <v>CSUN-us FREN101</v>
          </cell>
          <cell r="B3616" t="str">
            <v>Elementary French I - California State University, Northridge</v>
          </cell>
          <cell r="C3616">
            <v>50</v>
          </cell>
          <cell r="D3616">
            <v>4</v>
          </cell>
        </row>
        <row r="3617">
          <cell r="A3617" t="str">
            <v>IndSt-us FREN101</v>
          </cell>
          <cell r="B3617" t="str">
            <v>Elementary French I - Indiana State University</v>
          </cell>
          <cell r="C3617">
            <v>40</v>
          </cell>
          <cell r="D3617">
            <v>3</v>
          </cell>
        </row>
        <row r="3618">
          <cell r="A3618" t="str">
            <v>NMSU-us GREN111</v>
          </cell>
          <cell r="B3618" t="str">
            <v>Elementary French I - New Mexico State University</v>
          </cell>
          <cell r="C3618">
            <v>64</v>
          </cell>
          <cell r="D3618">
            <v>5</v>
          </cell>
        </row>
        <row r="3619">
          <cell r="A3619" t="str">
            <v>NMSU-us FREN111</v>
          </cell>
          <cell r="B3619" t="str">
            <v>Elementary French I - New Mexico State University</v>
          </cell>
          <cell r="C3619">
            <v>64</v>
          </cell>
          <cell r="D3619">
            <v>5</v>
          </cell>
        </row>
        <row r="3620">
          <cell r="A3620" t="str">
            <v>NCAT-us FREN101</v>
          </cell>
          <cell r="B3620" t="str">
            <v>Elementary French I - North Carolina Agricultural &amp; Technical State University</v>
          </cell>
          <cell r="C3620">
            <v>51</v>
          </cell>
          <cell r="D3620">
            <v>4</v>
          </cell>
        </row>
        <row r="3621">
          <cell r="A3621" t="str">
            <v>NCSU-us FLF101</v>
          </cell>
          <cell r="B3621" t="str">
            <v>Elementary French I - North Carolina State University</v>
          </cell>
          <cell r="C3621">
            <v>45</v>
          </cell>
          <cell r="D3621">
            <v>4</v>
          </cell>
        </row>
        <row r="3622">
          <cell r="A3622" t="str">
            <v>SDSU-us FRENCH100A</v>
          </cell>
          <cell r="B3622" t="str">
            <v>Elementary French I - San Diego State University</v>
          </cell>
          <cell r="C3622">
            <v>75</v>
          </cell>
          <cell r="D3622">
            <v>6</v>
          </cell>
        </row>
        <row r="3623">
          <cell r="A3623" t="str">
            <v>UI-us FREN101</v>
          </cell>
          <cell r="B3623" t="str">
            <v>Elementary French I - University of Idaho</v>
          </cell>
          <cell r="C3623">
            <v>68</v>
          </cell>
          <cell r="D3623">
            <v>5</v>
          </cell>
        </row>
        <row r="3624">
          <cell r="A3624" t="str">
            <v>UIUC-us FR101</v>
          </cell>
          <cell r="B3624" t="str">
            <v>Elementary French I - University of Illinois at Urbana-Champaign</v>
          </cell>
          <cell r="C3624">
            <v>64</v>
          </cell>
          <cell r="D3624">
            <v>5</v>
          </cell>
        </row>
        <row r="3625">
          <cell r="A3625" t="str">
            <v>UI-us FREN101L</v>
          </cell>
          <cell r="B3625" t="str">
            <v>Elementary French I Lab - University of Idaho</v>
          </cell>
          <cell r="C3625">
            <v>17</v>
          </cell>
          <cell r="D3625">
            <v>1</v>
          </cell>
        </row>
        <row r="3626">
          <cell r="A3626" t="str">
            <v>ASU-us FRE102</v>
          </cell>
          <cell r="B3626" t="str">
            <v>Elementary French II - Arizona State University</v>
          </cell>
          <cell r="C3626">
            <v>48</v>
          </cell>
          <cell r="D3626">
            <v>4</v>
          </cell>
        </row>
        <row r="3627">
          <cell r="A3627" t="str">
            <v>CSUN-us FREN102</v>
          </cell>
          <cell r="B3627" t="str">
            <v>Elementary French II - California State University, Northridge</v>
          </cell>
          <cell r="C3627">
            <v>50</v>
          </cell>
          <cell r="D3627">
            <v>4</v>
          </cell>
        </row>
        <row r="3628">
          <cell r="A3628" t="str">
            <v>NMSU-us FREN112</v>
          </cell>
          <cell r="B3628" t="str">
            <v>Elementary French II - New Mexico State University</v>
          </cell>
          <cell r="C3628">
            <v>64</v>
          </cell>
          <cell r="D3628">
            <v>5</v>
          </cell>
        </row>
        <row r="3629">
          <cell r="A3629" t="str">
            <v>NCSU-us FLF102</v>
          </cell>
          <cell r="B3629" t="str">
            <v>Elementary French II - North Carolina State University</v>
          </cell>
          <cell r="C3629">
            <v>45</v>
          </cell>
          <cell r="D3629">
            <v>4</v>
          </cell>
        </row>
        <row r="3630">
          <cell r="A3630" t="str">
            <v>UI-us FREN102</v>
          </cell>
          <cell r="B3630" t="str">
            <v>Elementary French II - University of Idaho</v>
          </cell>
          <cell r="C3630">
            <v>68</v>
          </cell>
          <cell r="D3630">
            <v>5</v>
          </cell>
        </row>
        <row r="3631">
          <cell r="A3631" t="str">
            <v>UIUC-us FR102</v>
          </cell>
          <cell r="B3631" t="str">
            <v>Elementary French II - University of Illinois at Urbana-Champaign</v>
          </cell>
          <cell r="C3631">
            <v>64</v>
          </cell>
          <cell r="D3631">
            <v>5</v>
          </cell>
        </row>
        <row r="3632">
          <cell r="A3632" t="str">
            <v>UKY-us FR102</v>
          </cell>
          <cell r="B3632" t="str">
            <v>Elementary French II - University of Kentucky</v>
          </cell>
          <cell r="C3632">
            <v>48</v>
          </cell>
          <cell r="D3632">
            <v>4</v>
          </cell>
        </row>
        <row r="3633">
          <cell r="A3633" t="str">
            <v>UI-us FREN102L</v>
          </cell>
          <cell r="B3633" t="str">
            <v>Elementary French II Lab - University of Idaho</v>
          </cell>
          <cell r="C3633">
            <v>17</v>
          </cell>
          <cell r="D3633">
            <v>1</v>
          </cell>
        </row>
        <row r="3634">
          <cell r="A3634" t="str">
            <v>UCF-us FRE1120C</v>
          </cell>
          <cell r="B3634" t="str">
            <v>Elementary French Language and Civilization I - University of Central Florida</v>
          </cell>
          <cell r="C3634">
            <v>56</v>
          </cell>
          <cell r="D3634">
            <v>4</v>
          </cell>
        </row>
        <row r="3635">
          <cell r="A3635" t="str">
            <v>CalPoly-us GER101</v>
          </cell>
          <cell r="B3635" t="str">
            <v>Elementary German - California Polytechnic State University</v>
          </cell>
          <cell r="C3635">
            <v>48</v>
          </cell>
          <cell r="D3635">
            <v>4</v>
          </cell>
        </row>
        <row r="3636">
          <cell r="A3636" t="str">
            <v>UArk-us GERM1003</v>
          </cell>
          <cell r="B3636" t="str">
            <v>Elementary German - University of Arkansas</v>
          </cell>
          <cell r="C3636">
            <v>48</v>
          </cell>
          <cell r="D3636">
            <v>4</v>
          </cell>
        </row>
        <row r="3637">
          <cell r="A3637" t="str">
            <v>Wisc-us GERMAN1240</v>
          </cell>
          <cell r="B3637" t="str">
            <v>Elementary German - University of Wisconsin - Madison</v>
          </cell>
          <cell r="C3637">
            <v>64</v>
          </cell>
          <cell r="D3637">
            <v>5</v>
          </cell>
        </row>
        <row r="3638">
          <cell r="A3638" t="str">
            <v>GRMN101</v>
          </cell>
          <cell r="B3638" t="str">
            <v>Elementary German I - Case Western Reserve University</v>
          </cell>
          <cell r="C3638">
            <v>64</v>
          </cell>
          <cell r="D3638">
            <v>5</v>
          </cell>
        </row>
        <row r="3639">
          <cell r="A3639" t="str">
            <v>MNSU-us GER101</v>
          </cell>
          <cell r="B3639" t="str">
            <v>Elementary German I - Minnesota State University</v>
          </cell>
          <cell r="C3639">
            <v>60</v>
          </cell>
          <cell r="D3639">
            <v>5</v>
          </cell>
        </row>
        <row r="3640">
          <cell r="A3640" t="str">
            <v>GRMN102</v>
          </cell>
          <cell r="B3640" t="str">
            <v>Elementary German II - Case Western Reserve University</v>
          </cell>
          <cell r="C3640">
            <v>64</v>
          </cell>
          <cell r="D3640">
            <v>5</v>
          </cell>
        </row>
        <row r="3641">
          <cell r="A3641" t="str">
            <v>ISU-us GER102</v>
          </cell>
          <cell r="B3641" t="str">
            <v>Elementary German II - Iowa State University</v>
          </cell>
          <cell r="C3641">
            <v>60</v>
          </cell>
          <cell r="D3641">
            <v>5</v>
          </cell>
        </row>
        <row r="3642">
          <cell r="A3642" t="str">
            <v>MNSU-us GER102</v>
          </cell>
          <cell r="B3642" t="str">
            <v>Elementary German II - Minnesota State University</v>
          </cell>
          <cell r="C3642">
            <v>60</v>
          </cell>
          <cell r="D3642">
            <v>5</v>
          </cell>
        </row>
        <row r="3643">
          <cell r="A3643" t="str">
            <v>UTK-us ITAL111</v>
          </cell>
          <cell r="B3643" t="str">
            <v>Elementary Italian - The University of Tennessee, Knoxville</v>
          </cell>
          <cell r="C3643">
            <v>51</v>
          </cell>
          <cell r="D3643">
            <v>4</v>
          </cell>
        </row>
        <row r="3644">
          <cell r="A3644" t="str">
            <v>ITA101</v>
          </cell>
          <cell r="B3644" t="str">
            <v>Elementary Italian - University of Kentucky/UK</v>
          </cell>
          <cell r="C3644">
            <v>64</v>
          </cell>
          <cell r="D3644">
            <v>5</v>
          </cell>
        </row>
        <row r="3645">
          <cell r="A3645" t="str">
            <v>Wayne-us ITA1010</v>
          </cell>
          <cell r="B3645" t="str">
            <v>Elementary Italian - Wayne State University</v>
          </cell>
          <cell r="C3645">
            <v>72</v>
          </cell>
          <cell r="D3645">
            <v>6</v>
          </cell>
        </row>
        <row r="3646">
          <cell r="A3646" t="str">
            <v>CalPoly-us ITAL101</v>
          </cell>
          <cell r="B3646" t="str">
            <v>Elementary Italian I - California Polytechnic State University</v>
          </cell>
          <cell r="C3646">
            <v>48</v>
          </cell>
          <cell r="D3646">
            <v>4</v>
          </cell>
        </row>
        <row r="3647">
          <cell r="A3647" t="str">
            <v>CSUN-us ITAL101</v>
          </cell>
          <cell r="B3647" t="str">
            <v>Elementary Italian I - California State University, Northridge</v>
          </cell>
          <cell r="C3647">
            <v>60</v>
          </cell>
          <cell r="D3647">
            <v>5</v>
          </cell>
        </row>
        <row r="3648">
          <cell r="A3648" t="str">
            <v>SDSU-us ITAL0100A</v>
          </cell>
          <cell r="B3648" t="str">
            <v>Elementary Italian I - San Diego State University</v>
          </cell>
          <cell r="C3648">
            <v>85</v>
          </cell>
          <cell r="D3648">
            <v>7</v>
          </cell>
        </row>
        <row r="3649">
          <cell r="A3649" t="str">
            <v>UIC-us ITAL101</v>
          </cell>
          <cell r="B3649" t="str">
            <v>Elementary Italian I - University of Illinois at Chicago</v>
          </cell>
          <cell r="C3649">
            <v>64</v>
          </cell>
          <cell r="D3649">
            <v>5</v>
          </cell>
        </row>
        <row r="3650">
          <cell r="A3650" t="str">
            <v>Wayne-us ITA1020</v>
          </cell>
          <cell r="B3650" t="str">
            <v>Elementary Italian II - Wayne State University</v>
          </cell>
          <cell r="C3650">
            <v>72</v>
          </cell>
          <cell r="D3650">
            <v>6</v>
          </cell>
        </row>
        <row r="3651">
          <cell r="A3651" t="str">
            <v>UAz-us JPN101</v>
          </cell>
          <cell r="B3651" t="str">
            <v>Elementary Japanese - The University of Arizona</v>
          </cell>
          <cell r="C3651">
            <v>85</v>
          </cell>
          <cell r="D3651">
            <v>7</v>
          </cell>
        </row>
        <row r="3652">
          <cell r="A3652" t="str">
            <v>NewPaltz-us JPN101</v>
          </cell>
          <cell r="B3652" t="str">
            <v>Elementary Japanese 1 - State University of New York at New Paltz</v>
          </cell>
          <cell r="C3652">
            <v>60</v>
          </cell>
          <cell r="D3652">
            <v>5</v>
          </cell>
        </row>
        <row r="3653">
          <cell r="A3653" t="str">
            <v>NewPaltz-us JPN102</v>
          </cell>
          <cell r="B3653" t="str">
            <v>Elementary Japanese 2 - State University of New York at New Paltz</v>
          </cell>
          <cell r="C3653">
            <v>60</v>
          </cell>
          <cell r="D3653">
            <v>5</v>
          </cell>
        </row>
        <row r="3654">
          <cell r="A3654" t="str">
            <v>JAPN101</v>
          </cell>
          <cell r="B3654" t="str">
            <v>Elementary Japanese I - Case Western Reserve University</v>
          </cell>
          <cell r="C3654">
            <v>64</v>
          </cell>
          <cell r="D3654">
            <v>5</v>
          </cell>
        </row>
        <row r="3655">
          <cell r="A3655" t="str">
            <v>UEC-jp EJap2</v>
          </cell>
          <cell r="B3655" t="str">
            <v>Elementary Japanese II - The University of Electro-Communications</v>
          </cell>
          <cell r="C3655">
            <v>144</v>
          </cell>
          <cell r="D3655">
            <v>12</v>
          </cell>
        </row>
        <row r="3656">
          <cell r="A3656" t="str">
            <v>UEC-jp EJAP1</v>
          </cell>
          <cell r="B3656" t="str">
            <v>Elementary Japanese Language I - The University of Electro-Communications</v>
          </cell>
          <cell r="C3656">
            <v>157</v>
          </cell>
          <cell r="D3656">
            <v>13</v>
          </cell>
        </row>
        <row r="3657">
          <cell r="A3657" t="str">
            <v>SNU-kr KOR1</v>
          </cell>
          <cell r="B3657" t="str">
            <v>Elementary Korean - Seoul National University</v>
          </cell>
          <cell r="C3657">
            <v>32</v>
          </cell>
          <cell r="D3657">
            <v>2</v>
          </cell>
        </row>
        <row r="3658">
          <cell r="A3658" t="str">
            <v>SNU-kr 32001</v>
          </cell>
          <cell r="B3658" t="str">
            <v>Elementary Korean - Seoul National University</v>
          </cell>
          <cell r="C3658">
            <v>32</v>
          </cell>
          <cell r="D3658">
            <v>2</v>
          </cell>
        </row>
        <row r="3659">
          <cell r="A3659" t="str">
            <v>LATN101</v>
          </cell>
          <cell r="B3659" t="str">
            <v>Elementary Latin I - University of Nebraska-Lincoln</v>
          </cell>
          <cell r="C3659">
            <v>80</v>
          </cell>
          <cell r="D3659">
            <v>7</v>
          </cell>
        </row>
        <row r="3660">
          <cell r="A3660" t="str">
            <v>KU-us MATH290</v>
          </cell>
          <cell r="B3660" t="str">
            <v>Elementary Linear Algebra - University of Kansas</v>
          </cell>
          <cell r="C3660">
            <v>30</v>
          </cell>
          <cell r="D3660">
            <v>2</v>
          </cell>
        </row>
        <row r="3661">
          <cell r="A3661" t="str">
            <v>UTEP-us MATH3319</v>
          </cell>
          <cell r="B3661" t="str">
            <v>Elementary Number Theory - University of Texas at El Paso</v>
          </cell>
          <cell r="C3661">
            <v>48</v>
          </cell>
          <cell r="D3661">
            <v>4</v>
          </cell>
        </row>
        <row r="3662">
          <cell r="A3662" t="str">
            <v>Boise-us SP10101</v>
          </cell>
          <cell r="B3662" t="str">
            <v>Elementary Spanish - Boise State University</v>
          </cell>
          <cell r="C3662">
            <v>64</v>
          </cell>
          <cell r="D3662">
            <v>5</v>
          </cell>
        </row>
        <row r="3663">
          <cell r="A3663" t="str">
            <v>UWP-us SPA1840</v>
          </cell>
          <cell r="B3663" t="str">
            <v>Elementary Spanish - University of Wisconsin - Platteville</v>
          </cell>
          <cell r="C3663">
            <v>64</v>
          </cell>
          <cell r="D3663">
            <v>5</v>
          </cell>
        </row>
        <row r="3664">
          <cell r="A3664" t="str">
            <v>Wayne-us SPA1010</v>
          </cell>
          <cell r="B3664" t="str">
            <v>Elementary Spanish 1 - Wayne State University</v>
          </cell>
          <cell r="C3664">
            <v>36</v>
          </cell>
          <cell r="D3664">
            <v>3</v>
          </cell>
        </row>
        <row r="3665">
          <cell r="A3665" t="str">
            <v>Wayne-us SPA1020</v>
          </cell>
          <cell r="B3665" t="str">
            <v>Elementary Spanish 2 - Wayne State University</v>
          </cell>
          <cell r="C3665">
            <v>60</v>
          </cell>
          <cell r="D3665">
            <v>5</v>
          </cell>
        </row>
        <row r="3666">
          <cell r="A3666" t="str">
            <v>CalPoly-us SPAN01</v>
          </cell>
          <cell r="B3666" t="str">
            <v>Elementary Spanish I - California Polytechnic State University</v>
          </cell>
          <cell r="C3666">
            <v>48</v>
          </cell>
          <cell r="D3666">
            <v>4</v>
          </cell>
        </row>
        <row r="3667">
          <cell r="A3667" t="str">
            <v>CSUN-us SPAN101</v>
          </cell>
          <cell r="B3667" t="str">
            <v>Elementary Spanish I - California State University, Northridge</v>
          </cell>
          <cell r="C3667">
            <v>60</v>
          </cell>
          <cell r="D3667">
            <v>5</v>
          </cell>
        </row>
        <row r="3668">
          <cell r="A3668" t="str">
            <v>NCAT-us SPAN101</v>
          </cell>
          <cell r="B3668" t="str">
            <v>Elementary Spanish I - North Carolina Agricultural &amp; Technical State University</v>
          </cell>
          <cell r="C3668">
            <v>51</v>
          </cell>
          <cell r="D3668">
            <v>4</v>
          </cell>
        </row>
        <row r="3669">
          <cell r="A3669" t="str">
            <v>UM-us SPA101</v>
          </cell>
          <cell r="B3669" t="str">
            <v>Elementary Spanish I - University of Miami</v>
          </cell>
          <cell r="C3669">
            <v>45</v>
          </cell>
          <cell r="D3669">
            <v>4</v>
          </cell>
        </row>
        <row r="3670">
          <cell r="A3670" t="str">
            <v>WIU-us CHEM121</v>
          </cell>
          <cell r="B3670" t="str">
            <v>Elementary Spanish I - Western Illinois University</v>
          </cell>
          <cell r="C3670">
            <v>64</v>
          </cell>
          <cell r="D3670">
            <v>5</v>
          </cell>
        </row>
        <row r="3671">
          <cell r="A3671" t="str">
            <v>GSU-us SPAN1002</v>
          </cell>
          <cell r="B3671" t="str">
            <v>Elementary Spanish II - Georgia Southern University</v>
          </cell>
          <cell r="C3671">
            <v>43</v>
          </cell>
          <cell r="D3671">
            <v>4</v>
          </cell>
        </row>
        <row r="3672">
          <cell r="A3672" t="str">
            <v>NCAT-us SPAN102</v>
          </cell>
          <cell r="B3672" t="str">
            <v>Elementary Spanish II - North Carolina Agricultural &amp; Technical State University</v>
          </cell>
          <cell r="C3672">
            <v>51</v>
          </cell>
          <cell r="D3672">
            <v>4</v>
          </cell>
        </row>
        <row r="3673">
          <cell r="A3673" t="str">
            <v>StCSU-us SPAN102</v>
          </cell>
          <cell r="B3673" t="str">
            <v>Elementary Spanish II - Saint Cloud State University</v>
          </cell>
          <cell r="C3673">
            <v>64</v>
          </cell>
          <cell r="D3673">
            <v>5</v>
          </cell>
        </row>
        <row r="3674">
          <cell r="A3674" t="str">
            <v>UConn-us SPAN1002</v>
          </cell>
          <cell r="B3674" t="str">
            <v>Elementary Spanish II - University of Connecticut</v>
          </cell>
          <cell r="C3674">
            <v>48</v>
          </cell>
          <cell r="D3674">
            <v>4</v>
          </cell>
        </row>
        <row r="3675">
          <cell r="A3675" t="str">
            <v>UBC-ca STAT200</v>
          </cell>
          <cell r="B3675" t="str">
            <v>Elementary Statistics for Applications - The University of British Columbia</v>
          </cell>
          <cell r="C3675">
            <v>48</v>
          </cell>
          <cell r="D3675">
            <v>4</v>
          </cell>
        </row>
        <row r="3676">
          <cell r="A3676" t="str">
            <v>UofR-ca STAT100</v>
          </cell>
          <cell r="B3676" t="str">
            <v>Elementary Statistics for Applications - University of Regina</v>
          </cell>
          <cell r="C3676">
            <v>36</v>
          </cell>
          <cell r="D3676">
            <v>3</v>
          </cell>
        </row>
        <row r="3677">
          <cell r="A3677" t="str">
            <v>MCZB007-13</v>
          </cell>
          <cell r="B3677" t="str">
            <v>Elementos Finitos</v>
          </cell>
          <cell r="C3677">
            <v>48</v>
          </cell>
          <cell r="D3677">
            <v>4</v>
          </cell>
        </row>
        <row r="3678">
          <cell r="A3678" t="str">
            <v>ESZM007-13</v>
          </cell>
          <cell r="B3678" t="str">
            <v>Elementos Finitos Aplicados em Materiais</v>
          </cell>
          <cell r="C3678">
            <v>48</v>
          </cell>
          <cell r="D3678">
            <v>4</v>
          </cell>
        </row>
        <row r="3679">
          <cell r="A3679" t="str">
            <v>ESZM007-17</v>
          </cell>
          <cell r="B3679" t="str">
            <v>Elementos Finitos Aplicados em Materiais</v>
          </cell>
          <cell r="C3679">
            <v>48</v>
          </cell>
          <cell r="D3679">
            <v>4</v>
          </cell>
        </row>
        <row r="3680">
          <cell r="A3680" t="str">
            <v>UNISUL - 12808</v>
          </cell>
          <cell r="B3680" t="str">
            <v>Elementos da Trigonometria e Funções Elementares - Universidade do Sul de Santa Catarina</v>
          </cell>
          <cell r="C3680">
            <v>60</v>
          </cell>
          <cell r="D3680">
            <v>5</v>
          </cell>
        </row>
        <row r="3681">
          <cell r="A3681" t="str">
            <v>USP - FLG0142</v>
          </cell>
          <cell r="B3681" t="str">
            <v>Elementos da cartografia sistemática - USP</v>
          </cell>
          <cell r="C3681">
            <v>120</v>
          </cell>
          <cell r="D3681">
            <v>10</v>
          </cell>
        </row>
        <row r="3682">
          <cell r="A3682" t="str">
            <v>USP - 5910200-3</v>
          </cell>
          <cell r="B3682" t="str">
            <v>Elementos de Anatomia e Fisiologia Humana - USP</v>
          </cell>
          <cell r="C3682">
            <v>48</v>
          </cell>
          <cell r="D3682">
            <v>4</v>
          </cell>
        </row>
        <row r="3683">
          <cell r="A3683" t="str">
            <v>ESZP017-13</v>
          </cell>
          <cell r="B3683" t="str">
            <v>Elementos de Ciência Política</v>
          </cell>
          <cell r="C3683">
            <v>48</v>
          </cell>
          <cell r="D3683">
            <v>4</v>
          </cell>
        </row>
        <row r="3684">
          <cell r="A3684" t="str">
            <v>ENS5122</v>
          </cell>
          <cell r="B3684" t="str">
            <v>Elementos de Engenharia Ambiental - Universidade Federal de Santa Catarina</v>
          </cell>
          <cell r="C3684">
            <v>28</v>
          </cell>
          <cell r="D3684">
            <v>2</v>
          </cell>
        </row>
        <row r="3685">
          <cell r="A3685" t="str">
            <v>FSA - ElGeo</v>
          </cell>
          <cell r="B3685" t="str">
            <v>Elementos de Geologia - Fundação Santo André</v>
          </cell>
          <cell r="C3685">
            <v>144</v>
          </cell>
          <cell r="D3685">
            <v>12</v>
          </cell>
        </row>
        <row r="3686">
          <cell r="A3686" t="str">
            <v>CEFET-SP - EMAP3</v>
          </cell>
          <cell r="B3686" t="str">
            <v>Elementos de Máquinas - CEFET-SP</v>
          </cell>
          <cell r="C3686">
            <v>36</v>
          </cell>
          <cell r="D3686">
            <v>3</v>
          </cell>
        </row>
        <row r="3687">
          <cell r="A3687" t="str">
            <v>4057</v>
          </cell>
          <cell r="B3687" t="str">
            <v>Elementos de Máquinas - FATEC-SP</v>
          </cell>
          <cell r="C3687">
            <v>36</v>
          </cell>
          <cell r="D3687">
            <v>3</v>
          </cell>
        </row>
        <row r="3688">
          <cell r="A3688" t="str">
            <v>FATEC-SP - 4057</v>
          </cell>
          <cell r="B3688" t="str">
            <v>Elementos de Máquinas - FATEC-SP</v>
          </cell>
          <cell r="C3688">
            <v>36</v>
          </cell>
          <cell r="D3688">
            <v>3</v>
          </cell>
        </row>
        <row r="3689">
          <cell r="A3689" t="str">
            <v>9822</v>
          </cell>
          <cell r="B3689" t="str">
            <v>Elementos de Máquinas I - FATEC-SP</v>
          </cell>
          <cell r="C3689">
            <v>72</v>
          </cell>
          <cell r="D3689">
            <v>6</v>
          </cell>
        </row>
        <row r="3690">
          <cell r="A3690" t="str">
            <v>FATEC-SP - 9822</v>
          </cell>
          <cell r="B3690" t="str">
            <v>Elementos de Máquinas I - FATEC-SP</v>
          </cell>
          <cell r="C3690">
            <v>72</v>
          </cell>
          <cell r="D3690">
            <v>6</v>
          </cell>
        </row>
        <row r="3691">
          <cell r="A3691" t="str">
            <v>UNICSUL - 9359</v>
          </cell>
          <cell r="B3691" t="str">
            <v>Elementos de Máquinas I - UNICSUL</v>
          </cell>
          <cell r="C3691">
            <v>60</v>
          </cell>
          <cell r="D3691">
            <v>5</v>
          </cell>
        </row>
        <row r="3692">
          <cell r="A3692" t="str">
            <v>9830</v>
          </cell>
          <cell r="B3692" t="str">
            <v>Elementos de Máquinas II - FATEC-SP</v>
          </cell>
          <cell r="C3692">
            <v>72</v>
          </cell>
          <cell r="D3692">
            <v>6</v>
          </cell>
        </row>
        <row r="3693">
          <cell r="A3693" t="str">
            <v>FATEC-SP - 9830-2</v>
          </cell>
          <cell r="B3693" t="str">
            <v>Elementos de Máquinas II - FATEC-SP</v>
          </cell>
          <cell r="C3693">
            <v>72</v>
          </cell>
          <cell r="D3693">
            <v>6</v>
          </cell>
        </row>
        <row r="3694">
          <cell r="A3694" t="str">
            <v>FATEC-SP - 9830</v>
          </cell>
          <cell r="B3694" t="str">
            <v>Elementos de Máquinas II - FATEC-SP</v>
          </cell>
          <cell r="C3694">
            <v>60</v>
          </cell>
          <cell r="D3694">
            <v>5</v>
          </cell>
        </row>
        <row r="3695">
          <cell r="A3695" t="str">
            <v>FTT - MT-P205-2</v>
          </cell>
          <cell r="B3695" t="str">
            <v>Elementos de Máquinas II - Faculdade de Tecnologia Termomecânica</v>
          </cell>
          <cell r="C3695">
            <v>60</v>
          </cell>
          <cell r="D3695">
            <v>5</v>
          </cell>
        </row>
        <row r="3696">
          <cell r="A3696" t="str">
            <v>FTT - MT-P205</v>
          </cell>
          <cell r="B3696" t="str">
            <v>Elementos de Máquinas II - Faculdade de Tecnologia Termomecânica</v>
          </cell>
          <cell r="C3696">
            <v>48</v>
          </cell>
          <cell r="D3696">
            <v>4</v>
          </cell>
        </row>
        <row r="3697">
          <cell r="A3697" t="str">
            <v>UNICSUL - 9363</v>
          </cell>
          <cell r="B3697" t="str">
            <v>Elementos de Máquinas II - UNICSUL</v>
          </cell>
          <cell r="C3697">
            <v>60</v>
          </cell>
          <cell r="D3697">
            <v>5</v>
          </cell>
        </row>
        <row r="3698">
          <cell r="A3698" t="str">
            <v>9849</v>
          </cell>
          <cell r="B3698" t="str">
            <v>Elementos de Máquinas III - FATEC-SP</v>
          </cell>
          <cell r="C3698">
            <v>72</v>
          </cell>
          <cell r="D3698">
            <v>6</v>
          </cell>
        </row>
        <row r="3699">
          <cell r="A3699" t="str">
            <v>FATEC-SP - 9849</v>
          </cell>
          <cell r="B3699" t="str">
            <v>Elementos de Máquinas III - FATEC-SP</v>
          </cell>
          <cell r="C3699">
            <v>72</v>
          </cell>
          <cell r="D3699">
            <v>6</v>
          </cell>
        </row>
        <row r="3700">
          <cell r="A3700" t="str">
            <v>FATEC-SP - 1057</v>
          </cell>
          <cell r="B3700" t="str">
            <v>Elementos de eletricidade - FATEC-SP</v>
          </cell>
          <cell r="C3700">
            <v>36</v>
          </cell>
          <cell r="D3700">
            <v>3</v>
          </cell>
        </row>
        <row r="3701">
          <cell r="A3701" t="str">
            <v>CLARETIANO - FAP0356</v>
          </cell>
          <cell r="B3701" t="str">
            <v>Elementos e Estratégia para o Ensino de Física - CLARETIANO</v>
          </cell>
          <cell r="C3701">
            <v>60</v>
          </cell>
          <cell r="D3701">
            <v>5</v>
          </cell>
        </row>
        <row r="3702">
          <cell r="A3702" t="str">
            <v>ELEC211</v>
          </cell>
          <cell r="B3702" t="str">
            <v>Elements Elec Engr I - University of Nebraska-Lincoln</v>
          </cell>
          <cell r="C3702">
            <v>48</v>
          </cell>
          <cell r="D3702">
            <v>4</v>
          </cell>
        </row>
        <row r="3703">
          <cell r="A3703" t="str">
            <v>METL360</v>
          </cell>
          <cell r="B3703" t="str">
            <v>Elements of Material Science - University of Nebraska - Lincoln / UNL</v>
          </cell>
          <cell r="C3703">
            <v>60</v>
          </cell>
          <cell r="D3703">
            <v>5</v>
          </cell>
        </row>
        <row r="3704">
          <cell r="A3704" t="str">
            <v>UI-us MSE201</v>
          </cell>
          <cell r="B3704" t="str">
            <v>Elements of Materials Science - University of Idaho</v>
          </cell>
          <cell r="C3704">
            <v>42</v>
          </cell>
          <cell r="D3704">
            <v>3</v>
          </cell>
        </row>
        <row r="3705">
          <cell r="A3705" t="str">
            <v>Utah-us MSE2160</v>
          </cell>
          <cell r="B3705" t="str">
            <v>Elements of Materials Science and Engineering - The University of Utah</v>
          </cell>
          <cell r="C3705">
            <v>48</v>
          </cell>
          <cell r="D3705">
            <v>4</v>
          </cell>
        </row>
        <row r="3706">
          <cell r="A3706" t="str">
            <v>UNSW-au MTRN3200</v>
          </cell>
          <cell r="B3706" t="str">
            <v>Elements of Mechatronic System - University of New South Wales</v>
          </cell>
          <cell r="C3706">
            <v>78</v>
          </cell>
          <cell r="D3706">
            <v>6</v>
          </cell>
        </row>
        <row r="3707">
          <cell r="A3707" t="str">
            <v>SIT-us EM605</v>
          </cell>
          <cell r="B3707" t="str">
            <v>Elements of Operations Research - Stevens Institute of Technology</v>
          </cell>
          <cell r="C3707">
            <v>48</v>
          </cell>
          <cell r="D3707">
            <v>4</v>
          </cell>
        </row>
        <row r="3708">
          <cell r="A3708" t="str">
            <v>UAH-us MAE468</v>
          </cell>
          <cell r="B3708" t="str">
            <v>Elements of Spacecraft Design - University of Alabama in Huntsville</v>
          </cell>
          <cell r="C3708">
            <v>48</v>
          </cell>
          <cell r="D3708">
            <v>4</v>
          </cell>
        </row>
        <row r="3709">
          <cell r="A3709" t="str">
            <v>UWP-us CIVILENG2630</v>
          </cell>
          <cell r="B3709" t="str">
            <v>Elements of Surveying - University of Wisconsin - Platteville</v>
          </cell>
          <cell r="C3709">
            <v>64</v>
          </cell>
          <cell r="D3709">
            <v>5</v>
          </cell>
        </row>
        <row r="3710">
          <cell r="A3710" t="str">
            <v>UOIT-ca ENGR2790</v>
          </cell>
          <cell r="B3710" t="str">
            <v>Eletric Circuits - University of Ontario Institute of Technology</v>
          </cell>
          <cell r="C3710">
            <v>90</v>
          </cell>
          <cell r="D3710">
            <v>7</v>
          </cell>
        </row>
        <row r="3711">
          <cell r="A3711" t="str">
            <v>UOIT-ca ELEE2790U</v>
          </cell>
          <cell r="B3711" t="str">
            <v>Eletric Circuits - University of Ontario Institute of Technology</v>
          </cell>
          <cell r="C3711">
            <v>72</v>
          </cell>
          <cell r="D3711">
            <v>6</v>
          </cell>
        </row>
        <row r="3712">
          <cell r="A3712" t="str">
            <v>UOIT-ca ENGR3250U</v>
          </cell>
          <cell r="B3712" t="str">
            <v>Eletric Machines - University of Ontario Institute of Technology</v>
          </cell>
          <cell r="C3712">
            <v>97</v>
          </cell>
          <cell r="D3712">
            <v>8</v>
          </cell>
        </row>
        <row r="3713">
          <cell r="A3713" t="str">
            <v>UC-us ELTN4069</v>
          </cell>
          <cell r="B3713" t="str">
            <v>Eletric Power and Power Electronics Systems - University of Cincinnati</v>
          </cell>
          <cell r="C3713">
            <v>48</v>
          </cell>
          <cell r="D3713">
            <v>4</v>
          </cell>
        </row>
        <row r="3714">
          <cell r="A3714" t="str">
            <v>FERRIS-us EEET313</v>
          </cell>
          <cell r="B3714" t="str">
            <v>Eletrical Power and Machines - Ferris State University</v>
          </cell>
          <cell r="C3714">
            <v>96</v>
          </cell>
          <cell r="D3714">
            <v>8</v>
          </cell>
        </row>
        <row r="3715">
          <cell r="A3715" t="str">
            <v>UAB-us EE312</v>
          </cell>
          <cell r="B3715" t="str">
            <v>Eletrical Systems - University of Alabama at Birmingham</v>
          </cell>
          <cell r="C3715">
            <v>51</v>
          </cell>
          <cell r="D3715">
            <v>4</v>
          </cell>
        </row>
        <row r="3716">
          <cell r="A3716" t="str">
            <v>UofG-ca ENGG3510</v>
          </cell>
          <cell r="B3716" t="str">
            <v>Eletricalmechanical Devices - University of Guelph</v>
          </cell>
          <cell r="C3716">
            <v>54</v>
          </cell>
          <cell r="D3716">
            <v>4</v>
          </cell>
        </row>
        <row r="3717">
          <cell r="A3717" t="str">
            <v>CEFET - EL1P1</v>
          </cell>
          <cell r="B3717" t="str">
            <v>Eletricidade 1 - Centro Federal de Educação Tecnológica</v>
          </cell>
          <cell r="C3717">
            <v>24</v>
          </cell>
          <cell r="D3717">
            <v>2</v>
          </cell>
        </row>
        <row r="3718">
          <cell r="A3718" t="str">
            <v>FATEC-SP - 1074</v>
          </cell>
          <cell r="B3718" t="str">
            <v>Eletricidade Aplicada I - FATEC-SP</v>
          </cell>
          <cell r="C3718">
            <v>48</v>
          </cell>
          <cell r="D3718">
            <v>4</v>
          </cell>
        </row>
        <row r="3719">
          <cell r="A3719" t="str">
            <v>FATEC-SP - 4103</v>
          </cell>
          <cell r="B3719" t="str">
            <v>Eletricidade Básica - FATEC</v>
          </cell>
          <cell r="C3719">
            <v>108</v>
          </cell>
          <cell r="D3719">
            <v>9</v>
          </cell>
        </row>
        <row r="3720">
          <cell r="A3720" t="str">
            <v>FEI - EL4110</v>
          </cell>
          <cell r="B3720" t="str">
            <v>Eletricidade Básica - FEI</v>
          </cell>
          <cell r="C3720">
            <v>108</v>
          </cell>
          <cell r="D3720">
            <v>9</v>
          </cell>
        </row>
        <row r="3721">
          <cell r="A3721" t="str">
            <v>UNICSUL - 2527</v>
          </cell>
          <cell r="B3721" t="str">
            <v>Eletricidade I - Universidade Cruzeiro do Sul</v>
          </cell>
          <cell r="C3721">
            <v>72</v>
          </cell>
          <cell r="D3721">
            <v>6</v>
          </cell>
        </row>
        <row r="3722">
          <cell r="A3722" t="str">
            <v>UNICSUL - 2528</v>
          </cell>
          <cell r="B3722" t="str">
            <v>Eletricidade II - UNICSUL</v>
          </cell>
          <cell r="C3722">
            <v>60</v>
          </cell>
          <cell r="D3722">
            <v>5</v>
          </cell>
        </row>
        <row r="3723">
          <cell r="A3723" t="str">
            <v>UNISANTA - 0915</v>
          </cell>
          <cell r="B3723" t="str">
            <v>Eletricidade aplicada - Universidade Santa Cecília</v>
          </cell>
          <cell r="C3723">
            <v>60</v>
          </cell>
          <cell r="D3723">
            <v>5</v>
          </cell>
        </row>
        <row r="3724">
          <cell r="A3724" t="str">
            <v>UNISANTA - 0452</v>
          </cell>
          <cell r="B3724" t="str">
            <v>Eletricidade aplicada - Universidade Santa Cecília</v>
          </cell>
          <cell r="C3724">
            <v>60</v>
          </cell>
          <cell r="D3724">
            <v>5</v>
          </cell>
        </row>
        <row r="3725">
          <cell r="A3725" t="str">
            <v>FATEC-SP - EEE103</v>
          </cell>
          <cell r="B3725" t="str">
            <v>Eletricidade aplicada à automação - FATEC-SP</v>
          </cell>
          <cell r="C3725">
            <v>120</v>
          </cell>
          <cell r="D3725">
            <v>10</v>
          </cell>
        </row>
        <row r="3726">
          <cell r="A3726" t="str">
            <v>UNIP - 452X</v>
          </cell>
          <cell r="B3726" t="str">
            <v>Eletricidade básica - Universidade Paulista</v>
          </cell>
          <cell r="C3726">
            <v>72</v>
          </cell>
          <cell r="D3726">
            <v>6</v>
          </cell>
        </row>
        <row r="3727">
          <cell r="A3727" t="str">
            <v>SENAI - EAC1</v>
          </cell>
          <cell r="B3727" t="str">
            <v>Eletricidade e Análise de Circuitos - SENAI</v>
          </cell>
          <cell r="C3727">
            <v>72</v>
          </cell>
          <cell r="D3727">
            <v>6</v>
          </cell>
        </row>
        <row r="3728">
          <cell r="A3728" t="str">
            <v>FATEC-SP - EEE221</v>
          </cell>
          <cell r="B3728" t="str">
            <v>Eletricidade para unidade de controle automotivo - FATEC-SP</v>
          </cell>
          <cell r="C3728">
            <v>72</v>
          </cell>
          <cell r="D3728">
            <v>6</v>
          </cell>
        </row>
        <row r="3729">
          <cell r="A3729" t="str">
            <v>UPC-es 300214</v>
          </cell>
          <cell r="B3729" t="str">
            <v>Eletricitat - Universitat Politècnica da Catalunya</v>
          </cell>
          <cell r="C3729">
            <v>50</v>
          </cell>
          <cell r="D3729">
            <v>4</v>
          </cell>
        </row>
        <row r="3730">
          <cell r="A3730" t="str">
            <v>ESZE049-13</v>
          </cell>
          <cell r="B3730" t="str">
            <v>Eletrificação Rural com Recursos Energéticos Renováveis</v>
          </cell>
          <cell r="C3730">
            <v>24</v>
          </cell>
          <cell r="D3730">
            <v>2</v>
          </cell>
        </row>
        <row r="3731">
          <cell r="A3731" t="str">
            <v>ESZE110-17</v>
          </cell>
          <cell r="B3731" t="str">
            <v>Eletrificação Rural com Recursos Energéticos Renováveis</v>
          </cell>
          <cell r="C3731">
            <v>48</v>
          </cell>
          <cell r="D3731">
            <v>4</v>
          </cell>
        </row>
        <row r="3732">
          <cell r="A3732" t="str">
            <v>NHT4005-13</v>
          </cell>
          <cell r="B3732" t="str">
            <v>Eletroanalítica e Técnicas de Separação</v>
          </cell>
          <cell r="C3732">
            <v>72</v>
          </cell>
          <cell r="D3732">
            <v>6</v>
          </cell>
        </row>
        <row r="3733">
          <cell r="A3733" t="str">
            <v>NHT4005-15</v>
          </cell>
          <cell r="B3733" t="str">
            <v>Eletroanalítica e Técnicas de Separação</v>
          </cell>
          <cell r="C3733">
            <v>72</v>
          </cell>
          <cell r="D3733">
            <v>6</v>
          </cell>
        </row>
        <row r="3734">
          <cell r="A3734" t="str">
            <v>FIS-105</v>
          </cell>
          <cell r="B3734" t="str">
            <v>Eletrodinâmica Clássica</v>
          </cell>
          <cell r="C3734">
            <v>48</v>
          </cell>
          <cell r="D3734">
            <v>12</v>
          </cell>
        </row>
        <row r="3735">
          <cell r="A3735" t="str">
            <v>FIS-105CO1</v>
          </cell>
          <cell r="B3735" t="str">
            <v>Eletrodinâmica Clássica - IFT-UNESP</v>
          </cell>
          <cell r="C3735">
            <v>0</v>
          </cell>
          <cell r="D3735">
            <v>12</v>
          </cell>
        </row>
        <row r="3736">
          <cell r="A3736" t="str">
            <v>FIS-105COA</v>
          </cell>
          <cell r="B3736" t="str">
            <v>Eletrodinâmica Clássica - UEM</v>
          </cell>
          <cell r="C3736">
            <v>0</v>
          </cell>
          <cell r="D3736">
            <v>12</v>
          </cell>
        </row>
        <row r="3737">
          <cell r="A3737" t="str">
            <v>FIS105CO</v>
          </cell>
          <cell r="B3737" t="str">
            <v>Eletrodinâmica Clássica - UEPG</v>
          </cell>
          <cell r="C3737">
            <v>0</v>
          </cell>
          <cell r="D3737">
            <v>12</v>
          </cell>
        </row>
        <row r="3738">
          <cell r="A3738" t="str">
            <v>FIS-105CO*</v>
          </cell>
          <cell r="B3738" t="str">
            <v>Eletrodinâmica Clássica - UEPG</v>
          </cell>
          <cell r="C3738">
            <v>0</v>
          </cell>
          <cell r="D3738">
            <v>12</v>
          </cell>
        </row>
        <row r="3739">
          <cell r="A3739" t="str">
            <v>FIS-105CO***</v>
          </cell>
          <cell r="B3739" t="str">
            <v>Eletrodinâmica Clássica - UESC</v>
          </cell>
          <cell r="C3739">
            <v>0</v>
          </cell>
          <cell r="D3739">
            <v>12</v>
          </cell>
        </row>
        <row r="3740">
          <cell r="A3740" t="str">
            <v>FIS-105CO</v>
          </cell>
          <cell r="B3740" t="str">
            <v>Eletrodinâmica Clássica - UNI</v>
          </cell>
          <cell r="C3740">
            <v>0</v>
          </cell>
          <cell r="D3740">
            <v>12</v>
          </cell>
        </row>
        <row r="3741">
          <cell r="A3741" t="str">
            <v>FIS-105CO**</v>
          </cell>
          <cell r="B3741" t="str">
            <v>Eletrodinâmica Clássica - USP</v>
          </cell>
          <cell r="C3741">
            <v>0</v>
          </cell>
          <cell r="D3741">
            <v>12</v>
          </cell>
        </row>
        <row r="3742">
          <cell r="A3742" t="str">
            <v>FIS 105CO</v>
          </cell>
          <cell r="B3742" t="str">
            <v>Eletrodinâmica Clássica - Universidad de Antioquia</v>
          </cell>
          <cell r="C3742">
            <v>0</v>
          </cell>
          <cell r="D3742">
            <v>12</v>
          </cell>
        </row>
        <row r="3743">
          <cell r="A3743" t="str">
            <v>FIS-108</v>
          </cell>
          <cell r="B3743" t="str">
            <v>Eletrodinâmica Clássica I</v>
          </cell>
          <cell r="C3743">
            <v>144</v>
          </cell>
          <cell r="D3743">
            <v>12</v>
          </cell>
        </row>
        <row r="3744">
          <cell r="A3744" t="str">
            <v>FIS 108CO</v>
          </cell>
          <cell r="B3744" t="str">
            <v>Eletrodinâmica Clássica I - UESC</v>
          </cell>
          <cell r="C3744">
            <v>0</v>
          </cell>
          <cell r="D3744">
            <v>12</v>
          </cell>
        </row>
        <row r="3745">
          <cell r="A3745" t="str">
            <v>FIS-108CO</v>
          </cell>
          <cell r="B3745" t="str">
            <v>Eletrodinâmica Clássica I - UFPI</v>
          </cell>
          <cell r="C3745">
            <v>0</v>
          </cell>
          <cell r="D3745">
            <v>12</v>
          </cell>
        </row>
        <row r="3746">
          <cell r="A3746" t="str">
            <v>FMA731</v>
          </cell>
          <cell r="B3746" t="str">
            <v>Eletrodinâmica Clássica I - USP</v>
          </cell>
          <cell r="C3746">
            <v>0</v>
          </cell>
          <cell r="D3746">
            <v>12</v>
          </cell>
        </row>
        <row r="3747">
          <cell r="A3747" t="str">
            <v>PGF5003-1</v>
          </cell>
          <cell r="B3747" t="str">
            <v>Eletrodinâmica Clássica I - USP</v>
          </cell>
          <cell r="C3747">
            <v>0</v>
          </cell>
          <cell r="D3747">
            <v>12</v>
          </cell>
        </row>
        <row r="3748">
          <cell r="A3748" t="str">
            <v>PGF-5003</v>
          </cell>
          <cell r="B3748" t="str">
            <v>Eletrodinâmica Clássica I - USP</v>
          </cell>
          <cell r="C3748">
            <v>0</v>
          </cell>
          <cell r="D3748">
            <v>12</v>
          </cell>
        </row>
        <row r="3749">
          <cell r="A3749" t="str">
            <v>FIS-110</v>
          </cell>
          <cell r="B3749" t="str">
            <v>Eletrodinâmica Clássica II</v>
          </cell>
          <cell r="C3749">
            <v>144</v>
          </cell>
          <cell r="D3749">
            <v>12</v>
          </cell>
        </row>
        <row r="3750">
          <cell r="A3750" t="str">
            <v>ICEN142003</v>
          </cell>
          <cell r="B3750" t="str">
            <v>Eletrodinâmica I - UFPA</v>
          </cell>
          <cell r="C3750">
            <v>0</v>
          </cell>
          <cell r="D3750">
            <v>5</v>
          </cell>
        </row>
        <row r="3751">
          <cell r="A3751" t="str">
            <v>FIS-108COB</v>
          </cell>
          <cell r="B3751" t="str">
            <v>Eletromagnestismo I - UERJ</v>
          </cell>
          <cell r="C3751">
            <v>0</v>
          </cell>
          <cell r="D3751">
            <v>12</v>
          </cell>
        </row>
        <row r="3752">
          <cell r="A3752" t="str">
            <v>ITech-us EE3510</v>
          </cell>
          <cell r="B3752" t="str">
            <v>Eletromagnetics I - Indiana Institute of Technology</v>
          </cell>
          <cell r="C3752">
            <v>45</v>
          </cell>
          <cell r="D3752">
            <v>4</v>
          </cell>
        </row>
        <row r="3753">
          <cell r="A3753" t="str">
            <v>PEF-102</v>
          </cell>
          <cell r="B3753" t="str">
            <v>Eletromagnetismo</v>
          </cell>
          <cell r="C3753">
            <v>60</v>
          </cell>
          <cell r="D3753">
            <v>10</v>
          </cell>
        </row>
        <row r="3754">
          <cell r="A3754" t="str">
            <v>ESTA018-17</v>
          </cell>
          <cell r="B3754" t="str">
            <v>Eletromagnetismo Aplicado</v>
          </cell>
          <cell r="C3754">
            <v>48</v>
          </cell>
          <cell r="D3754">
            <v>4</v>
          </cell>
        </row>
        <row r="3755">
          <cell r="A3755" t="str">
            <v>NHT3070-15</v>
          </cell>
          <cell r="B3755" t="str">
            <v>Eletromagnetismo I</v>
          </cell>
          <cell r="C3755">
            <v>48</v>
          </cell>
          <cell r="D3755">
            <v>4</v>
          </cell>
        </row>
        <row r="3756">
          <cell r="A3756" t="str">
            <v>FIS-9801</v>
          </cell>
          <cell r="B3756" t="str">
            <v>Eletromagnetismo I - UEPG</v>
          </cell>
          <cell r="C3756">
            <v>0</v>
          </cell>
          <cell r="D3756">
            <v>12</v>
          </cell>
        </row>
        <row r="3757">
          <cell r="A3757" t="str">
            <v>FISC0046</v>
          </cell>
          <cell r="B3757" t="str">
            <v>Eletromagnetismo I - UNIVASF</v>
          </cell>
          <cell r="C3757">
            <v>0</v>
          </cell>
          <cell r="D3757">
            <v>4</v>
          </cell>
        </row>
        <row r="3758">
          <cell r="A3758" t="str">
            <v>FIS-108COA</v>
          </cell>
          <cell r="B3758" t="str">
            <v>Eletromagnetismo I - Unifal-MG</v>
          </cell>
          <cell r="C3758">
            <v>0</v>
          </cell>
          <cell r="D3758">
            <v>12</v>
          </cell>
        </row>
        <row r="3759">
          <cell r="A3759" t="str">
            <v>NHT3071-15</v>
          </cell>
          <cell r="B3759" t="str">
            <v>Eletromagnetismo II</v>
          </cell>
          <cell r="C3759">
            <v>48</v>
          </cell>
          <cell r="D3759">
            <v>4</v>
          </cell>
        </row>
        <row r="3760">
          <cell r="A3760" t="str">
            <v>NHZ3076-15</v>
          </cell>
          <cell r="B3760" t="str">
            <v>Eletromagnetismo III</v>
          </cell>
          <cell r="C3760">
            <v>48</v>
          </cell>
          <cell r="D3760">
            <v>4</v>
          </cell>
        </row>
        <row r="3761">
          <cell r="A3761" t="str">
            <v>BME-hu VIAUA008</v>
          </cell>
          <cell r="B3761" t="str">
            <v>Eletromechanics - Budapest University of Technology and Economics</v>
          </cell>
          <cell r="C3761">
            <v>120</v>
          </cell>
          <cell r="D3761">
            <v>10</v>
          </cell>
        </row>
        <row r="3762">
          <cell r="A3762" t="str">
            <v>IFSP - ETMJ3</v>
          </cell>
          <cell r="B3762" t="str">
            <v>Eletromecânica - Instituto Federal de Educação, Ciência e Tecnologia de São Paulo</v>
          </cell>
          <cell r="C3762">
            <v>36</v>
          </cell>
          <cell r="D3762">
            <v>3</v>
          </cell>
        </row>
        <row r="3763">
          <cell r="A3763" t="str">
            <v>IFSP - ETMAp</v>
          </cell>
          <cell r="B3763" t="str">
            <v>Eletromecânica aplicada - Instituto Federal de Educação, Ciência e Tecnologia de São Paulo</v>
          </cell>
          <cell r="C3763">
            <v>36</v>
          </cell>
          <cell r="D3763">
            <v>3</v>
          </cell>
        </row>
        <row r="3764">
          <cell r="A3764" t="str">
            <v>UW-ca ECE240</v>
          </cell>
          <cell r="B3764" t="str">
            <v>Eletronic Circuits I - University of Waterloo</v>
          </cell>
          <cell r="C3764">
            <v>64</v>
          </cell>
          <cell r="D3764">
            <v>5</v>
          </cell>
        </row>
        <row r="3765">
          <cell r="A3765" t="str">
            <v>UW-ca ECE331</v>
          </cell>
          <cell r="B3765" t="str">
            <v>Eletronic Devices - University of Waterloo</v>
          </cell>
          <cell r="C3765">
            <v>61</v>
          </cell>
          <cell r="D3765">
            <v>5</v>
          </cell>
        </row>
        <row r="3766">
          <cell r="A3766" t="str">
            <v>UNISA-au EEET2018</v>
          </cell>
          <cell r="B3766" t="str">
            <v>Eletronic Devices and Circuits - University of South Australia</v>
          </cell>
          <cell r="C3766">
            <v>63</v>
          </cell>
          <cell r="D3766">
            <v>5</v>
          </cell>
        </row>
        <row r="3767">
          <cell r="A3767" t="str">
            <v>UI-us MSE525</v>
          </cell>
          <cell r="B3767" t="str">
            <v>Eletronic Materials - University of Idaho</v>
          </cell>
          <cell r="C3767">
            <v>48</v>
          </cell>
          <cell r="D3767">
            <v>4</v>
          </cell>
        </row>
        <row r="3768">
          <cell r="A3768" t="str">
            <v>Davis-us EMS172</v>
          </cell>
          <cell r="B3768" t="str">
            <v>Eletronic, Magnetic and Optical Properties of Materials - University of Califórnia, Davis</v>
          </cell>
          <cell r="C3768">
            <v>40</v>
          </cell>
          <cell r="D3768">
            <v>3</v>
          </cell>
        </row>
        <row r="3769">
          <cell r="A3769" t="str">
            <v>Davis-us EMS172L</v>
          </cell>
          <cell r="B3769" t="str">
            <v>Eletronic, Magnetic and Optical Properties of Materials Laboratory - University of Califórnia, Davis</v>
          </cell>
          <cell r="C3769">
            <v>20</v>
          </cell>
          <cell r="D3769">
            <v>1</v>
          </cell>
        </row>
        <row r="3770">
          <cell r="A3770" t="str">
            <v>FAU-us EEE3300</v>
          </cell>
          <cell r="B3770" t="str">
            <v>Eletronics 1 - Florida Atlantic University</v>
          </cell>
          <cell r="C3770">
            <v>60</v>
          </cell>
          <cell r="D3770">
            <v>5</v>
          </cell>
        </row>
        <row r="3771">
          <cell r="A3771" t="str">
            <v>ODU-us EET210</v>
          </cell>
          <cell r="B3771" t="str">
            <v>Eletronics Devices &amp; Circuits I - Old Dominion University</v>
          </cell>
          <cell r="C3771">
            <v>48</v>
          </cell>
          <cell r="D3771">
            <v>4</v>
          </cell>
        </row>
        <row r="3772">
          <cell r="A3772" t="str">
            <v>ODU-us EET220</v>
          </cell>
          <cell r="B3772" t="str">
            <v>Eletronics Devices &amp; Circuits II - Old Dominion University</v>
          </cell>
          <cell r="C3772">
            <v>48</v>
          </cell>
          <cell r="D3772">
            <v>4</v>
          </cell>
        </row>
        <row r="3773">
          <cell r="A3773" t="str">
            <v>EQui17</v>
          </cell>
          <cell r="B3773" t="str">
            <v>Eletroquímica</v>
          </cell>
          <cell r="C3773">
            <v>30</v>
          </cell>
          <cell r="D3773">
            <v>0</v>
          </cell>
        </row>
        <row r="3774">
          <cell r="A3774" t="str">
            <v>NHT4006-13</v>
          </cell>
          <cell r="B3774" t="str">
            <v>Eletroquímica e Cinética Química</v>
          </cell>
          <cell r="C3774">
            <v>72</v>
          </cell>
          <cell r="D3774">
            <v>6</v>
          </cell>
        </row>
        <row r="3775">
          <cell r="A3775" t="str">
            <v>NHT4006-15</v>
          </cell>
          <cell r="B3775" t="str">
            <v>Eletroquímica e Cinética Química</v>
          </cell>
          <cell r="C3775">
            <v>72</v>
          </cell>
          <cell r="D3775">
            <v>6</v>
          </cell>
        </row>
        <row r="3776">
          <cell r="A3776" t="str">
            <v>CT3010</v>
          </cell>
          <cell r="B3776" t="str">
            <v>Eletroquímica e Eletroanalítica</v>
          </cell>
          <cell r="C3776">
            <v>120</v>
          </cell>
          <cell r="D3776">
            <v>10</v>
          </cell>
        </row>
        <row r="3777">
          <cell r="A3777" t="str">
            <v>CTQ-012</v>
          </cell>
          <cell r="B3777" t="str">
            <v>Eletroquímica e Eletroanalítica</v>
          </cell>
          <cell r="C3777">
            <v>120</v>
          </cell>
          <cell r="D3777">
            <v>10</v>
          </cell>
        </row>
        <row r="3778">
          <cell r="A3778" t="str">
            <v>FTT - MT-P217</v>
          </cell>
          <cell r="B3778" t="str">
            <v>Eletrotécnica - Faculdade de Tecnologia Termomecânica</v>
          </cell>
          <cell r="C3778">
            <v>84</v>
          </cell>
          <cell r="D3778">
            <v>7</v>
          </cell>
        </row>
        <row r="3779">
          <cell r="A3779" t="str">
            <v>ESTA007-13</v>
          </cell>
          <cell r="B3779" t="str">
            <v>Eletrônica Analógica Aplicada</v>
          </cell>
          <cell r="C3779">
            <v>60</v>
          </cell>
          <cell r="D3779">
            <v>5</v>
          </cell>
        </row>
        <row r="3780">
          <cell r="A3780" t="str">
            <v>ESTA007-17</v>
          </cell>
          <cell r="B3780" t="str">
            <v>Eletrônica Analógica Aplicada</v>
          </cell>
          <cell r="C3780">
            <v>60</v>
          </cell>
          <cell r="D3780">
            <v>5</v>
          </cell>
        </row>
        <row r="3781">
          <cell r="A3781" t="str">
            <v>ESTX069-13</v>
          </cell>
          <cell r="B3781" t="str">
            <v>Eletrônica Aplicada</v>
          </cell>
          <cell r="C3781">
            <v>60</v>
          </cell>
          <cell r="D3781">
            <v>5</v>
          </cell>
        </row>
        <row r="3782">
          <cell r="A3782" t="str">
            <v>ESTX076-13</v>
          </cell>
          <cell r="B3782" t="str">
            <v>Eletrônica Aplicada</v>
          </cell>
          <cell r="C3782">
            <v>60</v>
          </cell>
          <cell r="D3782">
            <v>5</v>
          </cell>
        </row>
        <row r="3783">
          <cell r="A3783" t="str">
            <v>UNICSUL - 9360</v>
          </cell>
          <cell r="B3783" t="str">
            <v>Eletrônica Aplicada - UNICSUL</v>
          </cell>
          <cell r="C3783">
            <v>60</v>
          </cell>
          <cell r="D3783">
            <v>5</v>
          </cell>
        </row>
        <row r="3784">
          <cell r="A3784" t="str">
            <v>E6EAC</v>
          </cell>
          <cell r="B3784" t="str">
            <v>Eletrônica Aplicada à Comunicação - IFSP</v>
          </cell>
          <cell r="C3784">
            <v>36</v>
          </cell>
          <cell r="D3784">
            <v>3</v>
          </cell>
        </row>
        <row r="3785">
          <cell r="A3785" t="str">
            <v>ESTI002-13</v>
          </cell>
          <cell r="B3785" t="str">
            <v>Eletrônica Digital</v>
          </cell>
          <cell r="C3785">
            <v>72</v>
          </cell>
          <cell r="D3785">
            <v>6</v>
          </cell>
        </row>
        <row r="3786">
          <cell r="A3786" t="str">
            <v>ESTI002-17</v>
          </cell>
          <cell r="B3786" t="str">
            <v>Eletrônica Digital</v>
          </cell>
          <cell r="C3786">
            <v>72</v>
          </cell>
          <cell r="D3786">
            <v>6</v>
          </cell>
        </row>
        <row r="3787">
          <cell r="A3787" t="str">
            <v>TE05125</v>
          </cell>
          <cell r="B3787" t="str">
            <v>Eletrônica Digital - Universidade Federal do Pará</v>
          </cell>
          <cell r="C3787">
            <v>60</v>
          </cell>
          <cell r="D3787">
            <v>4</v>
          </cell>
        </row>
        <row r="3788">
          <cell r="A3788" t="str">
            <v>SENAI - ELG2</v>
          </cell>
          <cell r="B3788" t="str">
            <v>Eletrônica Geral - SENAI</v>
          </cell>
          <cell r="C3788">
            <v>72</v>
          </cell>
          <cell r="D3788">
            <v>6</v>
          </cell>
        </row>
        <row r="3789">
          <cell r="A3789" t="str">
            <v>E3EG2</v>
          </cell>
          <cell r="B3789" t="str">
            <v>Eletrônica Geral II - IFSP</v>
          </cell>
          <cell r="C3789">
            <v>36</v>
          </cell>
          <cell r="D3789">
            <v>3</v>
          </cell>
        </row>
        <row r="3790">
          <cell r="A3790" t="str">
            <v>FEI - NE6410</v>
          </cell>
          <cell r="B3790" t="str">
            <v>Eletrônica I - FEI</v>
          </cell>
          <cell r="C3790">
            <v>120</v>
          </cell>
          <cell r="D3790">
            <v>10</v>
          </cell>
        </row>
        <row r="3791">
          <cell r="A3791" t="str">
            <v>UAlg-pt 15241014</v>
          </cell>
          <cell r="B3791" t="str">
            <v>Eletrônica I - Universidade do Algarve</v>
          </cell>
          <cell r="C3791">
            <v>50</v>
          </cell>
          <cell r="D3791">
            <v>4</v>
          </cell>
        </row>
        <row r="3792">
          <cell r="A3792" t="str">
            <v>E3ELI</v>
          </cell>
          <cell r="B3792" t="str">
            <v>Eletrônica Industrial - IFSP</v>
          </cell>
          <cell r="C3792">
            <v>36</v>
          </cell>
          <cell r="D3792">
            <v>3</v>
          </cell>
        </row>
        <row r="3793">
          <cell r="A3793" t="str">
            <v>AFA - EAA</v>
          </cell>
          <cell r="B3793" t="str">
            <v>Eletrônica aplicada a aviação - Academia da Forca Aérea</v>
          </cell>
          <cell r="C3793">
            <v>48</v>
          </cell>
          <cell r="D3793">
            <v>4</v>
          </cell>
        </row>
        <row r="3794">
          <cell r="A3794" t="str">
            <v>EEL-102</v>
          </cell>
          <cell r="B3794" t="str">
            <v>Eletrônica de Potência</v>
          </cell>
          <cell r="C3794">
            <v>144</v>
          </cell>
          <cell r="D3794">
            <v>12</v>
          </cell>
        </row>
        <row r="3795">
          <cell r="A3795" t="str">
            <v>ESZA011-13</v>
          </cell>
          <cell r="B3795" t="str">
            <v>Eletrônica de Potência I</v>
          </cell>
          <cell r="C3795">
            <v>60</v>
          </cell>
          <cell r="D3795">
            <v>5</v>
          </cell>
        </row>
        <row r="3796">
          <cell r="A3796" t="str">
            <v>ESZA011-17</v>
          </cell>
          <cell r="B3796" t="str">
            <v>Eletrônica de Potência I</v>
          </cell>
          <cell r="C3796">
            <v>60</v>
          </cell>
          <cell r="D3796">
            <v>5</v>
          </cell>
        </row>
        <row r="3797">
          <cell r="A3797" t="str">
            <v>ESZA012-13</v>
          </cell>
          <cell r="B3797" t="str">
            <v>Eletrônica de Potência II</v>
          </cell>
          <cell r="C3797">
            <v>60</v>
          </cell>
          <cell r="D3797">
            <v>5</v>
          </cell>
        </row>
        <row r="3798">
          <cell r="A3798" t="str">
            <v>ESZA012-17</v>
          </cell>
          <cell r="B3798" t="str">
            <v>Eletrônica de Potência II</v>
          </cell>
          <cell r="C3798">
            <v>60</v>
          </cell>
          <cell r="D3798">
            <v>5</v>
          </cell>
        </row>
        <row r="3799">
          <cell r="A3799" t="str">
            <v>Metodista - 9137</v>
          </cell>
          <cell r="B3799" t="str">
            <v>Eletrônica digital e informática - METODISTA</v>
          </cell>
          <cell r="C3799">
            <v>240</v>
          </cell>
          <cell r="D3799">
            <v>20</v>
          </cell>
        </row>
        <row r="3800">
          <cell r="A3800" t="str">
            <v>FTT - MT-P425</v>
          </cell>
          <cell r="B3800" t="str">
            <v>Eletrônica digital e micoprocessadores - Faculdade de Tecnologia Termomecânica</v>
          </cell>
          <cell r="C3800">
            <v>108</v>
          </cell>
          <cell r="D3800">
            <v>9</v>
          </cell>
        </row>
        <row r="3801">
          <cell r="A3801" t="str">
            <v>Uminho-pt 7725</v>
          </cell>
          <cell r="B3801" t="str">
            <v>Eletrônica e Instrumentação - Universidade do Minho</v>
          </cell>
          <cell r="C3801">
            <v>45</v>
          </cell>
          <cell r="D3801">
            <v>3</v>
          </cell>
        </row>
        <row r="3802">
          <cell r="A3802" t="str">
            <v>UNIPD-it IN19102562</v>
          </cell>
          <cell r="B3802" t="str">
            <v>Elettrotecnica - Università Degli Studi di Padova</v>
          </cell>
          <cell r="C3802">
            <v>72</v>
          </cell>
          <cell r="D3802">
            <v>6</v>
          </cell>
        </row>
        <row r="3803">
          <cell r="A3803" t="str">
            <v>CTQ-021</v>
          </cell>
          <cell r="B3803" t="str">
            <v>Elucidação Estrutural de Compostos Orgânicos</v>
          </cell>
          <cell r="C3803">
            <v>72</v>
          </cell>
          <cell r="D3803">
            <v>6</v>
          </cell>
        </row>
        <row r="3804">
          <cell r="A3804" t="str">
            <v>UNIFESP006</v>
          </cell>
          <cell r="B3804" t="str">
            <v>Elucidação Estrutural de Produtos Naturais</v>
          </cell>
          <cell r="C3804">
            <v>0</v>
          </cell>
          <cell r="D3804">
            <v>6</v>
          </cell>
        </row>
        <row r="3805">
          <cell r="A3805" t="str">
            <v>UNIFESP014</v>
          </cell>
          <cell r="B3805" t="str">
            <v>Elucidação Estrutural de Produtos Naturais</v>
          </cell>
          <cell r="C3805">
            <v>0</v>
          </cell>
          <cell r="D3805">
            <v>3</v>
          </cell>
        </row>
        <row r="3806">
          <cell r="A3806" t="str">
            <v>ULR-fr SGM26106C</v>
          </cell>
          <cell r="B3806" t="str">
            <v>Eléments Finis - Université de La Rochelle</v>
          </cell>
          <cell r="C3806">
            <v>33</v>
          </cell>
          <cell r="D3806">
            <v>2</v>
          </cell>
        </row>
        <row r="3807">
          <cell r="A3807" t="str">
            <v>Em branco</v>
          </cell>
          <cell r="B3807" t="str">
            <v>Em branco</v>
          </cell>
          <cell r="C3807">
            <v>0</v>
          </cell>
          <cell r="D3807">
            <v>2</v>
          </cell>
        </row>
        <row r="3808">
          <cell r="A3808" t="str">
            <v>EM BRANCO1</v>
          </cell>
          <cell r="B3808" t="str">
            <v>Em branco</v>
          </cell>
          <cell r="C3808">
            <v>0</v>
          </cell>
          <cell r="D3808">
            <v>2</v>
          </cell>
        </row>
        <row r="3809">
          <cell r="A3809" t="str">
            <v>FTT - AL-P420</v>
          </cell>
          <cell r="B3809" t="str">
            <v>Embalagens e Armazenamento - Faculdade de Tecnologia Termomecânica</v>
          </cell>
          <cell r="C3809">
            <v>48</v>
          </cell>
          <cell r="D3809">
            <v>4</v>
          </cell>
        </row>
        <row r="3810">
          <cell r="A3810" t="str">
            <v>FATEC-SP - EQM001</v>
          </cell>
          <cell r="B3810" t="str">
            <v>Embalagens industriais - FATEC-SP</v>
          </cell>
          <cell r="C3810">
            <v>36</v>
          </cell>
          <cell r="D3810">
            <v>3</v>
          </cell>
        </row>
        <row r="3811">
          <cell r="A3811" t="str">
            <v>UTS-au 48430</v>
          </cell>
          <cell r="B3811" t="str">
            <v>Embedded C - University of Technology, Sydney</v>
          </cell>
          <cell r="C3811">
            <v>56</v>
          </cell>
          <cell r="D3811">
            <v>4</v>
          </cell>
        </row>
        <row r="3812">
          <cell r="A3812" t="str">
            <v>Read-uk SE2EM11</v>
          </cell>
          <cell r="B3812" t="str">
            <v>Embedded Microprocessors and Digital Systems - University of Reading</v>
          </cell>
          <cell r="C3812">
            <v>50</v>
          </cell>
          <cell r="D3812">
            <v>4</v>
          </cell>
        </row>
        <row r="3813">
          <cell r="A3813" t="str">
            <v>ITech-us CPE4600</v>
          </cell>
          <cell r="B3813" t="str">
            <v>Embedded Systems - Indiana Institute of Technology</v>
          </cell>
          <cell r="C3813">
            <v>45</v>
          </cell>
          <cell r="D3813">
            <v>4</v>
          </cell>
        </row>
        <row r="3814">
          <cell r="A3814" t="str">
            <v>NMSU-us EE260</v>
          </cell>
          <cell r="B3814" t="str">
            <v>Embedded Systems - New Mexico State University</v>
          </cell>
          <cell r="C3814">
            <v>64</v>
          </cell>
          <cell r="D3814">
            <v>5</v>
          </cell>
        </row>
        <row r="3815">
          <cell r="A3815" t="str">
            <v>UL-uk ECS642U</v>
          </cell>
          <cell r="B3815" t="str">
            <v>Embedded Systems - University of London</v>
          </cell>
          <cell r="C3815">
            <v>48</v>
          </cell>
          <cell r="D3815">
            <v>4</v>
          </cell>
        </row>
        <row r="3816">
          <cell r="A3816" t="str">
            <v>UofSC-us CSCE313</v>
          </cell>
          <cell r="B3816" t="str">
            <v>Embedded Systems - University of South Carolina</v>
          </cell>
          <cell r="C3816">
            <v>42</v>
          </cell>
          <cell r="D3816">
            <v>3</v>
          </cell>
        </row>
        <row r="3817">
          <cell r="A3817" t="str">
            <v>Strath-uk CS413</v>
          </cell>
          <cell r="B3817" t="str">
            <v>Embedded Systems - University of Strathclyde</v>
          </cell>
          <cell r="C3817">
            <v>48</v>
          </cell>
          <cell r="D3817">
            <v>4</v>
          </cell>
        </row>
        <row r="3818">
          <cell r="A3818" t="str">
            <v>CalST-us EECE237</v>
          </cell>
          <cell r="B3818" t="str">
            <v>Embedded Systems Development - California State University</v>
          </cell>
          <cell r="C3818">
            <v>48</v>
          </cell>
          <cell r="D3818">
            <v>4</v>
          </cell>
        </row>
        <row r="3819">
          <cell r="A3819" t="str">
            <v>UofG-ca ENGG2050</v>
          </cell>
          <cell r="B3819" t="str">
            <v>Emerging Energy Systems - University of Guelph</v>
          </cell>
          <cell r="C3819">
            <v>66</v>
          </cell>
          <cell r="D3819">
            <v>5</v>
          </cell>
        </row>
        <row r="3820">
          <cell r="A3820" t="str">
            <v>UOIT-ca PHY405OU</v>
          </cell>
          <cell r="B3820" t="str">
            <v>Emerging Energy Systems - University of Ontario Institute of Technology</v>
          </cell>
          <cell r="C3820">
            <v>36</v>
          </cell>
          <cell r="D3820">
            <v>3</v>
          </cell>
        </row>
        <row r="3821">
          <cell r="A3821" t="str">
            <v>UWO-ca HSCI2045</v>
          </cell>
          <cell r="B3821" t="str">
            <v>Emerging Trends in Health Care - The University of Western Ontario</v>
          </cell>
          <cell r="C3821">
            <v>39</v>
          </cell>
          <cell r="D3821">
            <v>3</v>
          </cell>
        </row>
        <row r="3822">
          <cell r="A3822" t="str">
            <v>UIUC-us GE361</v>
          </cell>
          <cell r="B3822" t="str">
            <v>Emotional Intelligence Skills - University of Illinois at Urbana-Champaign</v>
          </cell>
          <cell r="C3822">
            <v>48</v>
          </cell>
          <cell r="D3822">
            <v>4</v>
          </cell>
        </row>
        <row r="3823">
          <cell r="A3823" t="str">
            <v>UEL-uk EG5141</v>
          </cell>
          <cell r="B3823" t="str">
            <v>Employability Skills and Group Design - University of East London</v>
          </cell>
          <cell r="C3823">
            <v>50</v>
          </cell>
          <cell r="D3823">
            <v>4</v>
          </cell>
        </row>
        <row r="3824">
          <cell r="A3824" t="str">
            <v>Monash-au MGC2420</v>
          </cell>
          <cell r="B3824" t="str">
            <v>Employee Relations - Monash University</v>
          </cell>
          <cell r="C3824">
            <v>48</v>
          </cell>
          <cell r="D3824">
            <v>4</v>
          </cell>
        </row>
        <row r="3825">
          <cell r="A3825" t="str">
            <v>LC-ca BUSM2300</v>
          </cell>
          <cell r="B3825" t="str">
            <v>Employment Strategies for the Current Labour Market - Langara College</v>
          </cell>
          <cell r="C3825">
            <v>39</v>
          </cell>
          <cell r="D3825">
            <v>3</v>
          </cell>
        </row>
        <row r="3826">
          <cell r="A3826" t="str">
            <v>ESZG013-13</v>
          </cell>
          <cell r="B3826" t="str">
            <v>Empreendedorismo</v>
          </cell>
          <cell r="C3826">
            <v>48</v>
          </cell>
          <cell r="D3826">
            <v>4</v>
          </cell>
        </row>
        <row r="3827">
          <cell r="A3827" t="str">
            <v>ESZG013-17</v>
          </cell>
          <cell r="B3827" t="str">
            <v>Empreendedorismo</v>
          </cell>
          <cell r="C3827">
            <v>48</v>
          </cell>
          <cell r="D3827">
            <v>4</v>
          </cell>
        </row>
        <row r="3828">
          <cell r="A3828" t="str">
            <v>UNESP - 15845</v>
          </cell>
          <cell r="B3828" t="str">
            <v>Empreendedorismo - UNESP</v>
          </cell>
          <cell r="C3828">
            <v>24</v>
          </cell>
          <cell r="D3828">
            <v>2</v>
          </cell>
        </row>
        <row r="3829">
          <cell r="A3829" t="str">
            <v>UNI A - TE2923</v>
          </cell>
          <cell r="B3829" t="str">
            <v>Empreendedorismo - UNI A</v>
          </cell>
          <cell r="C3829">
            <v>120</v>
          </cell>
          <cell r="D3829">
            <v>10</v>
          </cell>
        </row>
        <row r="3830">
          <cell r="A3830" t="str">
            <v>MCZA007-13</v>
          </cell>
          <cell r="B3830" t="str">
            <v>Empreendedorismo e Desenvolvimento de Negócios</v>
          </cell>
          <cell r="C3830">
            <v>48</v>
          </cell>
          <cell r="D3830">
            <v>4</v>
          </cell>
        </row>
        <row r="3831">
          <cell r="A3831" t="str">
            <v>MEC-504</v>
          </cell>
          <cell r="B3831" t="str">
            <v>Empreendedorismo, Gestão da Inovação e Propriedade Intelectual</v>
          </cell>
          <cell r="C3831">
            <v>96</v>
          </cell>
          <cell r="D3831">
            <v>8</v>
          </cell>
        </row>
        <row r="3832">
          <cell r="A3832" t="str">
            <v>CTA-210</v>
          </cell>
          <cell r="B3832" t="str">
            <v>Empreendedorismo, Gestão da Inovação e Propriedade Intelectual</v>
          </cell>
          <cell r="C3832">
            <v>96</v>
          </cell>
          <cell r="D3832">
            <v>8</v>
          </cell>
        </row>
        <row r="3833">
          <cell r="A3833" t="str">
            <v>BTC-208</v>
          </cell>
          <cell r="B3833" t="str">
            <v>Empreendedorismo, Gestão da Inovação e Propriedade Intelectual</v>
          </cell>
          <cell r="C3833">
            <v>96</v>
          </cell>
          <cell r="D3833">
            <v>8</v>
          </cell>
        </row>
        <row r="3834">
          <cell r="A3834" t="str">
            <v>INF-401</v>
          </cell>
          <cell r="B3834" t="str">
            <v>Empreendedorismo, Gestão da Inovação e Propriedade Intelectual</v>
          </cell>
          <cell r="C3834">
            <v>96</v>
          </cell>
          <cell r="D3834">
            <v>8</v>
          </cell>
        </row>
        <row r="3835">
          <cell r="A3835" t="str">
            <v>EBM-124</v>
          </cell>
          <cell r="B3835" t="str">
            <v>Empreendedorismo, Gestão da Inovação e Propriedade Intelectual</v>
          </cell>
          <cell r="C3835">
            <v>96</v>
          </cell>
          <cell r="D3835">
            <v>8</v>
          </cell>
        </row>
        <row r="3836">
          <cell r="A3836" t="str">
            <v>CT3038</v>
          </cell>
          <cell r="B3836" t="str">
            <v>Empreendedorismo, Gestão da Inovação e Propriedade Intelectual</v>
          </cell>
          <cell r="C3836">
            <v>96</v>
          </cell>
          <cell r="D3836">
            <v>8</v>
          </cell>
        </row>
        <row r="3837">
          <cell r="A3837" t="str">
            <v>PPU-405</v>
          </cell>
          <cell r="B3837" t="str">
            <v>Empreendedorismo, Gestão da Inovação e Propriedade Intelectual</v>
          </cell>
          <cell r="C3837">
            <v>96</v>
          </cell>
          <cell r="D3837">
            <v>8</v>
          </cell>
        </row>
        <row r="3838">
          <cell r="A3838" t="str">
            <v>CHS-208</v>
          </cell>
          <cell r="B3838" t="str">
            <v>Empreendedorismo, Gestão da Inovação e Propriedade Intelectual</v>
          </cell>
          <cell r="C3838">
            <v>96</v>
          </cell>
          <cell r="D3838">
            <v>8</v>
          </cell>
        </row>
        <row r="3839">
          <cell r="A3839" t="str">
            <v>NMA-225</v>
          </cell>
          <cell r="B3839" t="str">
            <v>Empreendedorismo, Gestão da Inovação e Propriedade Intelectual</v>
          </cell>
          <cell r="C3839">
            <v>96</v>
          </cell>
          <cell r="D3839">
            <v>8</v>
          </cell>
        </row>
        <row r="3840">
          <cell r="A3840" t="str">
            <v>FIS-901</v>
          </cell>
          <cell r="B3840" t="str">
            <v>Empreendedorismo, Gestão da Inovação e Propriedade Intelectual</v>
          </cell>
          <cell r="C3840">
            <v>96</v>
          </cell>
          <cell r="D3840">
            <v>8</v>
          </cell>
        </row>
        <row r="3841">
          <cell r="A3841" t="str">
            <v>ECO-244</v>
          </cell>
          <cell r="B3841" t="str">
            <v>Empreendedorismo, Gestão de Inovação e Propriedade Intelectual</v>
          </cell>
          <cell r="C3841">
            <v>144</v>
          </cell>
          <cell r="D3841">
            <v>12</v>
          </cell>
        </row>
        <row r="3842">
          <cell r="A3842" t="str">
            <v>UniZar-es 30165</v>
          </cell>
          <cell r="B3842" t="str">
            <v>Empreendimiento - Universidad de Zaragoza</v>
          </cell>
          <cell r="C3842">
            <v>56</v>
          </cell>
          <cell r="D3842">
            <v>4</v>
          </cell>
        </row>
        <row r="3843">
          <cell r="A3843" t="str">
            <v>ENE-212</v>
          </cell>
          <cell r="B3843" t="str">
            <v>Energia Eólica</v>
          </cell>
          <cell r="C3843">
            <v>108</v>
          </cell>
          <cell r="D3843">
            <v>9</v>
          </cell>
        </row>
        <row r="3844">
          <cell r="A3844" t="str">
            <v>As.04</v>
          </cell>
          <cell r="B3844" t="str">
            <v>Energia Eólica - CIRCE</v>
          </cell>
          <cell r="C3844">
            <v>0</v>
          </cell>
          <cell r="D3844">
            <v>12</v>
          </cell>
        </row>
        <row r="3845">
          <cell r="A3845" t="str">
            <v>UE-pt FIS1808</v>
          </cell>
          <cell r="B3845" t="str">
            <v>Energia Eólica - Universidade de Évora</v>
          </cell>
          <cell r="C3845">
            <v>60</v>
          </cell>
          <cell r="D3845">
            <v>5</v>
          </cell>
        </row>
        <row r="3846">
          <cell r="A3846" t="str">
            <v>ESZE104-17</v>
          </cell>
          <cell r="B3846" t="str">
            <v>Energia Geotérmica</v>
          </cell>
          <cell r="C3846">
            <v>24</v>
          </cell>
          <cell r="D3846">
            <v>2</v>
          </cell>
        </row>
        <row r="3847">
          <cell r="A3847" t="str">
            <v>ESZR007-13</v>
          </cell>
          <cell r="B3847" t="str">
            <v>Energia Nuclear e Relações Internacionais</v>
          </cell>
          <cell r="C3847">
            <v>48</v>
          </cell>
          <cell r="D3847">
            <v>4</v>
          </cell>
        </row>
        <row r="3848">
          <cell r="A3848" t="str">
            <v>ENE-211</v>
          </cell>
          <cell r="B3848" t="str">
            <v>Energia Solar Fotovoltaica</v>
          </cell>
          <cell r="C3848">
            <v>108</v>
          </cell>
          <cell r="D3848">
            <v>9</v>
          </cell>
        </row>
        <row r="3849">
          <cell r="A3849" t="str">
            <v>UE-pt FIS1805</v>
          </cell>
          <cell r="B3849" t="str">
            <v>Energia Solár Térmica - Universidade de Évora</v>
          </cell>
          <cell r="C3849">
            <v>60</v>
          </cell>
          <cell r="D3849">
            <v>5</v>
          </cell>
        </row>
        <row r="3850">
          <cell r="A3850" t="str">
            <v>UE-pt FIS1807</v>
          </cell>
          <cell r="B3850" t="str">
            <v>Energia da Biomassa e dos Biocombustíveis - Universidade de Évora</v>
          </cell>
          <cell r="C3850">
            <v>60</v>
          </cell>
          <cell r="D3850">
            <v>5</v>
          </cell>
        </row>
        <row r="3851">
          <cell r="A3851" t="str">
            <v>ESZE105-15</v>
          </cell>
          <cell r="B3851" t="str">
            <v>Energia dos Oceanos</v>
          </cell>
          <cell r="C3851">
            <v>24</v>
          </cell>
          <cell r="D3851">
            <v>2</v>
          </cell>
        </row>
        <row r="3852">
          <cell r="A3852" t="str">
            <v>ESZE105-17</v>
          </cell>
          <cell r="B3852" t="str">
            <v>Energia dos Oceanos</v>
          </cell>
          <cell r="C3852">
            <v>48</v>
          </cell>
          <cell r="D3852">
            <v>2</v>
          </cell>
        </row>
        <row r="3853">
          <cell r="A3853" t="str">
            <v>UE-pt FIS1809</v>
          </cell>
          <cell r="B3853" t="str">
            <v>Energia dos Oceanos - Universidade de Évora</v>
          </cell>
          <cell r="C3853">
            <v>60</v>
          </cell>
          <cell r="D3853">
            <v>5</v>
          </cell>
        </row>
        <row r="3854">
          <cell r="A3854" t="str">
            <v>ESZT003-13</v>
          </cell>
          <cell r="B3854" t="str">
            <v>Energia e Abastecimento</v>
          </cell>
          <cell r="C3854">
            <v>48</v>
          </cell>
          <cell r="D3854">
            <v>4</v>
          </cell>
        </row>
        <row r="3855">
          <cell r="A3855" t="str">
            <v>ESZT003-17</v>
          </cell>
          <cell r="B3855" t="str">
            <v>Energia e Abastecimento</v>
          </cell>
          <cell r="C3855">
            <v>48</v>
          </cell>
          <cell r="D3855">
            <v>4</v>
          </cell>
        </row>
        <row r="3856">
          <cell r="A3856" t="str">
            <v>ENE*403</v>
          </cell>
          <cell r="B3856" t="str">
            <v>Energia e Desenvolvimento Agrícola</v>
          </cell>
          <cell r="C3856">
            <v>0</v>
          </cell>
          <cell r="D3856">
            <v>9</v>
          </cell>
        </row>
        <row r="3857">
          <cell r="A3857" t="str">
            <v>ENE-403A</v>
          </cell>
          <cell r="B3857" t="str">
            <v>Energia e Desenvolvimento Agrícola</v>
          </cell>
          <cell r="C3857">
            <v>108</v>
          </cell>
          <cell r="D3857">
            <v>9</v>
          </cell>
        </row>
        <row r="3858">
          <cell r="A3858" t="str">
            <v>ESZX128-13</v>
          </cell>
          <cell r="B3858" t="str">
            <v>Energia e Meio Ambiente</v>
          </cell>
          <cell r="C3858">
            <v>36</v>
          </cell>
          <cell r="D3858">
            <v>3</v>
          </cell>
        </row>
        <row r="3859">
          <cell r="A3859" t="str">
            <v>NHZ5005-09</v>
          </cell>
          <cell r="B3859" t="str">
            <v>Energia e Meio Ambiente</v>
          </cell>
          <cell r="C3859">
            <v>36</v>
          </cell>
          <cell r="D3859">
            <v>3</v>
          </cell>
        </row>
        <row r="3860">
          <cell r="A3860" t="str">
            <v>ENE-403</v>
          </cell>
          <cell r="B3860" t="str">
            <v>Energia e desenvolvimento rural</v>
          </cell>
          <cell r="C3860">
            <v>108</v>
          </cell>
          <cell r="D3860">
            <v>9</v>
          </cell>
        </row>
        <row r="3861">
          <cell r="A3861" t="str">
            <v>CT3016</v>
          </cell>
          <cell r="B3861" t="str">
            <v>Energia e suas Transformações</v>
          </cell>
          <cell r="C3861">
            <v>72</v>
          </cell>
          <cell r="D3861">
            <v>6</v>
          </cell>
        </row>
        <row r="3862">
          <cell r="A3862" t="str">
            <v>IFSP - K3ETM</v>
          </cell>
          <cell r="B3862" t="str">
            <v>Energia e transformações da matéria - Instituto Federal de Educação, Ciência e Tecnologia de São Pau</v>
          </cell>
          <cell r="C3862">
            <v>48</v>
          </cell>
          <cell r="D3862">
            <v>4</v>
          </cell>
        </row>
        <row r="3863">
          <cell r="A3863" t="str">
            <v>ENE-204</v>
          </cell>
          <cell r="B3863" t="str">
            <v>Energia nuclear</v>
          </cell>
          <cell r="C3863">
            <v>108</v>
          </cell>
          <cell r="D3863">
            <v>9</v>
          </cell>
        </row>
        <row r="3864">
          <cell r="A3864" t="str">
            <v>ESTE004-13</v>
          </cell>
          <cell r="B3864" t="str">
            <v>Energia, Meio Ambiente e Sociedade</v>
          </cell>
          <cell r="C3864">
            <v>48</v>
          </cell>
          <cell r="D3864">
            <v>4</v>
          </cell>
        </row>
        <row r="3865">
          <cell r="A3865" t="str">
            <v>ESTE004-17</v>
          </cell>
          <cell r="B3865" t="str">
            <v>Energia, Meio Ambiente e Sociedade</v>
          </cell>
          <cell r="C3865">
            <v>48</v>
          </cell>
          <cell r="D3865">
            <v>4</v>
          </cell>
        </row>
        <row r="3866">
          <cell r="A3866" t="str">
            <v>ESTX046-13</v>
          </cell>
          <cell r="B3866" t="str">
            <v>Energia, Meio Ambiente e Sociedade</v>
          </cell>
          <cell r="C3866">
            <v>48</v>
          </cell>
          <cell r="D3866">
            <v>4</v>
          </cell>
        </row>
        <row r="3867">
          <cell r="A3867" t="str">
            <v>ESZX087-13</v>
          </cell>
          <cell r="B3867" t="str">
            <v>Energia, Sociedade e Desenvolvimento</v>
          </cell>
          <cell r="C3867">
            <v>36</v>
          </cell>
          <cell r="D3867">
            <v>3</v>
          </cell>
        </row>
        <row r="3868">
          <cell r="A3868" t="str">
            <v>PE107</v>
          </cell>
          <cell r="B3868" t="str">
            <v>Energia, Sociedade e Meio Ambiente - Unicamp</v>
          </cell>
          <cell r="C3868">
            <v>45</v>
          </cell>
          <cell r="D3868">
            <v>9</v>
          </cell>
        </row>
        <row r="3869">
          <cell r="A3869" t="str">
            <v>ENE-102</v>
          </cell>
          <cell r="B3869" t="str">
            <v>Energia, desenvolvimento e sustentabilidade</v>
          </cell>
          <cell r="C3869">
            <v>144</v>
          </cell>
          <cell r="D3869">
            <v>12</v>
          </cell>
        </row>
        <row r="3870">
          <cell r="A3870" t="str">
            <v>ESTX045-13</v>
          </cell>
          <cell r="B3870" t="str">
            <v>Energia: Fontes e Tecnologias de Conversão</v>
          </cell>
          <cell r="C3870">
            <v>48</v>
          </cell>
          <cell r="D3870">
            <v>4</v>
          </cell>
        </row>
        <row r="3871">
          <cell r="A3871" t="str">
            <v>ESZE001-13</v>
          </cell>
          <cell r="B3871" t="str">
            <v>Energia: Fontes e Tecnologias de Conversão</v>
          </cell>
          <cell r="C3871">
            <v>48</v>
          </cell>
          <cell r="D3871">
            <v>4</v>
          </cell>
        </row>
        <row r="3872">
          <cell r="A3872" t="str">
            <v>ESTX037-13</v>
          </cell>
          <cell r="B3872" t="str">
            <v>Energia: Fontes e Tecnologias de Transformação</v>
          </cell>
          <cell r="C3872">
            <v>48</v>
          </cell>
          <cell r="D3872">
            <v>4</v>
          </cell>
        </row>
        <row r="3873">
          <cell r="A3873" t="str">
            <v>BIJ0207-13</v>
          </cell>
          <cell r="B3873" t="str">
            <v>Energia: Origens, Conversão e Uso</v>
          </cell>
          <cell r="C3873">
            <v>24</v>
          </cell>
          <cell r="D3873">
            <v>2</v>
          </cell>
        </row>
        <row r="3874">
          <cell r="A3874" t="str">
            <v>ENE-314</v>
          </cell>
          <cell r="B3874" t="str">
            <v>Energias Renováveis do Mar</v>
          </cell>
          <cell r="C3874">
            <v>24</v>
          </cell>
          <cell r="D3874">
            <v>12</v>
          </cell>
        </row>
        <row r="3875">
          <cell r="A3875" t="str">
            <v>UFABC-PÓS - ENE-206</v>
          </cell>
          <cell r="B3875" t="str">
            <v>Energias Renováveis-Biomassa - UFABC-PÓS</v>
          </cell>
          <cell r="C3875">
            <v>144</v>
          </cell>
          <cell r="D3875">
            <v>12</v>
          </cell>
        </row>
        <row r="3876">
          <cell r="A3876" t="str">
            <v>ENE-206</v>
          </cell>
          <cell r="B3876" t="str">
            <v>Energias renováveis (biomassa)</v>
          </cell>
          <cell r="C3876">
            <v>144</v>
          </cell>
          <cell r="D3876">
            <v>12</v>
          </cell>
        </row>
        <row r="3877">
          <cell r="A3877" t="str">
            <v>ENE-205</v>
          </cell>
          <cell r="B3877" t="str">
            <v>Energias renováveis (hídrica, ondas, marés e geotérmica)</v>
          </cell>
          <cell r="C3877">
            <v>108</v>
          </cell>
          <cell r="D3877">
            <v>9</v>
          </cell>
        </row>
        <row r="3878">
          <cell r="A3878" t="str">
            <v>ENE-207</v>
          </cell>
          <cell r="B3878" t="str">
            <v>Energias renováveis (solar e eólica)</v>
          </cell>
          <cell r="C3878">
            <v>108</v>
          </cell>
          <cell r="D3878">
            <v>9</v>
          </cell>
        </row>
        <row r="3879">
          <cell r="A3879" t="str">
            <v>ENE*206</v>
          </cell>
          <cell r="B3879" t="str">
            <v>Energias renováveis biomassa</v>
          </cell>
          <cell r="C3879">
            <v>108</v>
          </cell>
          <cell r="D3879">
            <v>9</v>
          </cell>
        </row>
        <row r="3880">
          <cell r="A3880" t="str">
            <v>UFSC - ARA7332</v>
          </cell>
          <cell r="B3880" t="str">
            <v>Energias renováveis e sustentabilidade - UFSC</v>
          </cell>
          <cell r="C3880">
            <v>72</v>
          </cell>
          <cell r="D3880">
            <v>6</v>
          </cell>
        </row>
        <row r="3881">
          <cell r="A3881" t="str">
            <v>ESME-fr Ene</v>
          </cell>
          <cell r="B3881" t="str">
            <v>Energie - École Spéciale de Mécanique et d'Électricité (ESME-SUDRA)</v>
          </cell>
          <cell r="C3881">
            <v>28</v>
          </cell>
          <cell r="D3881">
            <v>2</v>
          </cell>
        </row>
        <row r="3882">
          <cell r="A3882" t="str">
            <v>EPUN-fr EneRen</v>
          </cell>
          <cell r="B3882" t="str">
            <v>Energies Renouvelables - École Polytechnique de L'Université de Nantes</v>
          </cell>
          <cell r="C3882">
            <v>24</v>
          </cell>
          <cell r="D3882">
            <v>2</v>
          </cell>
        </row>
        <row r="3883">
          <cell r="A3883" t="str">
            <v>Halle-de Enws</v>
          </cell>
          <cell r="B3883" t="str">
            <v>Energiewirtschaft - Martin-Luther-Universität Halle-Wittenberg</v>
          </cell>
          <cell r="C3883">
            <v>75</v>
          </cell>
          <cell r="D3883">
            <v>6</v>
          </cell>
        </row>
        <row r="3884">
          <cell r="A3884" t="str">
            <v>UofT-ca ENV350H1</v>
          </cell>
          <cell r="B3884" t="str">
            <v>Energy &amp; Climate Policy - University of Toronto</v>
          </cell>
          <cell r="C3884">
            <v>48</v>
          </cell>
          <cell r="D3884">
            <v>4</v>
          </cell>
        </row>
        <row r="3885">
          <cell r="A3885" t="str">
            <v>VHLU-nl LMK208VE</v>
          </cell>
          <cell r="B3885" t="str">
            <v>Energy &amp; Waste - Hogeschool Van Hall Larenstein</v>
          </cell>
          <cell r="C3885">
            <v>65</v>
          </cell>
          <cell r="D3885">
            <v>5</v>
          </cell>
        </row>
        <row r="3886">
          <cell r="A3886" t="str">
            <v>QUT-au ENB456</v>
          </cell>
          <cell r="B3886" t="str">
            <v>Energy - Queensland University of Technology</v>
          </cell>
          <cell r="C3886">
            <v>52</v>
          </cell>
          <cell r="D3886">
            <v>4</v>
          </cell>
        </row>
        <row r="3887">
          <cell r="A3887" t="str">
            <v>OSU-us PH313</v>
          </cell>
          <cell r="B3887" t="str">
            <v>Energy Alternatives - Oregon State University</v>
          </cell>
          <cell r="C3887">
            <v>33</v>
          </cell>
          <cell r="D3887">
            <v>2</v>
          </cell>
        </row>
        <row r="3888">
          <cell r="A3888" t="str">
            <v>DMU-uk ENGD5218</v>
          </cell>
          <cell r="B3888" t="str">
            <v>Energy Analysis Techniques - De Montfort University</v>
          </cell>
          <cell r="C3888">
            <v>30</v>
          </cell>
          <cell r="D3888">
            <v>2</v>
          </cell>
        </row>
        <row r="3889">
          <cell r="A3889" t="str">
            <v>AIT-ie ENRG08002</v>
          </cell>
          <cell r="B3889" t="str">
            <v>Energy Auditing - Athlone Institute of Technology</v>
          </cell>
          <cell r="C3889">
            <v>52</v>
          </cell>
          <cell r="D3889">
            <v>4</v>
          </cell>
        </row>
        <row r="3890">
          <cell r="A3890" t="str">
            <v>SFU-us ENVE421-E</v>
          </cell>
          <cell r="B3890" t="str">
            <v>Energy Conservation - Saint Francis University</v>
          </cell>
          <cell r="C3890">
            <v>51</v>
          </cell>
          <cell r="D3890">
            <v>4</v>
          </cell>
        </row>
        <row r="3891">
          <cell r="A3891" t="str">
            <v>KanSU-us ECE581-2</v>
          </cell>
          <cell r="B3891" t="str">
            <v>Energy Conversion - Kansas State University</v>
          </cell>
          <cell r="C3891">
            <v>45</v>
          </cell>
          <cell r="D3891">
            <v>3</v>
          </cell>
        </row>
        <row r="3892">
          <cell r="A3892" t="str">
            <v>KanSU-us ECE581</v>
          </cell>
          <cell r="B3892" t="str">
            <v>Energy Conversion - Kansas State University</v>
          </cell>
          <cell r="C3892">
            <v>45</v>
          </cell>
          <cell r="D3892">
            <v>3</v>
          </cell>
        </row>
        <row r="3893">
          <cell r="A3893" t="str">
            <v>UTEP-us EE3385</v>
          </cell>
          <cell r="B3893" t="str">
            <v>Energy Conversion - University of Texas at El Paso</v>
          </cell>
          <cell r="C3893">
            <v>48</v>
          </cell>
          <cell r="D3893">
            <v>4</v>
          </cell>
        </row>
        <row r="3894">
          <cell r="A3894" t="str">
            <v>GCU-uk M3J923150</v>
          </cell>
          <cell r="B3894" t="str">
            <v>Energy Conversion Technologies - Glasgow Caledonian University</v>
          </cell>
          <cell r="C3894">
            <v>72</v>
          </cell>
          <cell r="D3894">
            <v>6</v>
          </cell>
        </row>
        <row r="3895">
          <cell r="A3895" t="str">
            <v>Saxion-nl TLED25440</v>
          </cell>
          <cell r="B3895" t="str">
            <v>Energy Conversion and Drives 1 - Saxion University of Applied Sciences</v>
          </cell>
          <cell r="C3895">
            <v>60</v>
          </cell>
          <cell r="D3895">
            <v>5</v>
          </cell>
        </row>
        <row r="3896">
          <cell r="A3896" t="str">
            <v>Saxion-nl TLED25449</v>
          </cell>
          <cell r="B3896" t="str">
            <v>Energy Conversion and Drives 2 - Saxion University of Applied Sciences</v>
          </cell>
          <cell r="C3896">
            <v>30</v>
          </cell>
          <cell r="D3896">
            <v>2</v>
          </cell>
        </row>
        <row r="3897">
          <cell r="A3897" t="str">
            <v>Koeln-de 726</v>
          </cell>
          <cell r="B3897" t="str">
            <v>Energy Economics - Fachhochschule Köln</v>
          </cell>
          <cell r="C3897">
            <v>150</v>
          </cell>
          <cell r="D3897">
            <v>12</v>
          </cell>
        </row>
        <row r="3898">
          <cell r="A3898" t="str">
            <v>MST-us MINENG4524</v>
          </cell>
          <cell r="B3898" t="str">
            <v>Energy Economics - Missouri University of Science and Technology</v>
          </cell>
          <cell r="C3898">
            <v>48</v>
          </cell>
          <cell r="D3898">
            <v>4</v>
          </cell>
        </row>
        <row r="3899">
          <cell r="A3899" t="str">
            <v>Birm-uk 421169</v>
          </cell>
          <cell r="B3899" t="str">
            <v>Energy Economics - University of Birmingham</v>
          </cell>
          <cell r="C3899">
            <v>22</v>
          </cell>
          <cell r="D3899">
            <v>1</v>
          </cell>
        </row>
        <row r="3900">
          <cell r="A3900" t="str">
            <v>UNSW-au SOLA5057</v>
          </cell>
          <cell r="B3900" t="str">
            <v>Energy Efficiency - University of New South Wales</v>
          </cell>
          <cell r="C3900">
            <v>72</v>
          </cell>
          <cell r="D3900">
            <v>6</v>
          </cell>
        </row>
        <row r="3901">
          <cell r="A3901" t="str">
            <v>Albi-fr 722M2EOPRC11</v>
          </cell>
          <cell r="B3901" t="str">
            <v>Energy Efficiency and Material for Energy - École des Mines d'Albi-Carmaux</v>
          </cell>
          <cell r="C3901">
            <v>12</v>
          </cell>
          <cell r="D3901">
            <v>1</v>
          </cell>
        </row>
        <row r="3902">
          <cell r="A3902" t="str">
            <v>Dayton-us MEE478</v>
          </cell>
          <cell r="B3902" t="str">
            <v>Energy Efficient Manufacturing - University of Dayton</v>
          </cell>
          <cell r="C3902">
            <v>51</v>
          </cell>
          <cell r="D3902">
            <v>4</v>
          </cell>
        </row>
        <row r="3903">
          <cell r="A3903" t="str">
            <v>UBC-ca CHBE483</v>
          </cell>
          <cell r="B3903" t="str">
            <v>Energy Engineering - The University of British Columbia</v>
          </cell>
          <cell r="C3903">
            <v>39</v>
          </cell>
          <cell r="D3903">
            <v>3</v>
          </cell>
        </row>
        <row r="3904">
          <cell r="A3904" t="str">
            <v>ITech-us ENE3010</v>
          </cell>
          <cell r="B3904" t="str">
            <v>Energy Engineering Project I - Indiana Institute of Technology</v>
          </cell>
          <cell r="C3904">
            <v>45</v>
          </cell>
          <cell r="D3904">
            <v>3</v>
          </cell>
        </row>
        <row r="3905">
          <cell r="A3905" t="str">
            <v>ITech-us ENE3020</v>
          </cell>
          <cell r="B3905" t="str">
            <v>Energy Engineering Project II - Indiana Institute of Technology</v>
          </cell>
          <cell r="C3905">
            <v>48</v>
          </cell>
          <cell r="D3905">
            <v>4</v>
          </cell>
        </row>
        <row r="3906">
          <cell r="A3906" t="str">
            <v>Ohio-us ME4350</v>
          </cell>
          <cell r="B3906" t="str">
            <v>Energy Engineering and Management - Ohio University</v>
          </cell>
          <cell r="C3906">
            <v>48</v>
          </cell>
          <cell r="D3906">
            <v>4</v>
          </cell>
        </row>
        <row r="3907">
          <cell r="A3907" t="str">
            <v>AIT-ie ENRG08003</v>
          </cell>
          <cell r="B3907" t="str">
            <v>Energy Management - Athlone Institute of Technology</v>
          </cell>
          <cell r="C3907">
            <v>52</v>
          </cell>
          <cell r="D3907">
            <v>4</v>
          </cell>
        </row>
        <row r="3908">
          <cell r="A3908" t="str">
            <v>QUT-au ENB422</v>
          </cell>
          <cell r="B3908" t="str">
            <v>Energy Management - Queensland University of Technology</v>
          </cell>
          <cell r="C3908">
            <v>51</v>
          </cell>
          <cell r="D3908">
            <v>4</v>
          </cell>
        </row>
        <row r="3909">
          <cell r="A3909" t="str">
            <v>KTH-se MJ2410</v>
          </cell>
          <cell r="B3909" t="str">
            <v>Energy Management - Royal Institute of Technology</v>
          </cell>
          <cell r="C3909">
            <v>45</v>
          </cell>
          <cell r="D3909">
            <v>3</v>
          </cell>
        </row>
        <row r="3910">
          <cell r="A3910" t="str">
            <v>SIU-us ME446</v>
          </cell>
          <cell r="B3910" t="str">
            <v>Energy Management - Southern Illinois University</v>
          </cell>
          <cell r="C3910">
            <v>48</v>
          </cell>
          <cell r="D3910">
            <v>4</v>
          </cell>
        </row>
        <row r="3911">
          <cell r="A3911" t="str">
            <v>UofT-ca MSE408</v>
          </cell>
          <cell r="B3911" t="str">
            <v>Energy Management in Materials Processing - University of Toronto</v>
          </cell>
          <cell r="C3911">
            <v>52</v>
          </cell>
          <cell r="D3911">
            <v>4</v>
          </cell>
        </row>
        <row r="3912">
          <cell r="A3912" t="str">
            <v>MSE408H1</v>
          </cell>
          <cell r="B3912" t="str">
            <v>Energy Management in Materials Processing - University of Toronto</v>
          </cell>
          <cell r="C3912">
            <v>52</v>
          </cell>
          <cell r="D3912">
            <v>4</v>
          </cell>
        </row>
        <row r="3913">
          <cell r="A3913" t="str">
            <v>Koeln-de 2223</v>
          </cell>
          <cell r="B3913" t="str">
            <v>Energy Management in Power Supply Networks - Fachhochschule Köln</v>
          </cell>
          <cell r="C3913">
            <v>150</v>
          </cell>
          <cell r="D3913">
            <v>12</v>
          </cell>
        </row>
        <row r="3914">
          <cell r="A3914" t="str">
            <v>th-koeln-de 9M207</v>
          </cell>
          <cell r="B3914" t="str">
            <v>Energy Management in Powr Supply Networks - Technische Hochschule Köln</v>
          </cell>
          <cell r="C3914">
            <v>60</v>
          </cell>
          <cell r="D3914">
            <v>5</v>
          </cell>
        </row>
        <row r="3915">
          <cell r="A3915" t="str">
            <v>HUAS-nl EnNet</v>
          </cell>
          <cell r="B3915" t="str">
            <v>Energy Network - Hanze University of Applied Sciences</v>
          </cell>
          <cell r="C3915">
            <v>30</v>
          </cell>
          <cell r="D3915">
            <v>2</v>
          </cell>
        </row>
        <row r="3916">
          <cell r="A3916" t="str">
            <v>ASU-us SOS315</v>
          </cell>
          <cell r="B3916" t="str">
            <v>Energy Policy - Arizona State University</v>
          </cell>
          <cell r="C3916">
            <v>45</v>
          </cell>
          <cell r="D3916">
            <v>3</v>
          </cell>
        </row>
        <row r="3917">
          <cell r="A3917" t="str">
            <v>th-koeln-de E6160</v>
          </cell>
          <cell r="B3917" t="str">
            <v>Energy Policy, Legislation and Management - Technische Hochschule Köln</v>
          </cell>
          <cell r="C3917">
            <v>45</v>
          </cell>
          <cell r="D3917">
            <v>3</v>
          </cell>
        </row>
        <row r="3918">
          <cell r="A3918" t="str">
            <v>BME-hu GEENAG71</v>
          </cell>
          <cell r="B3918" t="str">
            <v>Energy Processes and Equipments - Budapest University of Technology and Economics</v>
          </cell>
          <cell r="C3918">
            <v>90</v>
          </cell>
          <cell r="D3918">
            <v>7</v>
          </cell>
        </row>
        <row r="3919">
          <cell r="A3919" t="str">
            <v>UCR-us ENGRX403.01</v>
          </cell>
          <cell r="B3919" t="str">
            <v>Energy Resource Management - University of California, Riverside</v>
          </cell>
          <cell r="C3919">
            <v>30</v>
          </cell>
          <cell r="D3919">
            <v>2</v>
          </cell>
        </row>
        <row r="3920">
          <cell r="A3920" t="str">
            <v>UofG-ca ENGG3080</v>
          </cell>
          <cell r="B3920" t="str">
            <v>Energy Resources &amp; Technologies - University of Guelph</v>
          </cell>
          <cell r="C3920">
            <v>52</v>
          </cell>
          <cell r="D3920">
            <v>4</v>
          </cell>
        </row>
        <row r="3921">
          <cell r="A3921" t="str">
            <v>GCU-uk MHH222034</v>
          </cell>
          <cell r="B3921" t="str">
            <v>Energy Resources and Management - Glasgow Caledonian University</v>
          </cell>
          <cell r="C3921">
            <v>48</v>
          </cell>
          <cell r="D3921">
            <v>4</v>
          </cell>
        </row>
        <row r="3922">
          <cell r="A3922" t="str">
            <v>ANU-au ENGN4561</v>
          </cell>
          <cell r="B3922" t="str">
            <v>Energy Resources and Renewable Technologies - The Australian National University</v>
          </cell>
          <cell r="C3922">
            <v>32</v>
          </cell>
          <cell r="D3922">
            <v>2</v>
          </cell>
        </row>
        <row r="3923">
          <cell r="A3923" t="str">
            <v>GCU-uk M2H820515</v>
          </cell>
          <cell r="B3923" t="str">
            <v>Energy Resources, Generation and Utilisation - Glasgow Caledonian University</v>
          </cell>
          <cell r="C3923">
            <v>90</v>
          </cell>
          <cell r="D3923">
            <v>7</v>
          </cell>
        </row>
        <row r="3924">
          <cell r="A3924" t="str">
            <v>Wayne-us ETT4310</v>
          </cell>
          <cell r="B3924" t="str">
            <v>Energy Storage System: Hybrid and Electric Vehicles - Wayne State University</v>
          </cell>
          <cell r="C3924">
            <v>54</v>
          </cell>
          <cell r="D3924">
            <v>4</v>
          </cell>
        </row>
        <row r="3925">
          <cell r="A3925" t="str">
            <v>THD-de 100070</v>
          </cell>
          <cell r="B3925" t="str">
            <v>Energy Storage Systems - Technische Hochschule Deggendorf</v>
          </cell>
          <cell r="C3925">
            <v>26</v>
          </cell>
          <cell r="D3925">
            <v>2</v>
          </cell>
        </row>
        <row r="3926">
          <cell r="A3926" t="str">
            <v>ENE3150</v>
          </cell>
          <cell r="B3926" t="str">
            <v>Energy Storage in Fuel Cells &amp; Batteries - Indiana Institute of Technology</v>
          </cell>
          <cell r="C3926">
            <v>48</v>
          </cell>
          <cell r="D3926">
            <v>4</v>
          </cell>
        </row>
        <row r="3927">
          <cell r="A3927" t="str">
            <v>ITech-us EN3150</v>
          </cell>
          <cell r="B3927" t="str">
            <v>Energy Storage in Fuel Cells &amp; Batteries - Indiana Institute of Technology</v>
          </cell>
          <cell r="C3927">
            <v>48</v>
          </cell>
          <cell r="D3927">
            <v>4</v>
          </cell>
        </row>
        <row r="3928">
          <cell r="A3928" t="str">
            <v>ITech-us ENE3150</v>
          </cell>
          <cell r="B3928" t="str">
            <v>Energy Stored in Fuel Cells - Indiana Institute of Technology</v>
          </cell>
          <cell r="C3928">
            <v>45</v>
          </cell>
          <cell r="D3928">
            <v>4</v>
          </cell>
        </row>
        <row r="3929">
          <cell r="A3929" t="str">
            <v>UB-us MAE431</v>
          </cell>
          <cell r="B3929" t="str">
            <v>Energy Systems - University at Buffalo</v>
          </cell>
          <cell r="C3929">
            <v>45</v>
          </cell>
          <cell r="D3929">
            <v>3</v>
          </cell>
        </row>
        <row r="3930">
          <cell r="A3930" t="str">
            <v>ME4280</v>
          </cell>
          <cell r="B3930" t="str">
            <v>Energy Systems Design - Indiana Institute of Technology</v>
          </cell>
          <cell r="C3930">
            <v>32</v>
          </cell>
          <cell r="D3930">
            <v>2</v>
          </cell>
        </row>
        <row r="3931">
          <cell r="A3931" t="str">
            <v>ITech-us ME4280</v>
          </cell>
          <cell r="B3931" t="str">
            <v>Energy Systems Design - Indiana Institute of Technology</v>
          </cell>
          <cell r="C3931">
            <v>32</v>
          </cell>
          <cell r="D3931">
            <v>2</v>
          </cell>
        </row>
        <row r="3932">
          <cell r="A3932" t="str">
            <v>RMIT-au PHYS2066</v>
          </cell>
          <cell r="B3932" t="str">
            <v>Energy and Earth's Environment - Royal Melbourne Institute of Technology</v>
          </cell>
          <cell r="C3932">
            <v>36</v>
          </cell>
          <cell r="D3932">
            <v>3</v>
          </cell>
        </row>
        <row r="3933">
          <cell r="A3933" t="str">
            <v>UT-nl 195740020</v>
          </cell>
          <cell r="B3933" t="str">
            <v>Energy and Economy - University of Twente</v>
          </cell>
          <cell r="C3933">
            <v>40</v>
          </cell>
          <cell r="D3933">
            <v>3</v>
          </cell>
        </row>
        <row r="3934">
          <cell r="A3934" t="str">
            <v>KTH-se MJ2413</v>
          </cell>
          <cell r="B3934" t="str">
            <v>Energy and Environment - Royal Institute of Technology</v>
          </cell>
          <cell r="C3934">
            <v>45</v>
          </cell>
          <cell r="D3934">
            <v>3</v>
          </cell>
        </row>
        <row r="3935">
          <cell r="A3935" t="str">
            <v>LivUni-uk MECH433</v>
          </cell>
          <cell r="B3935" t="str">
            <v>Energy and Environment - University of Liverpool</v>
          </cell>
          <cell r="C3935">
            <v>36</v>
          </cell>
          <cell r="D3935">
            <v>3</v>
          </cell>
        </row>
        <row r="3936">
          <cell r="A3936" t="str">
            <v>CSULB-us ENGR302</v>
          </cell>
          <cell r="B3936" t="str">
            <v>Energy and Environment: A Global Perspective - California State University, Long Beach</v>
          </cell>
          <cell r="C3936">
            <v>42</v>
          </cell>
          <cell r="D3936">
            <v>3</v>
          </cell>
        </row>
        <row r="3937">
          <cell r="A3937" t="str">
            <v>Monash-au ENE3048</v>
          </cell>
          <cell r="B3937" t="str">
            <v>Energy and Environmental - Monash University</v>
          </cell>
          <cell r="C3937">
            <v>72</v>
          </cell>
          <cell r="D3937">
            <v>6</v>
          </cell>
        </row>
        <row r="3938">
          <cell r="A3938" t="str">
            <v>Ulster-uk ENE115</v>
          </cell>
          <cell r="B3938" t="str">
            <v>Energy and Environmental Systems - Ulster University</v>
          </cell>
          <cell r="C3938">
            <v>72</v>
          </cell>
          <cell r="D3938">
            <v>6</v>
          </cell>
        </row>
        <row r="3939">
          <cell r="A3939" t="str">
            <v>SU-uk EGA323</v>
          </cell>
          <cell r="B3939" t="str">
            <v>Energy and Low Carbon Technologies - Swansea University</v>
          </cell>
          <cell r="C3939">
            <v>36</v>
          </cell>
          <cell r="D3939">
            <v>3</v>
          </cell>
        </row>
        <row r="3940">
          <cell r="A3940" t="str">
            <v>UWO-ca CBE4485A</v>
          </cell>
          <cell r="B3940" t="str">
            <v>Energy and Society - University of Western Ontario</v>
          </cell>
          <cell r="C3940">
            <v>36</v>
          </cell>
          <cell r="D3940">
            <v>3</v>
          </cell>
        </row>
        <row r="3941">
          <cell r="A3941" t="str">
            <v>Montana-us ECHM205CS</v>
          </cell>
          <cell r="B3941" t="str">
            <v>Energy and Sustainability - Montana State University</v>
          </cell>
          <cell r="C3941">
            <v>48</v>
          </cell>
          <cell r="D3941">
            <v>4</v>
          </cell>
        </row>
        <row r="3942">
          <cell r="A3942" t="str">
            <v>USyd-au ENVI3114</v>
          </cell>
          <cell r="B3942" t="str">
            <v>Energy and the Environment - The University of Sydney</v>
          </cell>
          <cell r="C3942">
            <v>39</v>
          </cell>
          <cell r="D3942">
            <v>3</v>
          </cell>
        </row>
        <row r="3943">
          <cell r="A3943" t="str">
            <v>USyd-au MECH4241</v>
          </cell>
          <cell r="B3943" t="str">
            <v>Energy and the Environment - The University of Sydney</v>
          </cell>
          <cell r="C3943">
            <v>0</v>
          </cell>
          <cell r="D3943">
            <v>5</v>
          </cell>
        </row>
        <row r="3944">
          <cell r="A3944" t="str">
            <v>PHYS3070</v>
          </cell>
          <cell r="B3944" t="str">
            <v>Energy and the Environment - University of Colorado at Boulder / UC</v>
          </cell>
          <cell r="C3944">
            <v>45</v>
          </cell>
          <cell r="D3944">
            <v>4</v>
          </cell>
        </row>
        <row r="3945">
          <cell r="A3945" t="str">
            <v>ENSC230</v>
          </cell>
          <cell r="B3945" t="str">
            <v>Energy and the Environment: Economics and Policy - University of Nebraska-Lincoln</v>
          </cell>
          <cell r="C3945">
            <v>45</v>
          </cell>
          <cell r="D3945">
            <v>4</v>
          </cell>
        </row>
        <row r="3946">
          <cell r="A3946" t="str">
            <v>DMU-uk ENGD5112</v>
          </cell>
          <cell r="B3946" t="str">
            <v>Energy in Buildings - De Montfort University</v>
          </cell>
          <cell r="C3946">
            <v>30</v>
          </cell>
          <cell r="D3946">
            <v>2</v>
          </cell>
        </row>
        <row r="3947">
          <cell r="A3947" t="str">
            <v>QUT-au EGB113</v>
          </cell>
          <cell r="B3947" t="str">
            <v>Energy in Engineering Systems - Queensland University of Technology</v>
          </cell>
          <cell r="C3947">
            <v>56</v>
          </cell>
          <cell r="D3947">
            <v>4</v>
          </cell>
        </row>
        <row r="3948">
          <cell r="A3948" t="str">
            <v>USU-us GEO3150</v>
          </cell>
          <cell r="B3948" t="str">
            <v>Energy in the Twenty-First Century (Depth Life and Physical Sciences and Quantitative Intensive) - U</v>
          </cell>
          <cell r="C3948">
            <v>48</v>
          </cell>
          <cell r="D3948">
            <v>4</v>
          </cell>
        </row>
        <row r="3949">
          <cell r="A3949" t="str">
            <v>UNESP036</v>
          </cell>
          <cell r="B3949" t="str">
            <v>Energética de Vertebrados endotérmicos - Unesp</v>
          </cell>
          <cell r="C3949">
            <v>0</v>
          </cell>
          <cell r="D3949">
            <v>12</v>
          </cell>
        </row>
        <row r="3950">
          <cell r="A3950" t="str">
            <v>As.14</v>
          </cell>
          <cell r="B3950" t="str">
            <v>Energía Marinas - CIRCE</v>
          </cell>
          <cell r="C3950">
            <v>0</v>
          </cell>
          <cell r="D3950">
            <v>5</v>
          </cell>
        </row>
        <row r="3951">
          <cell r="A3951" t="str">
            <v>As.07</v>
          </cell>
          <cell r="B3951" t="str">
            <v>Energía de La Biomasa - CIRCE</v>
          </cell>
          <cell r="C3951">
            <v>0</v>
          </cell>
          <cell r="D3951">
            <v>12</v>
          </cell>
        </row>
        <row r="3952">
          <cell r="A3952" t="str">
            <v>UNICAMP - EN112</v>
          </cell>
          <cell r="B3952" t="str">
            <v>Enfermagem em Saúde Coletiva I - UNICAMP</v>
          </cell>
          <cell r="C3952">
            <v>72</v>
          </cell>
          <cell r="D3952">
            <v>6</v>
          </cell>
        </row>
        <row r="3953">
          <cell r="A3953" t="str">
            <v>UTEP-us IE2326</v>
          </cell>
          <cell r="B3953" t="str">
            <v>Eng Economy for IE Majors - University of Texas at El Paso</v>
          </cell>
          <cell r="C3953">
            <v>48</v>
          </cell>
          <cell r="D3953">
            <v>4</v>
          </cell>
        </row>
        <row r="3954">
          <cell r="A3954" t="str">
            <v>Curtin-au WORK3000</v>
          </cell>
          <cell r="B3954" t="str">
            <v>Engaging with Industry - Curtin University</v>
          </cell>
          <cell r="C3954">
            <v>7</v>
          </cell>
          <cell r="D3954">
            <v>0</v>
          </cell>
        </row>
        <row r="3955">
          <cell r="A3955" t="str">
            <v>AHR - EngAmb</v>
          </cell>
          <cell r="B3955" t="str">
            <v>Engenharia Ambiental - Anhanguera</v>
          </cell>
          <cell r="C3955">
            <v>36</v>
          </cell>
          <cell r="D3955">
            <v>3</v>
          </cell>
        </row>
        <row r="3956">
          <cell r="A3956" t="str">
            <v>ESTX025-13</v>
          </cell>
          <cell r="B3956" t="str">
            <v>Engenharia Aplicada a Sistemas Biológicos I</v>
          </cell>
          <cell r="C3956">
            <v>60</v>
          </cell>
          <cell r="D3956">
            <v>5</v>
          </cell>
        </row>
        <row r="3957">
          <cell r="A3957" t="str">
            <v>ESTX023-13</v>
          </cell>
          <cell r="B3957" t="str">
            <v>Engenharia Aplicada a Sistemas Biológicos II</v>
          </cell>
          <cell r="C3957">
            <v>60</v>
          </cell>
          <cell r="D3957">
            <v>5</v>
          </cell>
        </row>
        <row r="3958">
          <cell r="A3958" t="str">
            <v>IN779</v>
          </cell>
          <cell r="B3958" t="str">
            <v>Engenharia Clínica - UFPE</v>
          </cell>
          <cell r="C3958">
            <v>60</v>
          </cell>
          <cell r="D3958">
            <v>3</v>
          </cell>
        </row>
        <row r="3959">
          <cell r="A3959" t="str">
            <v>ESZB018-13</v>
          </cell>
          <cell r="B3959" t="str">
            <v>Engenharia Clínica I</v>
          </cell>
          <cell r="C3959">
            <v>60</v>
          </cell>
          <cell r="D3959">
            <v>5</v>
          </cell>
        </row>
        <row r="3960">
          <cell r="A3960" t="str">
            <v>ESZX024-13</v>
          </cell>
          <cell r="B3960" t="str">
            <v>Engenharia Clínica I</v>
          </cell>
          <cell r="C3960">
            <v>60</v>
          </cell>
          <cell r="D3960">
            <v>5</v>
          </cell>
        </row>
        <row r="3961">
          <cell r="A3961" t="str">
            <v>ESZB019-13</v>
          </cell>
          <cell r="B3961" t="str">
            <v>Engenharia Clínica II</v>
          </cell>
          <cell r="C3961">
            <v>60</v>
          </cell>
          <cell r="D3961">
            <v>5</v>
          </cell>
        </row>
        <row r="3962">
          <cell r="A3962" t="str">
            <v>INV-203</v>
          </cell>
          <cell r="B3962" t="str">
            <v>Engenharia Cognitiva</v>
          </cell>
          <cell r="C3962">
            <v>144</v>
          </cell>
          <cell r="D3962">
            <v>12</v>
          </cell>
        </row>
        <row r="3963">
          <cell r="A3963" t="str">
            <v>ESTX103-13</v>
          </cell>
          <cell r="B3963" t="str">
            <v>Engenharia Econômica</v>
          </cell>
          <cell r="C3963">
            <v>36</v>
          </cell>
          <cell r="D3963">
            <v>3</v>
          </cell>
        </row>
        <row r="3964">
          <cell r="A3964" t="str">
            <v>ECO-142</v>
          </cell>
          <cell r="B3964" t="str">
            <v>Engenharia Econômica</v>
          </cell>
          <cell r="C3964">
            <v>144</v>
          </cell>
          <cell r="D3964">
            <v>12</v>
          </cell>
        </row>
        <row r="3965">
          <cell r="A3965" t="str">
            <v>ESTO013-17</v>
          </cell>
          <cell r="B3965" t="str">
            <v>Engenharia Econômica</v>
          </cell>
          <cell r="C3965">
            <v>48</v>
          </cell>
          <cell r="D3965">
            <v>4</v>
          </cell>
        </row>
        <row r="3966">
          <cell r="A3966" t="str">
            <v>ESTX104-13</v>
          </cell>
          <cell r="B3966" t="str">
            <v>Engenharia Econômica</v>
          </cell>
          <cell r="C3966">
            <v>36</v>
          </cell>
          <cell r="D3966">
            <v>3</v>
          </cell>
        </row>
        <row r="3967">
          <cell r="A3967" t="str">
            <v>ESTO002-13</v>
          </cell>
          <cell r="B3967" t="str">
            <v>Engenharia Econômica</v>
          </cell>
          <cell r="C3967">
            <v>36</v>
          </cell>
          <cell r="D3967">
            <v>3</v>
          </cell>
        </row>
        <row r="3968">
          <cell r="A3968" t="str">
            <v>ESTG005-13</v>
          </cell>
          <cell r="B3968" t="str">
            <v>Engenharia Econômica Aplicada a Sistemas de Gestão</v>
          </cell>
          <cell r="C3968">
            <v>48</v>
          </cell>
          <cell r="D3968">
            <v>4</v>
          </cell>
        </row>
        <row r="3969">
          <cell r="A3969" t="str">
            <v>ESTG005-17</v>
          </cell>
          <cell r="B3969" t="str">
            <v>Engenharia Econômica Aplicada a Sistemas de Gestão</v>
          </cell>
          <cell r="C3969">
            <v>48</v>
          </cell>
          <cell r="D3969">
            <v>4</v>
          </cell>
        </row>
        <row r="3970">
          <cell r="A3970" t="str">
            <v>ESTX066-13</v>
          </cell>
          <cell r="B3970" t="str">
            <v>Engenharia Econômica Aplicada à Engenharia de Gestão</v>
          </cell>
          <cell r="C3970">
            <v>48</v>
          </cell>
          <cell r="D3970">
            <v>4</v>
          </cell>
        </row>
        <row r="3971">
          <cell r="A3971" t="str">
            <v>ESTE035-17</v>
          </cell>
          <cell r="B3971" t="str">
            <v>Engenharia Eólica</v>
          </cell>
          <cell r="C3971">
            <v>48</v>
          </cell>
          <cell r="D3971">
            <v>4</v>
          </cell>
        </row>
        <row r="3972">
          <cell r="A3972" t="str">
            <v>ESZG031-13</v>
          </cell>
          <cell r="B3972" t="str">
            <v>Engenharia Humana</v>
          </cell>
          <cell r="C3972">
            <v>48</v>
          </cell>
          <cell r="D3972">
            <v>4</v>
          </cell>
        </row>
        <row r="3973">
          <cell r="A3973" t="str">
            <v>ESZG031-17</v>
          </cell>
          <cell r="B3973" t="str">
            <v>Engenharia Humana</v>
          </cell>
          <cell r="C3973">
            <v>48</v>
          </cell>
          <cell r="D3973">
            <v>4</v>
          </cell>
        </row>
        <row r="3974">
          <cell r="A3974" t="str">
            <v>ESTG006-13</v>
          </cell>
          <cell r="B3974" t="str">
            <v>Engenharia Laboral</v>
          </cell>
          <cell r="C3974">
            <v>48</v>
          </cell>
          <cell r="D3974">
            <v>4</v>
          </cell>
        </row>
        <row r="3975">
          <cell r="A3975" t="str">
            <v>ESTG006-17</v>
          </cell>
          <cell r="B3975" t="str">
            <v>Engenharia Laboral</v>
          </cell>
          <cell r="C3975">
            <v>48</v>
          </cell>
          <cell r="D3975">
            <v>4</v>
          </cell>
        </row>
        <row r="3976">
          <cell r="A3976" t="str">
            <v>ESTG007-13</v>
          </cell>
          <cell r="B3976" t="str">
            <v>Engenharia Logística</v>
          </cell>
          <cell r="C3976">
            <v>48</v>
          </cell>
          <cell r="D3976">
            <v>4</v>
          </cell>
        </row>
        <row r="3977">
          <cell r="A3977" t="str">
            <v>ESTG007-17</v>
          </cell>
          <cell r="B3977" t="str">
            <v>Engenharia Logística</v>
          </cell>
          <cell r="C3977">
            <v>48</v>
          </cell>
          <cell r="D3977">
            <v>4</v>
          </cell>
        </row>
        <row r="3978">
          <cell r="A3978" t="str">
            <v>ESTE028-17</v>
          </cell>
          <cell r="B3978" t="str">
            <v>Engenharia Nuclear</v>
          </cell>
          <cell r="C3978">
            <v>48</v>
          </cell>
          <cell r="D3978">
            <v>4</v>
          </cell>
        </row>
        <row r="3979">
          <cell r="A3979" t="str">
            <v>UP-pt EQ0091</v>
          </cell>
          <cell r="B3979" t="str">
            <v>Engenharia Química e Sustentabilidade - Universidade do Porto</v>
          </cell>
          <cell r="C3979">
            <v>56</v>
          </cell>
          <cell r="D3979">
            <v>4</v>
          </cell>
        </row>
        <row r="3980">
          <cell r="A3980" t="str">
            <v>ESTE033-17</v>
          </cell>
          <cell r="B3980" t="str">
            <v>Engenharia Solar Fotovoltaica</v>
          </cell>
          <cell r="C3980">
            <v>48</v>
          </cell>
          <cell r="D3980">
            <v>4</v>
          </cell>
        </row>
        <row r="3981">
          <cell r="A3981" t="str">
            <v>ESZE113-15</v>
          </cell>
          <cell r="B3981" t="str">
            <v>Engenharia Solar Térmica</v>
          </cell>
          <cell r="C3981">
            <v>48</v>
          </cell>
          <cell r="D3981">
            <v>4</v>
          </cell>
        </row>
        <row r="3982">
          <cell r="A3982" t="str">
            <v>ESTE032-17</v>
          </cell>
          <cell r="B3982" t="str">
            <v>Engenharia Solar Térmica</v>
          </cell>
          <cell r="C3982">
            <v>48</v>
          </cell>
          <cell r="D3982">
            <v>4</v>
          </cell>
        </row>
        <row r="3983">
          <cell r="A3983" t="str">
            <v>ESZE047-13</v>
          </cell>
          <cell r="B3983" t="str">
            <v>Engenharia Unificada (Engenharia Nuclear)</v>
          </cell>
          <cell r="C3983">
            <v>36</v>
          </cell>
          <cell r="D3983">
            <v>3</v>
          </cell>
        </row>
        <row r="3984">
          <cell r="A3984" t="str">
            <v>ESTX096-13</v>
          </cell>
          <cell r="B3984" t="str">
            <v>Engenharia Unificada I</v>
          </cell>
          <cell r="C3984">
            <v>36</v>
          </cell>
          <cell r="D3984">
            <v>3</v>
          </cell>
        </row>
        <row r="3985">
          <cell r="A3985" t="str">
            <v>ESTO902-17</v>
          </cell>
          <cell r="B3985" t="str">
            <v>Engenharia Unificada I</v>
          </cell>
          <cell r="C3985">
            <v>24</v>
          </cell>
          <cell r="D3985">
            <v>2</v>
          </cell>
        </row>
        <row r="3986">
          <cell r="A3986" t="str">
            <v>ESTO900-13</v>
          </cell>
          <cell r="B3986" t="str">
            <v>Engenharia Unificada I</v>
          </cell>
          <cell r="C3986">
            <v>36</v>
          </cell>
          <cell r="D3986">
            <v>3</v>
          </cell>
        </row>
        <row r="3987">
          <cell r="A3987" t="str">
            <v>ESTX097-13</v>
          </cell>
          <cell r="B3987" t="str">
            <v>Engenharia Unificada II</v>
          </cell>
          <cell r="C3987">
            <v>36</v>
          </cell>
          <cell r="D3987">
            <v>3</v>
          </cell>
        </row>
        <row r="3988">
          <cell r="A3988" t="str">
            <v>ESTO903-17</v>
          </cell>
          <cell r="B3988" t="str">
            <v>Engenharia Unificada II</v>
          </cell>
          <cell r="C3988">
            <v>24</v>
          </cell>
          <cell r="D3988">
            <v>2</v>
          </cell>
        </row>
        <row r="3989">
          <cell r="A3989" t="str">
            <v>ESTO901-13</v>
          </cell>
          <cell r="B3989" t="str">
            <v>Engenharia Unificada II</v>
          </cell>
          <cell r="C3989">
            <v>36</v>
          </cell>
          <cell r="D3989">
            <v>3</v>
          </cell>
        </row>
        <row r="3990">
          <cell r="A3990" t="str">
            <v>ESTE034-17</v>
          </cell>
          <cell r="B3990" t="str">
            <v>Engenharia de Biocombustíveis</v>
          </cell>
          <cell r="C3990">
            <v>48</v>
          </cell>
          <cell r="D3990">
            <v>4</v>
          </cell>
        </row>
        <row r="3991">
          <cell r="A3991" t="str">
            <v>ESZE033-13</v>
          </cell>
          <cell r="B3991" t="str">
            <v>Engenharia de Biocombustíveis I</v>
          </cell>
          <cell r="C3991">
            <v>48</v>
          </cell>
          <cell r="D3991">
            <v>4</v>
          </cell>
        </row>
        <row r="3992">
          <cell r="A3992" t="str">
            <v>ESZE034-13</v>
          </cell>
          <cell r="B3992" t="str">
            <v>Engenharia de Biocombustíveis II</v>
          </cell>
          <cell r="C3992">
            <v>48</v>
          </cell>
          <cell r="D3992">
            <v>4</v>
          </cell>
        </row>
        <row r="3993">
          <cell r="A3993" t="str">
            <v>ESZM019-13</v>
          </cell>
          <cell r="B3993" t="str">
            <v>Engenharia de Cerâmicas</v>
          </cell>
          <cell r="C3993">
            <v>48</v>
          </cell>
          <cell r="D3993">
            <v>4</v>
          </cell>
        </row>
        <row r="3994">
          <cell r="A3994" t="str">
            <v>ESZM038-17</v>
          </cell>
          <cell r="B3994" t="str">
            <v>Engenharia de Cerâmicas</v>
          </cell>
          <cell r="C3994">
            <v>48</v>
          </cell>
          <cell r="D3994">
            <v>4</v>
          </cell>
        </row>
        <row r="3995">
          <cell r="A3995" t="str">
            <v>ESZE111-15</v>
          </cell>
          <cell r="B3995" t="str">
            <v>Engenharia de Combustíveis Fósseis</v>
          </cell>
          <cell r="C3995">
            <v>48</v>
          </cell>
          <cell r="D3995">
            <v>4</v>
          </cell>
        </row>
        <row r="3996">
          <cell r="A3996" t="str">
            <v>ESTE029-17</v>
          </cell>
          <cell r="B3996" t="str">
            <v>Engenharia de Combustíveis Fósseis</v>
          </cell>
          <cell r="C3996">
            <v>48</v>
          </cell>
          <cell r="D3996">
            <v>4</v>
          </cell>
        </row>
        <row r="3997">
          <cell r="A3997" t="str">
            <v>ESZE058-13</v>
          </cell>
          <cell r="B3997" t="str">
            <v>Engenharia de Completação</v>
          </cell>
          <cell r="C3997">
            <v>48</v>
          </cell>
          <cell r="D3997">
            <v>4</v>
          </cell>
        </row>
        <row r="3998">
          <cell r="A3998" t="str">
            <v>ESZE058-17</v>
          </cell>
          <cell r="B3998" t="str">
            <v>Engenharia de Completação</v>
          </cell>
          <cell r="C3998">
            <v>48</v>
          </cell>
          <cell r="D3998">
            <v>4</v>
          </cell>
        </row>
        <row r="3999">
          <cell r="A3999" t="str">
            <v>ESZM029-13</v>
          </cell>
          <cell r="B3999" t="str">
            <v>Engenharia de Filmes Finos</v>
          </cell>
          <cell r="C3999">
            <v>48</v>
          </cell>
          <cell r="D3999">
            <v>4</v>
          </cell>
        </row>
        <row r="4000">
          <cell r="A4000" t="str">
            <v>ESZM029-17</v>
          </cell>
          <cell r="B4000" t="str">
            <v>Engenharia de Filmes Finos</v>
          </cell>
          <cell r="C4000">
            <v>48</v>
          </cell>
          <cell r="D4000">
            <v>4</v>
          </cell>
        </row>
        <row r="4001">
          <cell r="A4001" t="str">
            <v>ESTX055-13</v>
          </cell>
          <cell r="B4001" t="str">
            <v>Engenharia de Gestão - Visão Geral</v>
          </cell>
          <cell r="C4001">
            <v>24</v>
          </cell>
          <cell r="D4001">
            <v>2</v>
          </cell>
        </row>
        <row r="4002">
          <cell r="A4002" t="str">
            <v>ESZM024-13</v>
          </cell>
          <cell r="B4002" t="str">
            <v>Engenharia de Metais</v>
          </cell>
          <cell r="C4002">
            <v>48</v>
          </cell>
          <cell r="D4002">
            <v>4</v>
          </cell>
        </row>
        <row r="4003">
          <cell r="A4003" t="str">
            <v>ESZM024-17</v>
          </cell>
          <cell r="B4003" t="str">
            <v>Engenharia de Metais</v>
          </cell>
          <cell r="C4003">
            <v>48</v>
          </cell>
          <cell r="D4003">
            <v>4</v>
          </cell>
        </row>
        <row r="4004">
          <cell r="A4004" t="str">
            <v>ESZX150-13</v>
          </cell>
          <cell r="B4004" t="str">
            <v>Engenharia de Perfuração</v>
          </cell>
          <cell r="C4004">
            <v>48</v>
          </cell>
          <cell r="D4004">
            <v>4</v>
          </cell>
        </row>
        <row r="4005">
          <cell r="A4005" t="str">
            <v>ESZE059-17</v>
          </cell>
          <cell r="B4005" t="str">
            <v>Engenharia de Perfuração</v>
          </cell>
          <cell r="C4005">
            <v>48</v>
          </cell>
          <cell r="D4005">
            <v>4</v>
          </cell>
        </row>
        <row r="4006">
          <cell r="A4006" t="str">
            <v>ESZE059-13</v>
          </cell>
          <cell r="B4006" t="str">
            <v>Engenharia de Perfuração</v>
          </cell>
          <cell r="C4006">
            <v>48</v>
          </cell>
          <cell r="D4006">
            <v>4</v>
          </cell>
        </row>
        <row r="4007">
          <cell r="A4007" t="str">
            <v>ESTE030-17</v>
          </cell>
          <cell r="B4007" t="str">
            <v>Engenharia de Petróleo e Gás</v>
          </cell>
          <cell r="C4007">
            <v>48</v>
          </cell>
          <cell r="D4007">
            <v>4</v>
          </cell>
        </row>
        <row r="4008">
          <cell r="A4008" t="str">
            <v>ESZM014-13</v>
          </cell>
          <cell r="B4008" t="str">
            <v>Engenharia de Polímeros</v>
          </cell>
          <cell r="C4008">
            <v>48</v>
          </cell>
          <cell r="D4008">
            <v>4</v>
          </cell>
        </row>
        <row r="4009">
          <cell r="A4009" t="str">
            <v>ESZM014-17</v>
          </cell>
          <cell r="B4009" t="str">
            <v>Engenharia de Polímeros</v>
          </cell>
          <cell r="C4009">
            <v>48</v>
          </cell>
          <cell r="D4009">
            <v>4</v>
          </cell>
        </row>
        <row r="4010">
          <cell r="A4010" t="str">
            <v>ESZX142-13</v>
          </cell>
          <cell r="B4010" t="str">
            <v>Engenharia de Produção de Petróleo</v>
          </cell>
          <cell r="C4010">
            <v>48</v>
          </cell>
          <cell r="D4010">
            <v>4</v>
          </cell>
        </row>
        <row r="4011">
          <cell r="A4011" t="str">
            <v>ESTB011-13</v>
          </cell>
          <cell r="B4011" t="str">
            <v>Engenharia de Reabilitação e Biofeedback</v>
          </cell>
          <cell r="C4011">
            <v>48</v>
          </cell>
          <cell r="D4011">
            <v>4</v>
          </cell>
        </row>
        <row r="4012">
          <cell r="A4012" t="str">
            <v>ESZB027-17</v>
          </cell>
          <cell r="B4012" t="str">
            <v>Engenharia de Reabilitação e Biofeedback</v>
          </cell>
          <cell r="C4012">
            <v>48</v>
          </cell>
          <cell r="D4012">
            <v>4</v>
          </cell>
        </row>
        <row r="4013">
          <cell r="A4013" t="str">
            <v>ESTX032-13</v>
          </cell>
          <cell r="B4013" t="str">
            <v>Engenharia de Reabilitação e Biofeedback</v>
          </cell>
          <cell r="C4013">
            <v>48</v>
          </cell>
          <cell r="D4013">
            <v>4</v>
          </cell>
        </row>
        <row r="4014">
          <cell r="A4014" t="str">
            <v>ESZE112-15</v>
          </cell>
          <cell r="B4014" t="str">
            <v>Engenharia de Recursos Hídricos</v>
          </cell>
          <cell r="C4014">
            <v>48</v>
          </cell>
          <cell r="D4014">
            <v>4</v>
          </cell>
        </row>
        <row r="4015">
          <cell r="A4015" t="str">
            <v>ESTE031-17</v>
          </cell>
          <cell r="B4015" t="str">
            <v>Engenharia de Recursos Hídricos</v>
          </cell>
          <cell r="C4015">
            <v>48</v>
          </cell>
          <cell r="D4015">
            <v>4</v>
          </cell>
        </row>
        <row r="4016">
          <cell r="A4016" t="str">
            <v>ESZE060-13</v>
          </cell>
          <cell r="B4016" t="str">
            <v>Engenharia de Reservatórios I</v>
          </cell>
          <cell r="C4016">
            <v>48</v>
          </cell>
          <cell r="D4016">
            <v>4</v>
          </cell>
        </row>
        <row r="4017">
          <cell r="A4017" t="str">
            <v>ESZE060-17</v>
          </cell>
          <cell r="B4017" t="str">
            <v>Engenharia de Reservatórios I</v>
          </cell>
          <cell r="C4017">
            <v>48</v>
          </cell>
          <cell r="D4017">
            <v>4</v>
          </cell>
        </row>
        <row r="4018">
          <cell r="A4018" t="str">
            <v>Curtin-au ESZE060-13</v>
          </cell>
          <cell r="B4018" t="str">
            <v>Engenharia de Reservatórios I - Curtin University of Technology</v>
          </cell>
          <cell r="C4018">
            <v>48</v>
          </cell>
          <cell r="D4018">
            <v>4</v>
          </cell>
        </row>
        <row r="4019">
          <cell r="A4019" t="str">
            <v>ESZE061-13</v>
          </cell>
          <cell r="B4019" t="str">
            <v>Engenharia de Reservatórios II</v>
          </cell>
          <cell r="C4019">
            <v>48</v>
          </cell>
          <cell r="D4019">
            <v>4</v>
          </cell>
        </row>
        <row r="4020">
          <cell r="A4020" t="str">
            <v>ESZE061-17</v>
          </cell>
          <cell r="B4020" t="str">
            <v>Engenharia de Reservatórios II</v>
          </cell>
          <cell r="C4020">
            <v>48</v>
          </cell>
          <cell r="D4020">
            <v>4</v>
          </cell>
        </row>
        <row r="4021">
          <cell r="A4021" t="str">
            <v>ESZE051-13</v>
          </cell>
          <cell r="B4021" t="str">
            <v>Engenharia de Sistemas Eólicos</v>
          </cell>
          <cell r="C4021">
            <v>48</v>
          </cell>
          <cell r="D4021">
            <v>4</v>
          </cell>
        </row>
        <row r="4022">
          <cell r="A4022" t="str">
            <v>ESZE050-13</v>
          </cell>
          <cell r="B4022" t="str">
            <v>Engenharia de Sistemas Fotovoltaicos</v>
          </cell>
          <cell r="C4022">
            <v>48</v>
          </cell>
          <cell r="D4022">
            <v>4</v>
          </cell>
        </row>
        <row r="4023">
          <cell r="A4023" t="str">
            <v>ESZE053-13</v>
          </cell>
          <cell r="B4023" t="str">
            <v>Engenharia de Sistemas Solares Térmicos</v>
          </cell>
          <cell r="C4023">
            <v>24</v>
          </cell>
          <cell r="D4023">
            <v>2</v>
          </cell>
        </row>
        <row r="4024">
          <cell r="A4024" t="str">
            <v>ESZI026-13</v>
          </cell>
          <cell r="B4024" t="str">
            <v>Engenharia de Sistemas de Comunicação e Missão Crítica</v>
          </cell>
          <cell r="C4024">
            <v>48</v>
          </cell>
          <cell r="D4024">
            <v>4</v>
          </cell>
        </row>
        <row r="4025">
          <cell r="A4025" t="str">
            <v>ESZI026-17</v>
          </cell>
          <cell r="B4025" t="str">
            <v>Engenharia de Sistemas de Comunicação e Missão Crítica</v>
          </cell>
          <cell r="C4025">
            <v>48</v>
          </cell>
          <cell r="D4025">
            <v>4</v>
          </cell>
        </row>
        <row r="4026">
          <cell r="A4026" t="str">
            <v>MCTX009-13</v>
          </cell>
          <cell r="B4026" t="str">
            <v>Engenharia de Software</v>
          </cell>
          <cell r="C4026">
            <v>48</v>
          </cell>
          <cell r="D4026">
            <v>4</v>
          </cell>
        </row>
        <row r="4027">
          <cell r="A4027" t="str">
            <v>MCTA033-15</v>
          </cell>
          <cell r="B4027" t="str">
            <v>Engenharia de Software</v>
          </cell>
          <cell r="C4027">
            <v>48</v>
          </cell>
          <cell r="D4027">
            <v>4</v>
          </cell>
        </row>
        <row r="4028">
          <cell r="A4028" t="str">
            <v>CCM-202</v>
          </cell>
          <cell r="B4028" t="str">
            <v>Engenharia de Software</v>
          </cell>
          <cell r="C4028">
            <v>144</v>
          </cell>
          <cell r="D4028">
            <v>12</v>
          </cell>
        </row>
        <row r="4029">
          <cell r="A4029" t="str">
            <v>MCTA010-13</v>
          </cell>
          <cell r="B4029" t="str">
            <v>Engenharia de Software</v>
          </cell>
          <cell r="C4029">
            <v>72</v>
          </cell>
          <cell r="D4029">
            <v>6</v>
          </cell>
        </row>
        <row r="4030">
          <cell r="A4030" t="str">
            <v>QUB-uk MCTA010-13</v>
          </cell>
          <cell r="B4030" t="str">
            <v>Engenharia de Software - Queen's University Belfast</v>
          </cell>
          <cell r="C4030">
            <v>48</v>
          </cell>
          <cell r="D4030">
            <v>4</v>
          </cell>
        </row>
        <row r="4031">
          <cell r="A4031" t="str">
            <v>ESZB006-13</v>
          </cell>
          <cell r="B4031" t="str">
            <v>Engenharia de Tecidos</v>
          </cell>
          <cell r="C4031">
            <v>60</v>
          </cell>
          <cell r="D4031">
            <v>5</v>
          </cell>
        </row>
        <row r="4032">
          <cell r="A4032" t="str">
            <v>ESZB006-17</v>
          </cell>
          <cell r="B4032" t="str">
            <v>Engenharia de Tecidos</v>
          </cell>
          <cell r="C4032">
            <v>60</v>
          </cell>
          <cell r="D4032">
            <v>5</v>
          </cell>
        </row>
        <row r="4033">
          <cell r="A4033" t="str">
            <v>ESZX018-13</v>
          </cell>
          <cell r="B4033" t="str">
            <v>Engenharia de Tecidos e Órgãos Artificiais</v>
          </cell>
          <cell r="C4033">
            <v>60</v>
          </cell>
          <cell r="D4033">
            <v>5</v>
          </cell>
        </row>
        <row r="4034">
          <cell r="A4034" t="str">
            <v>BIS-310</v>
          </cell>
          <cell r="B4034" t="str">
            <v>Engenharia de Tecidos, Terapia Celular e Regenerativa</v>
          </cell>
          <cell r="C4034">
            <v>0</v>
          </cell>
          <cell r="D4034">
            <v>12</v>
          </cell>
        </row>
        <row r="4035">
          <cell r="A4035" t="str">
            <v>ESZE093-17</v>
          </cell>
          <cell r="B4035" t="str">
            <v>Engenharia do Biodiesel</v>
          </cell>
          <cell r="C4035">
            <v>48</v>
          </cell>
          <cell r="D4035">
            <v>4</v>
          </cell>
        </row>
        <row r="4036">
          <cell r="A4036" t="str">
            <v>ESZE094-17</v>
          </cell>
          <cell r="B4036" t="str">
            <v>Engenharia do Etanol</v>
          </cell>
          <cell r="C4036">
            <v>48</v>
          </cell>
          <cell r="D4036">
            <v>4</v>
          </cell>
        </row>
        <row r="4037">
          <cell r="A4037" t="str">
            <v>UFRJ - EEH210</v>
          </cell>
          <cell r="B4037" t="str">
            <v>Engenharia e Meio Ambiente - UFRJ</v>
          </cell>
          <cell r="C4037">
            <v>24</v>
          </cell>
          <cell r="D4037">
            <v>2</v>
          </cell>
        </row>
        <row r="4038">
          <cell r="A4038" t="str">
            <v>INF-104</v>
          </cell>
          <cell r="B4038" t="str">
            <v>Engenharia e Planejamento de Redes</v>
          </cell>
          <cell r="C4038">
            <v>144</v>
          </cell>
          <cell r="D4038">
            <v>12</v>
          </cell>
        </row>
        <row r="4039">
          <cell r="A4039" t="str">
            <v>ESZA018-13</v>
          </cell>
          <cell r="B4039" t="str">
            <v>Engenharia Óptica e Imagens</v>
          </cell>
          <cell r="C4039">
            <v>48</v>
          </cell>
          <cell r="D4039">
            <v>4</v>
          </cell>
        </row>
        <row r="4040">
          <cell r="A4040" t="str">
            <v>ESZA018-17</v>
          </cell>
          <cell r="B4040" t="str">
            <v>Engenharia Óptica e Imagens</v>
          </cell>
          <cell r="C4040">
            <v>48</v>
          </cell>
          <cell r="D4040">
            <v>4</v>
          </cell>
        </row>
        <row r="4041">
          <cell r="A4041" t="str">
            <v>BCU-uk ENG5051</v>
          </cell>
          <cell r="B4041" t="str">
            <v>Engine and Drivetrain - Birmingham City University</v>
          </cell>
          <cell r="C4041">
            <v>72</v>
          </cell>
          <cell r="D4041">
            <v>6</v>
          </cell>
        </row>
        <row r="4042">
          <cell r="A4042" t="str">
            <v>UofT-ca MSE561H1</v>
          </cell>
          <cell r="B4042" t="str">
            <v>Engineered Ceramics - University of Toronto</v>
          </cell>
          <cell r="C4042">
            <v>65</v>
          </cell>
          <cell r="D4042">
            <v>5</v>
          </cell>
        </row>
        <row r="4043">
          <cell r="A4043" t="str">
            <v>MSE561H1</v>
          </cell>
          <cell r="B4043" t="str">
            <v>Engineered Ceramics - University of Toronto</v>
          </cell>
          <cell r="C4043">
            <v>65</v>
          </cell>
          <cell r="D4043">
            <v>5</v>
          </cell>
        </row>
        <row r="4044">
          <cell r="A4044" t="str">
            <v>HSU-us ENGR455</v>
          </cell>
          <cell r="B4044" t="str">
            <v>Engineered Natural Treatment Systems - Humboldt State University</v>
          </cell>
          <cell r="C4044">
            <v>80</v>
          </cell>
          <cell r="D4044">
            <v>6</v>
          </cell>
        </row>
        <row r="4045">
          <cell r="A4045" t="str">
            <v>ASU-us IEE431</v>
          </cell>
          <cell r="B4045" t="str">
            <v>Engineering Administration - Arizona State University</v>
          </cell>
          <cell r="C4045">
            <v>36</v>
          </cell>
          <cell r="D4045">
            <v>3</v>
          </cell>
        </row>
        <row r="4046">
          <cell r="A4046" t="str">
            <v>CSM-us MTGN442</v>
          </cell>
          <cell r="B4046" t="str">
            <v>Engineering Alloys - Colorado School of Mines</v>
          </cell>
          <cell r="C4046">
            <v>48</v>
          </cell>
          <cell r="D4046">
            <v>4</v>
          </cell>
        </row>
        <row r="4047">
          <cell r="A4047" t="str">
            <v>UTEP-us MME3321</v>
          </cell>
          <cell r="B4047" t="str">
            <v>Engineering Alloys - University of Texas at El Paso</v>
          </cell>
          <cell r="C4047">
            <v>48</v>
          </cell>
          <cell r="D4047">
            <v>4</v>
          </cell>
        </row>
        <row r="4048">
          <cell r="A4048" t="str">
            <v>CSUF-us EGEE308</v>
          </cell>
          <cell r="B4048" t="str">
            <v>Engineering Analysis &amp; Statistics - California State University, Fullerton</v>
          </cell>
          <cell r="C4048">
            <v>48</v>
          </cell>
          <cell r="D4048">
            <v>4</v>
          </cell>
        </row>
        <row r="4049">
          <cell r="A4049" t="str">
            <v>BU-uk IEA2003</v>
          </cell>
          <cell r="B4049" t="str">
            <v>Engineering Analysis 1 - Bangor University</v>
          </cell>
          <cell r="C4049">
            <v>36</v>
          </cell>
          <cell r="D4049">
            <v>3</v>
          </cell>
        </row>
        <row r="4050">
          <cell r="A4050" t="str">
            <v>BU-uk IEA2004</v>
          </cell>
          <cell r="B4050" t="str">
            <v>Engineering Analysis 2 - Bangor University</v>
          </cell>
          <cell r="C4050">
            <v>24</v>
          </cell>
          <cell r="D4050">
            <v>2</v>
          </cell>
        </row>
        <row r="4051">
          <cell r="A4051" t="str">
            <v>Strath-uk 16366</v>
          </cell>
          <cell r="B4051" t="str">
            <v>Engineering Analysis 3  - University of Strathclyde</v>
          </cell>
          <cell r="C4051">
            <v>50</v>
          </cell>
          <cell r="D4051">
            <v>4</v>
          </cell>
        </row>
        <row r="4052">
          <cell r="A4052" t="str">
            <v>Strath-uk 16363</v>
          </cell>
          <cell r="B4052" t="str">
            <v>Engineering Analysis 3 - University of Strathclyde</v>
          </cell>
          <cell r="C4052">
            <v>82</v>
          </cell>
          <cell r="D4052">
            <v>7</v>
          </cell>
        </row>
        <row r="4053">
          <cell r="A4053" t="str">
            <v>Strath-uk 16367</v>
          </cell>
          <cell r="B4053" t="str">
            <v>Engineering Analysis 3 - University of Strathclyde</v>
          </cell>
          <cell r="C4053">
            <v>50</v>
          </cell>
          <cell r="D4053">
            <v>4</v>
          </cell>
        </row>
        <row r="4054">
          <cell r="A4054" t="str">
            <v>UTEP-us MECH2351</v>
          </cell>
          <cell r="B4054" t="str">
            <v>Engineering Analysis I  - University of Texas at El Paso</v>
          </cell>
          <cell r="C4054">
            <v>48</v>
          </cell>
          <cell r="D4054">
            <v>4</v>
          </cell>
        </row>
        <row r="4055">
          <cell r="A4055" t="str">
            <v>UTEP-us MECH3352</v>
          </cell>
          <cell r="B4055" t="str">
            <v>Engineering Analysis II - University of Texas at El Paso</v>
          </cell>
          <cell r="C4055">
            <v>48</v>
          </cell>
          <cell r="D4055">
            <v>4</v>
          </cell>
        </row>
        <row r="4056">
          <cell r="A4056" t="str">
            <v>ENU-uk ELE09104</v>
          </cell>
          <cell r="B4056" t="str">
            <v>Engineering Applications - Electrical and Electronic - Edinburgh Napier University</v>
          </cell>
          <cell r="C4056">
            <v>48</v>
          </cell>
          <cell r="D4056">
            <v>4</v>
          </cell>
        </row>
        <row r="4057">
          <cell r="A4057" t="str">
            <v>UofT-ca CHE353H1</v>
          </cell>
          <cell r="B4057" t="str">
            <v>Engineering Biology - University of Toronto</v>
          </cell>
          <cell r="C4057">
            <v>48</v>
          </cell>
          <cell r="D4057">
            <v>4</v>
          </cell>
        </row>
        <row r="4058">
          <cell r="A4058" t="str">
            <v>RMIT-au MIET2376</v>
          </cell>
          <cell r="B4058" t="str">
            <v>Engineering Biomechanics - Royal Melbourne Institute of Technology</v>
          </cell>
          <cell r="C4058">
            <v>36</v>
          </cell>
          <cell r="D4058">
            <v>3</v>
          </cell>
        </row>
        <row r="4059">
          <cell r="A4059" t="str">
            <v>CSUN-us MSE248</v>
          </cell>
          <cell r="B4059" t="str">
            <v>Engineering CAD/Graphics - California State University, Northridge</v>
          </cell>
          <cell r="C4059">
            <v>30</v>
          </cell>
          <cell r="D4059">
            <v>2</v>
          </cell>
        </row>
        <row r="4060">
          <cell r="A4060" t="str">
            <v>CSUN-us MSE248L</v>
          </cell>
          <cell r="B4060" t="str">
            <v>Engineering CAD/Graphics Lab - California State University, Northridge</v>
          </cell>
          <cell r="C4060">
            <v>15</v>
          </cell>
          <cell r="D4060">
            <v>1</v>
          </cell>
        </row>
        <row r="4061">
          <cell r="A4061" t="str">
            <v>UT-us EF301</v>
          </cell>
          <cell r="B4061" t="str">
            <v>Engineering Carrer Planning and Placement - The University of Tennessee</v>
          </cell>
          <cell r="C4061">
            <v>15</v>
          </cell>
          <cell r="D4061">
            <v>1</v>
          </cell>
        </row>
        <row r="4062">
          <cell r="A4062" t="str">
            <v>UCR-us XRC01</v>
          </cell>
          <cell r="B4062" t="str">
            <v>Engineering Circuit Analysis I - University of California, Riverside</v>
          </cell>
          <cell r="C4062">
            <v>30</v>
          </cell>
          <cell r="D4062">
            <v>2</v>
          </cell>
        </row>
        <row r="4063">
          <cell r="A4063" t="str">
            <v>UCR-us XRC01LA</v>
          </cell>
          <cell r="B4063" t="str">
            <v>Engineering Circuit Analysis I Laboratory - University of California, Riverside</v>
          </cell>
          <cell r="C4063">
            <v>10</v>
          </cell>
          <cell r="D4063">
            <v>1</v>
          </cell>
        </row>
        <row r="4064">
          <cell r="A4064" t="str">
            <v>StCSU-us ECE380</v>
          </cell>
          <cell r="B4064" t="str">
            <v>Engineering Communication - Saint Cloud State University</v>
          </cell>
          <cell r="C4064">
            <v>24</v>
          </cell>
          <cell r="D4064">
            <v>2</v>
          </cell>
        </row>
        <row r="4065">
          <cell r="A4065" t="str">
            <v>UTS-au 48230</v>
          </cell>
          <cell r="B4065" t="str">
            <v>Engineering Communication - University of Technology, Sydney</v>
          </cell>
          <cell r="C4065">
            <v>56</v>
          </cell>
          <cell r="D4065">
            <v>4</v>
          </cell>
        </row>
        <row r="4066">
          <cell r="A4066" t="str">
            <v>UAz-us AME324B</v>
          </cell>
          <cell r="B4066" t="str">
            <v>Engineering Component Design - The University of Arizona</v>
          </cell>
          <cell r="C4066">
            <v>48</v>
          </cell>
          <cell r="D4066">
            <v>4</v>
          </cell>
        </row>
        <row r="4067">
          <cell r="A4067" t="str">
            <v>Strath-uk 16565</v>
          </cell>
          <cell r="B4067" t="str">
            <v>Engineering Composites - University of Strathclyde</v>
          </cell>
          <cell r="C4067">
            <v>42</v>
          </cell>
          <cell r="D4067">
            <v>3</v>
          </cell>
        </row>
        <row r="4068">
          <cell r="A4068" t="str">
            <v>UMelb-au COMP20005</v>
          </cell>
          <cell r="B4068" t="str">
            <v>Engineering Computation - University of Melbourne</v>
          </cell>
          <cell r="C4068">
            <v>64</v>
          </cell>
          <cell r="D4068">
            <v>5</v>
          </cell>
        </row>
        <row r="4069">
          <cell r="A4069" t="str">
            <v>UB-us EAS230</v>
          </cell>
          <cell r="B4069" t="str">
            <v>Engineering Computations - University at Buffalo, The State University of New York</v>
          </cell>
          <cell r="C4069">
            <v>48</v>
          </cell>
          <cell r="D4069">
            <v>4</v>
          </cell>
        </row>
        <row r="4070">
          <cell r="A4070" t="str">
            <v>UTS-au 48221</v>
          </cell>
          <cell r="B4070" t="str">
            <v>Engineering Computations - University of Technology, Sydney</v>
          </cell>
          <cell r="C4070">
            <v>56</v>
          </cell>
          <cell r="D4070">
            <v>4</v>
          </cell>
        </row>
        <row r="4071">
          <cell r="A4071" t="str">
            <v>UWP-us GEN1320</v>
          </cell>
          <cell r="B4071" t="str">
            <v>Engineering Computer Graphics - University of Wisconsin - Platteville</v>
          </cell>
          <cell r="C4071">
            <v>32</v>
          </cell>
          <cell r="D4071">
            <v>2</v>
          </cell>
        </row>
        <row r="4072">
          <cell r="A4072" t="str">
            <v>USyd-au ENGG1801</v>
          </cell>
          <cell r="B4072" t="str">
            <v>Engineering Computing - The University of Sydney</v>
          </cell>
          <cell r="C4072">
            <v>84</v>
          </cell>
          <cell r="D4072">
            <v>7</v>
          </cell>
        </row>
        <row r="4073">
          <cell r="A4073" t="str">
            <v>RMIT-au EEET2246</v>
          </cell>
          <cell r="B4073" t="str">
            <v>Engineering Computing 1 - Royal Melbourne Institute of Technology</v>
          </cell>
          <cell r="C4073">
            <v>34</v>
          </cell>
          <cell r="D4073">
            <v>2</v>
          </cell>
        </row>
        <row r="4074">
          <cell r="A4074" t="str">
            <v>NewPaltz-us EGC250</v>
          </cell>
          <cell r="B4074" t="str">
            <v>Engineering Computing II - State University of New York at New Paltz</v>
          </cell>
          <cell r="C4074">
            <v>45</v>
          </cell>
          <cell r="D4074">
            <v>3</v>
          </cell>
        </row>
        <row r="4075">
          <cell r="A4075" t="str">
            <v>UWP-us INDSTENG4830</v>
          </cell>
          <cell r="B4075" t="str">
            <v>Engineering Continuos Improvement - University of Wisconsin - Platteville</v>
          </cell>
          <cell r="C4075">
            <v>48</v>
          </cell>
          <cell r="D4075">
            <v>4</v>
          </cell>
        </row>
        <row r="4076">
          <cell r="A4076" t="str">
            <v>WMU-us IME3200</v>
          </cell>
          <cell r="B4076" t="str">
            <v>Engineering Cost Analysis - Western Michigan University</v>
          </cell>
          <cell r="C4076">
            <v>42</v>
          </cell>
          <cell r="D4076">
            <v>3</v>
          </cell>
        </row>
        <row r="4077">
          <cell r="A4077" t="str">
            <v>CSUN-us MSE406</v>
          </cell>
          <cell r="B4077" t="str">
            <v>Engineering Costs and Analysis - California State University, Northridge</v>
          </cell>
          <cell r="C4077">
            <v>45</v>
          </cell>
          <cell r="D4077">
            <v>3</v>
          </cell>
        </row>
        <row r="4078">
          <cell r="A4078" t="str">
            <v>UGA-us ENGR2110</v>
          </cell>
          <cell r="B4078" t="str">
            <v>Engineering Decision Making - University of Georgia</v>
          </cell>
          <cell r="C4078">
            <v>45</v>
          </cell>
          <cell r="D4078">
            <v>3</v>
          </cell>
        </row>
        <row r="4079">
          <cell r="A4079" t="str">
            <v>UNH-uk EGNG2005</v>
          </cell>
          <cell r="B4079" t="str">
            <v>Engineering Design - The University of Northampton</v>
          </cell>
          <cell r="C4079">
            <v>48</v>
          </cell>
          <cell r="D4079">
            <v>4</v>
          </cell>
        </row>
        <row r="4080">
          <cell r="A4080" t="str">
            <v>UNSW-au ENGG1000</v>
          </cell>
          <cell r="B4080" t="str">
            <v>Engineering Design - University of New South Wales</v>
          </cell>
          <cell r="C4080">
            <v>90</v>
          </cell>
          <cell r="D4080">
            <v>7</v>
          </cell>
        </row>
        <row r="4081">
          <cell r="A4081" t="str">
            <v>UOIT-ca ENG1025U</v>
          </cell>
          <cell r="B4081" t="str">
            <v>Engineering Design - University of Ontario Institute of Technology</v>
          </cell>
          <cell r="C4081">
            <v>72</v>
          </cell>
          <cell r="D4081">
            <v>6</v>
          </cell>
        </row>
        <row r="4082">
          <cell r="A4082" t="str">
            <v>Port-uk P21968</v>
          </cell>
          <cell r="B4082" t="str">
            <v>Engineering Design - University of Portsmouth</v>
          </cell>
          <cell r="C4082">
            <v>48</v>
          </cell>
          <cell r="D4082">
            <v>4</v>
          </cell>
        </row>
        <row r="4083">
          <cell r="A4083" t="str">
            <v>FSW-ca ENGR1025</v>
          </cell>
          <cell r="B4083" t="str">
            <v>Engineering Design 1 - Fanshawe College</v>
          </cell>
          <cell r="C4083">
            <v>36</v>
          </cell>
          <cell r="D4083">
            <v>3</v>
          </cell>
        </row>
        <row r="4084">
          <cell r="A4084" t="str">
            <v>CSULB-us MAE172</v>
          </cell>
          <cell r="B4084" t="str">
            <v>Engineering Design Graphics - California State University, Long Beach</v>
          </cell>
          <cell r="C4084">
            <v>45</v>
          </cell>
          <cell r="D4084">
            <v>4</v>
          </cell>
        </row>
        <row r="4085">
          <cell r="A4085" t="str">
            <v>StCSU-us MME224</v>
          </cell>
          <cell r="B4085" t="str">
            <v>Engineering Design Graphics - Saint Cloud State University</v>
          </cell>
          <cell r="C4085">
            <v>48</v>
          </cell>
          <cell r="D4085">
            <v>4</v>
          </cell>
        </row>
        <row r="4086">
          <cell r="A4086" t="str">
            <v>Monash-au MEC2402</v>
          </cell>
          <cell r="B4086" t="str">
            <v>Engineering Design I - Monash University</v>
          </cell>
          <cell r="C4086">
            <v>72</v>
          </cell>
          <cell r="D4086">
            <v>6</v>
          </cell>
        </row>
        <row r="4087">
          <cell r="A4087" t="str">
            <v>SU-uk EG165</v>
          </cell>
          <cell r="B4087" t="str">
            <v>Engineering Design I - Swansea University</v>
          </cell>
          <cell r="C4087">
            <v>50</v>
          </cell>
          <cell r="D4087">
            <v>4</v>
          </cell>
        </row>
        <row r="4088">
          <cell r="A4088" t="str">
            <v>Monash-au MEC2406</v>
          </cell>
          <cell r="B4088" t="str">
            <v>Engineering Design II - Monash University</v>
          </cell>
          <cell r="C4088">
            <v>72</v>
          </cell>
          <cell r="D4088">
            <v>6</v>
          </cell>
        </row>
        <row r="4089">
          <cell r="A4089" t="str">
            <v>GLA-uk ENG3028</v>
          </cell>
          <cell r="B4089" t="str">
            <v>Engineering Design M3 - University of Glasgow</v>
          </cell>
          <cell r="C4089">
            <v>24</v>
          </cell>
          <cell r="D4089">
            <v>2</v>
          </cell>
        </row>
        <row r="4090">
          <cell r="A4090" t="str">
            <v>UofR-ca ENGG123</v>
          </cell>
          <cell r="B4090" t="str">
            <v>Engineering Design and Communications - University of Regina</v>
          </cell>
          <cell r="C4090">
            <v>36</v>
          </cell>
          <cell r="D4090">
            <v>3</v>
          </cell>
        </row>
        <row r="4091">
          <cell r="A4091" t="str">
            <v>Ryerson-ca AER222</v>
          </cell>
          <cell r="B4091" t="str">
            <v>Engineering Design and Graphical Communication - Ryerson University</v>
          </cell>
          <cell r="C4091">
            <v>48</v>
          </cell>
          <cell r="D4091">
            <v>4</v>
          </cell>
        </row>
        <row r="4092">
          <cell r="A4092" t="str">
            <v>UNSW-au COMP2911</v>
          </cell>
          <cell r="B4092" t="str">
            <v>Engineering Design in Computing - University of New South Wales</v>
          </cell>
          <cell r="C4092">
            <v>60</v>
          </cell>
          <cell r="D4092">
            <v>5</v>
          </cell>
        </row>
        <row r="4093">
          <cell r="A4093" t="str">
            <v>IUPUI-us ME26200</v>
          </cell>
          <cell r="B4093" t="str">
            <v>Engineering Design, Ethics and Entrepreneurship - Indiana University-Purdue University Indianapolis</v>
          </cell>
          <cell r="C4093">
            <v>48</v>
          </cell>
          <cell r="D4093">
            <v>4</v>
          </cell>
        </row>
        <row r="4094">
          <cell r="A4094" t="str">
            <v>Monash-au ENG1002</v>
          </cell>
          <cell r="B4094" t="str">
            <v>Engineering Design: Cleaner, Safer, Smarter - Monash University</v>
          </cell>
          <cell r="C4094">
            <v>60</v>
          </cell>
          <cell r="D4094">
            <v>5</v>
          </cell>
        </row>
        <row r="4095">
          <cell r="A4095" t="str">
            <v>NAU-us EGR286</v>
          </cell>
          <cell r="B4095" t="str">
            <v>Engineering Design: The Process - Northern Arizona University</v>
          </cell>
          <cell r="C4095">
            <v>48</v>
          </cell>
          <cell r="D4095">
            <v>4</v>
          </cell>
        </row>
        <row r="4096">
          <cell r="A4096" t="str">
            <v>Derby-uk 5ME505</v>
          </cell>
          <cell r="B4096" t="str">
            <v>Engineering Designs and Modeling - University of Derby</v>
          </cell>
          <cell r="C4096">
            <v>48</v>
          </cell>
          <cell r="D4096">
            <v>4</v>
          </cell>
        </row>
        <row r="4097">
          <cell r="A4097" t="str">
            <v>LhU-ca ENGI1110</v>
          </cell>
          <cell r="B4097" t="str">
            <v>Engineering Drawing - Lakehead University</v>
          </cell>
          <cell r="C4097">
            <v>48</v>
          </cell>
          <cell r="D4097">
            <v>4</v>
          </cell>
        </row>
        <row r="4098">
          <cell r="A4098" t="str">
            <v>UVic-ca MECH200</v>
          </cell>
          <cell r="B4098" t="str">
            <v>Engineering Drawing - University of Victoria</v>
          </cell>
          <cell r="C4098">
            <v>54</v>
          </cell>
          <cell r="D4098">
            <v>4</v>
          </cell>
        </row>
        <row r="4099">
          <cell r="A4099" t="str">
            <v>GWU-us MAE1004</v>
          </cell>
          <cell r="B4099" t="str">
            <v>Engineering Drawing and Computer Graphics - The George Washington University</v>
          </cell>
          <cell r="C4099">
            <v>48</v>
          </cell>
          <cell r="D4099">
            <v>4</v>
          </cell>
        </row>
        <row r="4100">
          <cell r="A4100" t="str">
            <v>UNISA-au MENG1013</v>
          </cell>
          <cell r="B4100" t="str">
            <v>Engineering Drawing with SolidWorks - University of South Australia</v>
          </cell>
          <cell r="C4100">
            <v>39</v>
          </cell>
          <cell r="D4100">
            <v>3</v>
          </cell>
        </row>
        <row r="4101">
          <cell r="A4101" t="str">
            <v>CalPoly-us ME212</v>
          </cell>
          <cell r="B4101" t="str">
            <v>Engineering Dynamics - California Polytechnic State University</v>
          </cell>
          <cell r="C4101">
            <v>36</v>
          </cell>
          <cell r="D4101">
            <v>3</v>
          </cell>
        </row>
        <row r="4102">
          <cell r="A4102" t="str">
            <v>USyd-au AMME2500</v>
          </cell>
          <cell r="B4102" t="str">
            <v>Engineering Dynamics - The University of Sydney</v>
          </cell>
          <cell r="C4102">
            <v>68</v>
          </cell>
          <cell r="D4102">
            <v>5</v>
          </cell>
        </row>
        <row r="4103">
          <cell r="A4103" t="str">
            <v>UofT-ca ECE472S</v>
          </cell>
          <cell r="B4103" t="str">
            <v>Engineering Economic Analysis &amp; Entrepreneurship - University of Toronto</v>
          </cell>
          <cell r="C4103">
            <v>40</v>
          </cell>
          <cell r="D4103">
            <v>3</v>
          </cell>
        </row>
        <row r="4104">
          <cell r="A4104" t="str">
            <v>ISU-us IE305</v>
          </cell>
          <cell r="B4104" t="str">
            <v>Engineering Economic Analysis - Iowa State University</v>
          </cell>
          <cell r="C4104">
            <v>40</v>
          </cell>
          <cell r="D4104">
            <v>3</v>
          </cell>
        </row>
        <row r="4105">
          <cell r="A4105" t="str">
            <v>KanSU-us IMSE530</v>
          </cell>
          <cell r="B4105" t="str">
            <v>Engineering Economic Analysis - Kansas State University</v>
          </cell>
          <cell r="C4105">
            <v>26</v>
          </cell>
          <cell r="D4105">
            <v>2</v>
          </cell>
        </row>
        <row r="4106">
          <cell r="A4106" t="str">
            <v>UArk-us INEG2413</v>
          </cell>
          <cell r="B4106" t="str">
            <v>Engineering Economic Analysis - University of Arkansas</v>
          </cell>
          <cell r="C4106">
            <v>36</v>
          </cell>
          <cell r="D4106">
            <v>3</v>
          </cell>
        </row>
        <row r="4107">
          <cell r="A4107" t="str">
            <v>UofT-ca ECE472</v>
          </cell>
          <cell r="B4107" t="str">
            <v>Engineering Economic Analysis and Entrepreneurship - University of Toronto</v>
          </cell>
          <cell r="C4107">
            <v>60</v>
          </cell>
          <cell r="D4107">
            <v>5</v>
          </cell>
        </row>
        <row r="4108">
          <cell r="A4108" t="str">
            <v>UofT-ca MIE258H1</v>
          </cell>
          <cell r="B4108" t="str">
            <v>Engineering Economics &amp; Accounting - University of Toronto</v>
          </cell>
          <cell r="C4108">
            <v>48</v>
          </cell>
          <cell r="D4108">
            <v>4</v>
          </cell>
        </row>
        <row r="4109">
          <cell r="A4109" t="str">
            <v>ERAU-us EC225</v>
          </cell>
          <cell r="B4109" t="str">
            <v>Engineering Economics - Embry-Riddle Aeronautical University</v>
          </cell>
          <cell r="C4109">
            <v>48</v>
          </cell>
          <cell r="D4109">
            <v>4</v>
          </cell>
        </row>
        <row r="4110">
          <cell r="A4110" t="str">
            <v>Montana-us 325</v>
          </cell>
          <cell r="B4110" t="str">
            <v>Engineering Economics - Montana State University</v>
          </cell>
          <cell r="C4110">
            <v>45</v>
          </cell>
          <cell r="D4110">
            <v>3</v>
          </cell>
        </row>
        <row r="4111">
          <cell r="A4111" t="str">
            <v>UNLV-us EGG307</v>
          </cell>
          <cell r="B4111" t="str">
            <v>Engineering Economics - University of Nevada, Las Vegas</v>
          </cell>
          <cell r="C4111">
            <v>45</v>
          </cell>
          <cell r="D4111">
            <v>3</v>
          </cell>
        </row>
        <row r="4112">
          <cell r="A4112" t="str">
            <v>UOIT-ca ENGR3360U</v>
          </cell>
          <cell r="B4112" t="str">
            <v>Engineering Economics - University of Ontario Institute of Technology</v>
          </cell>
          <cell r="C4112">
            <v>48</v>
          </cell>
          <cell r="D4112">
            <v>4</v>
          </cell>
        </row>
        <row r="4113">
          <cell r="A4113" t="str">
            <v>UPEI-ca ENGN243</v>
          </cell>
          <cell r="B4113" t="str">
            <v>Engineering Economics - University of Prince Edward Island</v>
          </cell>
          <cell r="C4113">
            <v>72</v>
          </cell>
          <cell r="D4113">
            <v>6</v>
          </cell>
        </row>
        <row r="4114">
          <cell r="A4114" t="str">
            <v>UWin-ca 06-85-313</v>
          </cell>
          <cell r="B4114" t="str">
            <v>Engineering Economics - University of Windsor</v>
          </cell>
          <cell r="C4114">
            <v>54</v>
          </cell>
          <cell r="D4114">
            <v>4</v>
          </cell>
        </row>
        <row r="4115">
          <cell r="A4115" t="str">
            <v>UWin-ca 685313</v>
          </cell>
          <cell r="B4115" t="str">
            <v>Engineering Economics - University of Windsor</v>
          </cell>
          <cell r="C4115">
            <v>54</v>
          </cell>
          <cell r="D4115">
            <v>4</v>
          </cell>
        </row>
        <row r="4116">
          <cell r="A4116" t="str">
            <v>UWin-ca GE313</v>
          </cell>
          <cell r="B4116" t="str">
            <v>Engineering Economics - University of Windsor</v>
          </cell>
          <cell r="C4116">
            <v>55</v>
          </cell>
          <cell r="D4116">
            <v>4</v>
          </cell>
        </row>
        <row r="4117">
          <cell r="A4117" t="str">
            <v>SIT-us EM600</v>
          </cell>
          <cell r="B4117" t="str">
            <v>Engineering Economics and Cost Analysis - Stevens Institute of Technology</v>
          </cell>
          <cell r="C4117">
            <v>56</v>
          </cell>
          <cell r="D4117">
            <v>4</v>
          </cell>
        </row>
        <row r="4118">
          <cell r="A4118" t="str">
            <v>NU-uk EN0576</v>
          </cell>
          <cell r="B4118" t="str">
            <v>Engineering Economics and Professional - Northumbria University</v>
          </cell>
          <cell r="C4118">
            <v>100</v>
          </cell>
          <cell r="D4118">
            <v>8</v>
          </cell>
        </row>
        <row r="4119">
          <cell r="A4119" t="str">
            <v>UW-ca MSCI261</v>
          </cell>
          <cell r="B4119" t="str">
            <v>Engineering Economics: Financial Management for Engineers - University of Waterloo</v>
          </cell>
          <cell r="C4119">
            <v>48</v>
          </cell>
          <cell r="D4119">
            <v>4</v>
          </cell>
        </row>
        <row r="4120">
          <cell r="A4120" t="str">
            <v>Murray-us ENT393</v>
          </cell>
          <cell r="B4120" t="str">
            <v>Engineering Economy - Murray State University</v>
          </cell>
          <cell r="C4120">
            <v>42</v>
          </cell>
          <cell r="D4120">
            <v>3</v>
          </cell>
        </row>
        <row r="4121">
          <cell r="A4121" t="str">
            <v>NMSU-us IE451</v>
          </cell>
          <cell r="B4121" t="str">
            <v>Engineering Economy - New Mexico State University</v>
          </cell>
          <cell r="C4121">
            <v>48</v>
          </cell>
          <cell r="D4121">
            <v>4</v>
          </cell>
        </row>
        <row r="4122">
          <cell r="A4122" t="str">
            <v>NIU-us ISYE220</v>
          </cell>
          <cell r="B4122" t="str">
            <v>Engineering Economy - Northern Illinois University</v>
          </cell>
          <cell r="C4122">
            <v>48</v>
          </cell>
          <cell r="D4122">
            <v>4</v>
          </cell>
        </row>
        <row r="4123">
          <cell r="A4123" t="str">
            <v>TCNJ-us ENG372</v>
          </cell>
          <cell r="B4123" t="str">
            <v>Engineering Economy - The College of New Jersey</v>
          </cell>
          <cell r="C4123">
            <v>60</v>
          </cell>
          <cell r="D4123">
            <v>5</v>
          </cell>
        </row>
        <row r="4124">
          <cell r="A4124" t="str">
            <v>UAH-us ISE321</v>
          </cell>
          <cell r="B4124" t="str">
            <v>Engineering Economy - University of Alabama in Huntsville</v>
          </cell>
          <cell r="C4124">
            <v>48</v>
          </cell>
          <cell r="D4124">
            <v>4</v>
          </cell>
        </row>
        <row r="4125">
          <cell r="A4125" t="str">
            <v>OleMiss-us ECON310</v>
          </cell>
          <cell r="B4125" t="str">
            <v>Engineering Economy - University of Mississippi</v>
          </cell>
          <cell r="C4125">
            <v>48</v>
          </cell>
          <cell r="D4125">
            <v>4</v>
          </cell>
        </row>
        <row r="4126">
          <cell r="A4126" t="str">
            <v>UWP-us GENENG2820</v>
          </cell>
          <cell r="B4126" t="str">
            <v>Engineering Economy - University of Wisconsin - Platteville</v>
          </cell>
          <cell r="C4126">
            <v>32</v>
          </cell>
          <cell r="D4126">
            <v>2</v>
          </cell>
        </row>
        <row r="4127">
          <cell r="A4127" t="str">
            <v>CSUN-us MSE304</v>
          </cell>
          <cell r="B4127" t="str">
            <v>Engineering Economy Analysis - California State University, Northridge</v>
          </cell>
          <cell r="C4127">
            <v>45</v>
          </cell>
          <cell r="D4127">
            <v>3</v>
          </cell>
        </row>
        <row r="4128">
          <cell r="A4128" t="str">
            <v>FAU-us EEL4905</v>
          </cell>
          <cell r="B4128" t="str">
            <v>Engineering Estimates - Florida Atlantic University</v>
          </cell>
          <cell r="C4128">
            <v>24</v>
          </cell>
          <cell r="D4128">
            <v>2</v>
          </cell>
        </row>
        <row r="4129">
          <cell r="A4129" t="str">
            <v>SIT-jp EE</v>
          </cell>
          <cell r="B4129" t="str">
            <v>Engineering Ethics - Shibaura Institute of Technology</v>
          </cell>
          <cell r="C4129">
            <v>30</v>
          </cell>
          <cell r="D4129">
            <v>2</v>
          </cell>
        </row>
        <row r="4130">
          <cell r="A4130" t="str">
            <v>ENU-uk BSV10113</v>
          </cell>
          <cell r="B4130" t="str">
            <v>Engineering Facilities Management - Edinburgh Napier University</v>
          </cell>
          <cell r="C4130">
            <v>48</v>
          </cell>
          <cell r="D4130">
            <v>4</v>
          </cell>
        </row>
        <row r="4131">
          <cell r="A4131" t="str">
            <v>UI-us ENGR335</v>
          </cell>
          <cell r="B4131" t="str">
            <v>Engineering Fluid Mechanics - University of Idaho</v>
          </cell>
          <cell r="C4131">
            <v>40</v>
          </cell>
          <cell r="D4131">
            <v>3</v>
          </cell>
        </row>
        <row r="4132">
          <cell r="A4132" t="str">
            <v>UI-us CE411</v>
          </cell>
          <cell r="B4132" t="str">
            <v>Engineering Fundamentals - University of Idaho</v>
          </cell>
          <cell r="C4132">
            <v>17</v>
          </cell>
          <cell r="D4132">
            <v>1</v>
          </cell>
        </row>
        <row r="4133">
          <cell r="A4133" t="str">
            <v>UOW-nz ERTH251</v>
          </cell>
          <cell r="B4133" t="str">
            <v>Engineering Geomorphology - University of Waikato</v>
          </cell>
          <cell r="C4133">
            <v>33</v>
          </cell>
          <cell r="D4133">
            <v>2</v>
          </cell>
        </row>
        <row r="4134">
          <cell r="A4134" t="str">
            <v>MU-us EAS266</v>
          </cell>
          <cell r="B4134" t="str">
            <v>Engineering Global Heavy Metal - Miami University</v>
          </cell>
          <cell r="C4134">
            <v>36</v>
          </cell>
          <cell r="D4134">
            <v>3</v>
          </cell>
        </row>
        <row r="4135">
          <cell r="A4135" t="str">
            <v>LU-ca ENGR1007</v>
          </cell>
          <cell r="B4135" t="str">
            <v>Engineering Graphics &amp; Design - Laurentian University</v>
          </cell>
          <cell r="C4135">
            <v>54</v>
          </cell>
          <cell r="D4135">
            <v>4</v>
          </cell>
        </row>
        <row r="4136">
          <cell r="A4136" t="str">
            <v>LU-ca ENGR1007EL</v>
          </cell>
          <cell r="B4136" t="str">
            <v>Engineering Graphics &amp; Design - Laurentian University</v>
          </cell>
          <cell r="C4136">
            <v>48</v>
          </cell>
          <cell r="D4136">
            <v>4</v>
          </cell>
        </row>
        <row r="4137">
          <cell r="A4137" t="str">
            <v>FSW-ca ENGR1024</v>
          </cell>
          <cell r="B4137" t="str">
            <v>Engineering Graphics - Fanshawe College</v>
          </cell>
          <cell r="C4137">
            <v>48</v>
          </cell>
          <cell r="D4137">
            <v>4</v>
          </cell>
        </row>
        <row r="4138">
          <cell r="A4138" t="str">
            <v>FAU-us EGN1111</v>
          </cell>
          <cell r="B4138" t="str">
            <v>Engineering Graphics - Florida Atlantic University</v>
          </cell>
          <cell r="C4138">
            <v>51</v>
          </cell>
          <cell r="D4138">
            <v>4</v>
          </cell>
        </row>
        <row r="4139">
          <cell r="A4139" t="str">
            <v>FAU-us EGN1111C</v>
          </cell>
          <cell r="B4139" t="str">
            <v>Engineering Graphics - Florida Atlantic University</v>
          </cell>
          <cell r="C4139">
            <v>36</v>
          </cell>
          <cell r="D4139">
            <v>3</v>
          </cell>
        </row>
        <row r="4140">
          <cell r="A4140" t="str">
            <v>GSU-us ENGR1133</v>
          </cell>
          <cell r="B4140" t="str">
            <v>Engineering Graphics - Georgia Southern University</v>
          </cell>
          <cell r="C4140">
            <v>77</v>
          </cell>
          <cell r="D4140">
            <v>6</v>
          </cell>
        </row>
        <row r="4141">
          <cell r="A4141" t="str">
            <v>LTU-us EIE2012</v>
          </cell>
          <cell r="B4141" t="str">
            <v>Engineering Graphics - Lawrence Technological University</v>
          </cell>
          <cell r="C4141">
            <v>30</v>
          </cell>
          <cell r="D4141">
            <v>2</v>
          </cell>
        </row>
        <row r="4142">
          <cell r="A4142" t="str">
            <v>NAU-us ME180</v>
          </cell>
          <cell r="B4142" t="str">
            <v>Engineering Graphics - Northern Arizona University</v>
          </cell>
          <cell r="C4142">
            <v>32</v>
          </cell>
          <cell r="D4142">
            <v>2</v>
          </cell>
        </row>
        <row r="4143">
          <cell r="A4143" t="str">
            <v>UAB-us ME102</v>
          </cell>
          <cell r="B4143" t="str">
            <v>Engineering Graphics - University of Alabama at Birmingham</v>
          </cell>
          <cell r="C4143">
            <v>34</v>
          </cell>
          <cell r="D4143">
            <v>3</v>
          </cell>
        </row>
        <row r="4144">
          <cell r="A4144" t="str">
            <v>UI-us ENGR102</v>
          </cell>
          <cell r="B4144" t="str">
            <v>Engineering Graphics - University of Idaho</v>
          </cell>
          <cell r="C4144">
            <v>32</v>
          </cell>
          <cell r="D4144">
            <v>2</v>
          </cell>
        </row>
        <row r="4145">
          <cell r="A4145" t="str">
            <v>UI-us ENGR105</v>
          </cell>
          <cell r="B4145" t="str">
            <v>Engineering Graphics - University of Idaho</v>
          </cell>
          <cell r="C4145">
            <v>30</v>
          </cell>
          <cell r="D4145">
            <v>2</v>
          </cell>
        </row>
        <row r="4146">
          <cell r="A4146" t="str">
            <v>WIU-us ET105</v>
          </cell>
          <cell r="B4146" t="str">
            <v>Engineering Graphics - Western Illinois University</v>
          </cell>
          <cell r="C4146">
            <v>51</v>
          </cell>
          <cell r="D4146">
            <v>4</v>
          </cell>
        </row>
        <row r="4147">
          <cell r="A4147" t="str">
            <v>WMU-us IME1420</v>
          </cell>
          <cell r="B4147" t="str">
            <v>Engineering Graphics - Western Michigan University</v>
          </cell>
          <cell r="C4147">
            <v>51</v>
          </cell>
          <cell r="D4147">
            <v>4</v>
          </cell>
        </row>
        <row r="4148">
          <cell r="A4148" t="str">
            <v>WMU-us EDMM1420</v>
          </cell>
          <cell r="B4148" t="str">
            <v>Engineering Graphics - Western Michigan University</v>
          </cell>
          <cell r="C4148">
            <v>80</v>
          </cell>
          <cell r="D4148">
            <v>6</v>
          </cell>
        </row>
        <row r="4149">
          <cell r="A4149" t="str">
            <v>ITech-us EGR1710</v>
          </cell>
          <cell r="B4149" t="str">
            <v>Engineering Graphics and Design - Indiana Institute of Technology</v>
          </cell>
          <cell r="C4149">
            <v>48</v>
          </cell>
          <cell r="D4149">
            <v>4</v>
          </cell>
        </row>
        <row r="4150">
          <cell r="A4150" t="str">
            <v>Mercer-us EVE385</v>
          </cell>
          <cell r="B4150" t="str">
            <v>Engineering Hydrology - Mercer University</v>
          </cell>
          <cell r="C4150">
            <v>51</v>
          </cell>
          <cell r="D4150">
            <v>4</v>
          </cell>
        </row>
        <row r="4151">
          <cell r="A4151" t="str">
            <v>TCD-ie E1</v>
          </cell>
          <cell r="B4151" t="str">
            <v>Engineering Hydrology - Trinity College Dublin</v>
          </cell>
          <cell r="C4151">
            <v>30</v>
          </cell>
          <cell r="D4151">
            <v>2</v>
          </cell>
        </row>
        <row r="4152">
          <cell r="A4152" t="str">
            <v>ISU-us CE372</v>
          </cell>
          <cell r="B4152" t="str">
            <v>Engineering Hydrology and Hydraulic - Iowa State University</v>
          </cell>
          <cell r="C4152">
            <v>45</v>
          </cell>
          <cell r="D4152">
            <v>4</v>
          </cell>
        </row>
        <row r="4153">
          <cell r="A4153" t="str">
            <v>UNH-uk ENG1048</v>
          </cell>
          <cell r="B4153" t="str">
            <v>Engineering Industry Practice - The University of Northampton</v>
          </cell>
          <cell r="C4153">
            <v>48</v>
          </cell>
          <cell r="D4153">
            <v>4</v>
          </cell>
        </row>
        <row r="4154">
          <cell r="A4154" t="str">
            <v>UNSW-au ENGG1400</v>
          </cell>
          <cell r="B4154" t="str">
            <v>Engineering Infrastructure Systems - University of New South Wales</v>
          </cell>
          <cell r="C4154">
            <v>48</v>
          </cell>
          <cell r="D4154">
            <v>4</v>
          </cell>
        </row>
        <row r="4155">
          <cell r="A4155" t="str">
            <v>ANU-au ENGN3230</v>
          </cell>
          <cell r="B4155" t="str">
            <v>Engineering Innovation - The Australian National University</v>
          </cell>
          <cell r="C4155">
            <v>60</v>
          </cell>
          <cell r="D4155">
            <v>5</v>
          </cell>
        </row>
        <row r="4156">
          <cell r="A4156" t="str">
            <v>Strath-uk 56324</v>
          </cell>
          <cell r="B4156" t="str">
            <v>Engineering Innovation and Management - University of Strathclyde</v>
          </cell>
          <cell r="C4156">
            <v>24</v>
          </cell>
          <cell r="D4156">
            <v>2</v>
          </cell>
        </row>
        <row r="4157">
          <cell r="A4157" t="str">
            <v>CSULB-us MAE300</v>
          </cell>
          <cell r="B4157" t="str">
            <v>Engineering Instrumentation &amp; Measurement - California State University, Long Beach</v>
          </cell>
          <cell r="C4157">
            <v>30</v>
          </cell>
          <cell r="D4157">
            <v>2</v>
          </cell>
        </row>
        <row r="4158">
          <cell r="A4158" t="str">
            <v>UW-ca CIVE491</v>
          </cell>
          <cell r="B4158" t="str">
            <v>Engineering Law and Ethics - University of Waterloo</v>
          </cell>
          <cell r="C4158">
            <v>36</v>
          </cell>
          <cell r="D4158">
            <v>3</v>
          </cell>
        </row>
        <row r="4159">
          <cell r="A4159" t="str">
            <v>UofR-ca ENGG401</v>
          </cell>
          <cell r="B4159" t="str">
            <v>Engineering Law and Professionalism - University of Regina</v>
          </cell>
          <cell r="C4159">
            <v>39</v>
          </cell>
          <cell r="D4159">
            <v>3</v>
          </cell>
        </row>
        <row r="4160">
          <cell r="A4160" t="str">
            <v>ENGG401</v>
          </cell>
          <cell r="B4160" t="str">
            <v>Engineering Law and Professionalism - University of Regina</v>
          </cell>
          <cell r="C4160">
            <v>39</v>
          </cell>
          <cell r="D4160">
            <v>3</v>
          </cell>
        </row>
        <row r="4161">
          <cell r="A4161" t="str">
            <v>WUSTL-us ENGR4502</v>
          </cell>
          <cell r="B4161" t="str">
            <v>Engineering Leadership and Team Building - Washington University in Saint Louis</v>
          </cell>
          <cell r="C4161">
            <v>18</v>
          </cell>
          <cell r="D4161">
            <v>2</v>
          </cell>
        </row>
        <row r="4162">
          <cell r="A4162" t="str">
            <v>LhU-ca ENGI2332</v>
          </cell>
          <cell r="B4162" t="str">
            <v>Engineering Management &amp;Economics - Lakehead University</v>
          </cell>
          <cell r="C4162">
            <v>48</v>
          </cell>
          <cell r="D4162">
            <v>4</v>
          </cell>
        </row>
        <row r="4163">
          <cell r="A4163" t="str">
            <v>BME-hu VITMM112</v>
          </cell>
          <cell r="B4163" t="str">
            <v>Engineering Management - Budapest University of Technology and Economics</v>
          </cell>
          <cell r="C4163">
            <v>60</v>
          </cell>
          <cell r="D4163">
            <v>5</v>
          </cell>
        </row>
        <row r="4164">
          <cell r="A4164" t="str">
            <v>CSUN-us MSE504</v>
          </cell>
          <cell r="B4164" t="str">
            <v>Engineering Management - California State University, Northridge</v>
          </cell>
          <cell r="C4164">
            <v>36</v>
          </cell>
          <cell r="D4164">
            <v>3</v>
          </cell>
        </row>
        <row r="4165">
          <cell r="A4165" t="str">
            <v>SU-uk EG386</v>
          </cell>
          <cell r="B4165" t="str">
            <v>Engineering Management - Swansea University</v>
          </cell>
          <cell r="C4165">
            <v>50</v>
          </cell>
          <cell r="D4165">
            <v>4</v>
          </cell>
        </row>
        <row r="4166">
          <cell r="A4166" t="str">
            <v>ANU-au ENGN3221</v>
          </cell>
          <cell r="B4166" t="str">
            <v>Engineering Management - The Australian National University</v>
          </cell>
          <cell r="C4166">
            <v>53</v>
          </cell>
          <cell r="D4166">
            <v>4</v>
          </cell>
        </row>
        <row r="4167">
          <cell r="A4167" t="str">
            <v>UNSW-au MMAN4400</v>
          </cell>
          <cell r="B4167" t="str">
            <v>Engineering Management - University of New South Wales</v>
          </cell>
          <cell r="C4167">
            <v>75</v>
          </cell>
          <cell r="D4167">
            <v>6</v>
          </cell>
        </row>
        <row r="4168">
          <cell r="A4168" t="str">
            <v>Wisc-us INDSTENG4730</v>
          </cell>
          <cell r="B4168" t="str">
            <v>Engineering Management - University of Wisconsin - Madison</v>
          </cell>
          <cell r="C4168">
            <v>48</v>
          </cell>
          <cell r="D4168">
            <v>4</v>
          </cell>
        </row>
        <row r="4169">
          <cell r="A4169" t="str">
            <v>GRE-uk GEEN0031</v>
          </cell>
          <cell r="B4169" t="str">
            <v>Engineering Management 1 - University of Greenwich</v>
          </cell>
          <cell r="C4169">
            <v>102</v>
          </cell>
          <cell r="D4169">
            <v>8</v>
          </cell>
        </row>
        <row r="4170">
          <cell r="A4170" t="str">
            <v>GEEN0031</v>
          </cell>
          <cell r="B4170" t="str">
            <v>Engineering Management 1 - University of Greenwich</v>
          </cell>
          <cell r="C4170">
            <v>102</v>
          </cell>
          <cell r="D4170">
            <v>8</v>
          </cell>
        </row>
        <row r="4171">
          <cell r="A4171" t="str">
            <v>UAkron-us 4100400</v>
          </cell>
          <cell r="B4171" t="str">
            <v>Engineering Management and leadership - The University of Akron</v>
          </cell>
          <cell r="C4171">
            <v>45</v>
          </cell>
          <cell r="D4171">
            <v>3</v>
          </cell>
        </row>
        <row r="4172">
          <cell r="A4172" t="str">
            <v>LU-uk 15MMC200</v>
          </cell>
          <cell r="B4172" t="str">
            <v>Engineering Management: Finance Low and Quality - Loughborough University</v>
          </cell>
          <cell r="C4172">
            <v>50</v>
          </cell>
          <cell r="D4172">
            <v>4</v>
          </cell>
        </row>
        <row r="4173">
          <cell r="A4173" t="str">
            <v>UAz-us SIE265</v>
          </cell>
          <cell r="B4173" t="str">
            <v>Engineering Mangement I - The University of Arizona</v>
          </cell>
          <cell r="C4173">
            <v>48</v>
          </cell>
          <cell r="D4173">
            <v>4</v>
          </cell>
        </row>
        <row r="4174">
          <cell r="A4174" t="str">
            <v>USW-uk NG2S233</v>
          </cell>
          <cell r="B4174" t="str">
            <v>Engineering Material Science - University of South Wales</v>
          </cell>
          <cell r="C4174">
            <v>65</v>
          </cell>
          <cell r="D4174">
            <v>5</v>
          </cell>
        </row>
        <row r="4175">
          <cell r="A4175" t="str">
            <v>LU-ca ENGR2026</v>
          </cell>
          <cell r="B4175" t="str">
            <v>Engineering Materials - Laurentian University</v>
          </cell>
          <cell r="C4175">
            <v>48</v>
          </cell>
          <cell r="D4175">
            <v>4</v>
          </cell>
        </row>
        <row r="4176">
          <cell r="A4176" t="str">
            <v>Monash-au ENG1050</v>
          </cell>
          <cell r="B4176" t="str">
            <v>Engineering Materials - Monash University</v>
          </cell>
          <cell r="C4176">
            <v>66</v>
          </cell>
          <cell r="D4176">
            <v>5</v>
          </cell>
        </row>
        <row r="4177">
          <cell r="A4177" t="str">
            <v>UAB-us MSC280</v>
          </cell>
          <cell r="B4177" t="str">
            <v>Engineering Materials - University of Alabama at Birmingham</v>
          </cell>
          <cell r="C4177">
            <v>48</v>
          </cell>
          <cell r="D4177">
            <v>4</v>
          </cell>
        </row>
        <row r="4178">
          <cell r="A4178" t="str">
            <v>UBC-ca APSC278</v>
          </cell>
          <cell r="B4178" t="str">
            <v>Engineering Materials - University of British Columbia</v>
          </cell>
          <cell r="C4178">
            <v>36</v>
          </cell>
          <cell r="D4178">
            <v>3</v>
          </cell>
        </row>
        <row r="4179">
          <cell r="A4179" t="str">
            <v>WLV-uk 4MA002</v>
          </cell>
          <cell r="B4179" t="str">
            <v>Engineering Materials - University of Wolverhampton</v>
          </cell>
          <cell r="C4179">
            <v>36</v>
          </cell>
          <cell r="D4179">
            <v>3</v>
          </cell>
        </row>
        <row r="4180">
          <cell r="A4180" t="str">
            <v>UofM-ca MECH2272</v>
          </cell>
          <cell r="B4180" t="str">
            <v>Engineering Materials 1 - University of Manitoba</v>
          </cell>
          <cell r="C4180">
            <v>50</v>
          </cell>
          <cell r="D4180">
            <v>4</v>
          </cell>
        </row>
        <row r="4181">
          <cell r="A4181" t="str">
            <v>LU-ca ENGR2026L</v>
          </cell>
          <cell r="B4181" t="str">
            <v>Engineering Materials Lab - Laurentian University</v>
          </cell>
          <cell r="C4181">
            <v>10</v>
          </cell>
          <cell r="D4181">
            <v>1</v>
          </cell>
        </row>
        <row r="4182">
          <cell r="A4182" t="str">
            <v>UBC-ca APSC279</v>
          </cell>
          <cell r="B4182" t="str">
            <v>Engineering Materials Laboratory - University of British Columbia</v>
          </cell>
          <cell r="C4182">
            <v>12</v>
          </cell>
          <cell r="D4182">
            <v>1</v>
          </cell>
        </row>
        <row r="4183">
          <cell r="A4183" t="str">
            <v>TCNJ-us ENG152</v>
          </cell>
          <cell r="B4183" t="str">
            <v>Engineering Materials Science - The College of New Jersey</v>
          </cell>
          <cell r="C4183">
            <v>60</v>
          </cell>
          <cell r="D4183">
            <v>5</v>
          </cell>
        </row>
        <row r="4184">
          <cell r="A4184" t="str">
            <v>UNSW-au MATS1101</v>
          </cell>
          <cell r="B4184" t="str">
            <v>Engineering Materials and Chemistry - University of New South Wales</v>
          </cell>
          <cell r="C4184">
            <v>78</v>
          </cell>
          <cell r="D4184">
            <v>6</v>
          </cell>
        </row>
        <row r="4185">
          <cell r="A4185" t="str">
            <v>USW-uk MATS1101</v>
          </cell>
          <cell r="B4185" t="str">
            <v>Engineering Materials and Chemistry - University of South Wales</v>
          </cell>
          <cell r="C4185">
            <v>78</v>
          </cell>
          <cell r="D4185">
            <v>6</v>
          </cell>
        </row>
        <row r="4186">
          <cell r="A4186" t="str">
            <v>CSULB-us MAE322</v>
          </cell>
          <cell r="B4186" t="str">
            <v>Engineering Materials and Materials Processes - California State University, Long Beach</v>
          </cell>
          <cell r="C4186">
            <v>45</v>
          </cell>
          <cell r="D4186">
            <v>4</v>
          </cell>
        </row>
        <row r="4187">
          <cell r="A4187" t="str">
            <v>CSULB-us ET335</v>
          </cell>
          <cell r="B4187" t="str">
            <v>Engineering Materials and Processes I - California State University, Long Beach</v>
          </cell>
          <cell r="C4187">
            <v>48</v>
          </cell>
          <cell r="D4187">
            <v>4</v>
          </cell>
        </row>
        <row r="4188">
          <cell r="A4188" t="str">
            <v>CSULB-us ET335L</v>
          </cell>
          <cell r="B4188" t="str">
            <v>Engineering Materials and Processes I Laboratory - California State University, Long Beach</v>
          </cell>
          <cell r="C4188">
            <v>32</v>
          </cell>
          <cell r="D4188">
            <v>3</v>
          </cell>
        </row>
        <row r="4189">
          <cell r="A4189" t="str">
            <v>Port-uk ENG510</v>
          </cell>
          <cell r="B4189" t="str">
            <v>Engineering Mathematics - University of Portsmouth</v>
          </cell>
          <cell r="C4189">
            <v>84</v>
          </cell>
          <cell r="D4189">
            <v>7</v>
          </cell>
        </row>
        <row r="4190">
          <cell r="A4190" t="str">
            <v>LIT-ie MATH06034</v>
          </cell>
          <cell r="B4190" t="str">
            <v>Engineering Mathematics 2 - Limerick Institute of Technology</v>
          </cell>
          <cell r="C4190">
            <v>112</v>
          </cell>
          <cell r="D4190">
            <v>9</v>
          </cell>
        </row>
        <row r="4191">
          <cell r="A4191" t="str">
            <v>Salford-uk 32708</v>
          </cell>
          <cell r="B4191" t="str">
            <v>Engineering Mathematics E2 - University of Salford</v>
          </cell>
          <cell r="C4191">
            <v>72</v>
          </cell>
          <cell r="D4191">
            <v>6</v>
          </cell>
        </row>
        <row r="4192">
          <cell r="A4192" t="str">
            <v>TCD-ie MA3E1</v>
          </cell>
          <cell r="B4192" t="str">
            <v>Engineering Mathematics V - Trinity College Dublin</v>
          </cell>
          <cell r="C4192">
            <v>44</v>
          </cell>
          <cell r="D4192">
            <v>3</v>
          </cell>
        </row>
        <row r="4193">
          <cell r="A4193" t="str">
            <v>UCCS-us MAE3005</v>
          </cell>
          <cell r="B4193" t="str">
            <v>Engineering Measurment Lab - University of Colorado at Colorado Springs</v>
          </cell>
          <cell r="C4193">
            <v>51</v>
          </cell>
          <cell r="D4193">
            <v>4</v>
          </cell>
        </row>
        <row r="4194">
          <cell r="A4194" t="str">
            <v>UNISA-au MENG1012</v>
          </cell>
          <cell r="B4194" t="str">
            <v>Engineering Mechanics - University of South Australia</v>
          </cell>
          <cell r="C4194">
            <v>65</v>
          </cell>
          <cell r="D4194">
            <v>5</v>
          </cell>
        </row>
        <row r="4195">
          <cell r="A4195" t="str">
            <v>WLV-uk 4ET003</v>
          </cell>
          <cell r="B4195" t="str">
            <v>Engineering Mechanics 1 - University of Wolverhampton</v>
          </cell>
          <cell r="C4195">
            <v>48</v>
          </cell>
          <cell r="D4195">
            <v>4</v>
          </cell>
        </row>
        <row r="4196">
          <cell r="A4196" t="str">
            <v>UL-ie ME4112</v>
          </cell>
          <cell r="B4196" t="str">
            <v>Engineering Mechanics 2 - University of Limerick</v>
          </cell>
          <cell r="C4196">
            <v>72</v>
          </cell>
          <cell r="D4196">
            <v>6</v>
          </cell>
        </row>
        <row r="4197">
          <cell r="A4197" t="str">
            <v>USW-uk NG2S230</v>
          </cell>
          <cell r="B4197" t="str">
            <v>Engineering Mechanics 2 - University of South Wales</v>
          </cell>
          <cell r="C4197">
            <v>65</v>
          </cell>
          <cell r="D4197">
            <v>5</v>
          </cell>
        </row>
        <row r="4198">
          <cell r="A4198" t="str">
            <v>UCCS-us MAE2104</v>
          </cell>
          <cell r="B4198" t="str">
            <v>Engineering Mechanics II - University of Colorado at Colorado Springs</v>
          </cell>
          <cell r="C4198">
            <v>51</v>
          </cell>
          <cell r="D4198">
            <v>4</v>
          </cell>
        </row>
        <row r="4199">
          <cell r="A4199" t="str">
            <v>Montana-us EIND300</v>
          </cell>
          <cell r="B4199" t="str">
            <v>Engineering Mgmt &amp; Ethics - Montana State University</v>
          </cell>
          <cell r="C4199">
            <v>48</v>
          </cell>
          <cell r="D4199">
            <v>4</v>
          </cell>
        </row>
        <row r="4200">
          <cell r="A4200" t="str">
            <v>Monash-au ENG1003</v>
          </cell>
          <cell r="B4200" t="str">
            <v>Engineering Mobile Apps - Monash University</v>
          </cell>
          <cell r="C4200">
            <v>60</v>
          </cell>
          <cell r="D4200">
            <v>5</v>
          </cell>
        </row>
        <row r="4201">
          <cell r="A4201" t="str">
            <v>UofR-ca ENGG330</v>
          </cell>
          <cell r="B4201" t="str">
            <v>Engineering Numerical Methods - University of Regina</v>
          </cell>
          <cell r="C4201">
            <v>78</v>
          </cell>
          <cell r="D4201">
            <v>6</v>
          </cell>
        </row>
        <row r="4202">
          <cell r="A4202" t="str">
            <v>CEMS484</v>
          </cell>
          <cell r="B4202" t="str">
            <v>Engineering Operations - Alfred University</v>
          </cell>
          <cell r="C4202">
            <v>60</v>
          </cell>
          <cell r="D4202">
            <v>5</v>
          </cell>
        </row>
        <row r="4203">
          <cell r="A4203" t="str">
            <v>AU-us CEMS484</v>
          </cell>
          <cell r="B4203" t="str">
            <v>Engineering Operations - Alfred University</v>
          </cell>
          <cell r="C4203">
            <v>60</v>
          </cell>
          <cell r="D4203">
            <v>5</v>
          </cell>
        </row>
        <row r="4204">
          <cell r="A4204" t="str">
            <v>ASU-us BME111</v>
          </cell>
          <cell r="B4204" t="str">
            <v>Engineering Perspective on Biological Systems Summer - Arizona State University</v>
          </cell>
          <cell r="C4204">
            <v>84</v>
          </cell>
          <cell r="D4204">
            <v>7</v>
          </cell>
        </row>
        <row r="4205">
          <cell r="A4205" t="str">
            <v>UI-us EP2</v>
          </cell>
          <cell r="B4205" t="str">
            <v>Engineering Physics II - University of Idaho</v>
          </cell>
          <cell r="C4205">
            <v>64</v>
          </cell>
          <cell r="D4205">
            <v>5</v>
          </cell>
        </row>
        <row r="4206">
          <cell r="A4206" t="str">
            <v>UI-us LEP2</v>
          </cell>
          <cell r="B4206" t="str">
            <v>Engineering Physics II Lab - University of Idaho</v>
          </cell>
          <cell r="C4206">
            <v>30</v>
          </cell>
          <cell r="D4206">
            <v>2</v>
          </cell>
        </row>
        <row r="4207">
          <cell r="A4207" t="str">
            <v>SHU-uk 16545900LA</v>
          </cell>
          <cell r="B4207" t="str">
            <v>Engineering Polymers and Ceramics - Sheffield Hallam University</v>
          </cell>
          <cell r="C4207">
            <v>48</v>
          </cell>
          <cell r="D4207">
            <v>4</v>
          </cell>
        </row>
        <row r="4208">
          <cell r="A4208" t="str">
            <v>SHU-uk 16544900L</v>
          </cell>
          <cell r="B4208" t="str">
            <v>Engineering Polymers and Ceramics - Sheffield Hallam University</v>
          </cell>
          <cell r="C4208">
            <v>100</v>
          </cell>
          <cell r="D4208">
            <v>8</v>
          </cell>
        </row>
        <row r="4209">
          <cell r="A4209" t="str">
            <v>QUT-au ENB246</v>
          </cell>
          <cell r="B4209" t="str">
            <v>Engineering Problem Solving - Queensland University of Technology</v>
          </cell>
          <cell r="C4209">
            <v>68</v>
          </cell>
          <cell r="D4209">
            <v>5</v>
          </cell>
        </row>
        <row r="4210">
          <cell r="A4210" t="str">
            <v>StCSU-us ECE102</v>
          </cell>
          <cell r="B4210" t="str">
            <v>Engineering Problem Solving - Saint Cloud State University</v>
          </cell>
          <cell r="C4210">
            <v>36</v>
          </cell>
          <cell r="D4210">
            <v>3</v>
          </cell>
        </row>
        <row r="4211">
          <cell r="A4211" t="str">
            <v>WVU-us ENGR102</v>
          </cell>
          <cell r="B4211" t="str">
            <v>Engineering Problem-Solving 2 - West Virginia University</v>
          </cell>
          <cell r="C4211">
            <v>48</v>
          </cell>
          <cell r="D4211">
            <v>4</v>
          </cell>
        </row>
        <row r="4212">
          <cell r="A4212" t="str">
            <v>UOIT-ca ENGR3170U</v>
          </cell>
          <cell r="B4212" t="str">
            <v>Engineering Production Management - University of Ontario Institute of Technology</v>
          </cell>
          <cell r="C4212">
            <v>36</v>
          </cell>
          <cell r="D4212">
            <v>3</v>
          </cell>
        </row>
        <row r="4213">
          <cell r="A4213" t="str">
            <v>ASU-us MAE400</v>
          </cell>
          <cell r="B4213" t="str">
            <v>Engineering Profession - Arizona State University</v>
          </cell>
          <cell r="C4213">
            <v>48</v>
          </cell>
          <cell r="D4213">
            <v>4</v>
          </cell>
        </row>
        <row r="4214">
          <cell r="A4214" t="str">
            <v>Monash-au ENG1061</v>
          </cell>
          <cell r="B4214" t="str">
            <v>Engineering Profession - Monash University</v>
          </cell>
          <cell r="C4214">
            <v>72</v>
          </cell>
          <cell r="D4214">
            <v>6</v>
          </cell>
        </row>
        <row r="4215">
          <cell r="A4215" t="str">
            <v>UW-ca ECE290</v>
          </cell>
          <cell r="B4215" t="str">
            <v>Engineering Profession, Ethics and Law - University of Waterloo</v>
          </cell>
          <cell r="C4215">
            <v>50</v>
          </cell>
          <cell r="D4215">
            <v>4</v>
          </cell>
        </row>
        <row r="4216">
          <cell r="A4216" t="str">
            <v>TSU-us ENGR2230</v>
          </cell>
          <cell r="B4216" t="str">
            <v>Engineering Programing - Tennessee State University</v>
          </cell>
          <cell r="C4216">
            <v>48</v>
          </cell>
          <cell r="D4216">
            <v>4</v>
          </cell>
        </row>
        <row r="4217">
          <cell r="A4217" t="str">
            <v>SIT-us EE810</v>
          </cell>
          <cell r="B4217" t="str">
            <v>Engineering Programming in C++ - Stevens Institute of Technology</v>
          </cell>
          <cell r="C4217">
            <v>45</v>
          </cell>
          <cell r="D4217">
            <v>3</v>
          </cell>
        </row>
        <row r="4218">
          <cell r="A4218" t="str">
            <v>CSUN-us MSE402</v>
          </cell>
          <cell r="B4218" t="str">
            <v>Engineering Project Management - California State University, Northridge</v>
          </cell>
          <cell r="C4218">
            <v>45</v>
          </cell>
          <cell r="D4218">
            <v>3</v>
          </cell>
        </row>
        <row r="4219">
          <cell r="A4219" t="str">
            <v>IUPUI-us ME326</v>
          </cell>
          <cell r="B4219" t="str">
            <v>Engineering Project Management - Indiana University - Purdue University Indianapolis</v>
          </cell>
          <cell r="C4219">
            <v>54</v>
          </cell>
          <cell r="D4219">
            <v>4</v>
          </cell>
        </row>
        <row r="4220">
          <cell r="A4220" t="str">
            <v>IUPUI-us ECE32600</v>
          </cell>
          <cell r="B4220" t="str">
            <v>Engineering Project Management - Indiana University - Purdue University Indianapolis</v>
          </cell>
          <cell r="C4220">
            <v>51</v>
          </cell>
          <cell r="D4220">
            <v>4</v>
          </cell>
        </row>
        <row r="4221">
          <cell r="A4221" t="str">
            <v>NIU-us ISYE442</v>
          </cell>
          <cell r="B4221" t="str">
            <v>Engineering Project Management - Northern Illinois University</v>
          </cell>
          <cell r="C4221">
            <v>42</v>
          </cell>
          <cell r="D4221">
            <v>3</v>
          </cell>
        </row>
        <row r="4222">
          <cell r="A4222" t="str">
            <v>SNU-kr 40315</v>
          </cell>
          <cell r="B4222" t="str">
            <v>Engineering Project Management - Seoul National University</v>
          </cell>
          <cell r="C4222">
            <v>48</v>
          </cell>
          <cell r="D4222">
            <v>4</v>
          </cell>
        </row>
        <row r="4223">
          <cell r="A4223" t="str">
            <v>UofR-ca ENEV435</v>
          </cell>
          <cell r="B4223" t="str">
            <v>Engineering Project Management - University of Regina</v>
          </cell>
          <cell r="C4223">
            <v>36</v>
          </cell>
          <cell r="D4223">
            <v>3</v>
          </cell>
        </row>
        <row r="4224">
          <cell r="A4224" t="str">
            <v>Wayne-us ET5870</v>
          </cell>
          <cell r="B4224" t="str">
            <v>Engineering Project Management - Wayne State University</v>
          </cell>
          <cell r="C4224">
            <v>48</v>
          </cell>
          <cell r="D4224">
            <v>4</v>
          </cell>
        </row>
        <row r="4225">
          <cell r="A4225" t="str">
            <v>ANU-au ENGN3706</v>
          </cell>
          <cell r="B4225" t="str">
            <v>Engineering Research &amp; Development Program (Special Topic) - The Australian National University</v>
          </cell>
          <cell r="C4225">
            <v>130</v>
          </cell>
          <cell r="D4225">
            <v>10</v>
          </cell>
        </row>
        <row r="4226">
          <cell r="A4226" t="str">
            <v>Strath-uk BE911</v>
          </cell>
          <cell r="B4226" t="str">
            <v>Engineering Science - University of Strathclyde</v>
          </cell>
          <cell r="C4226">
            <v>60</v>
          </cell>
          <cell r="D4226">
            <v>5</v>
          </cell>
        </row>
        <row r="4227">
          <cell r="A4227" t="str">
            <v>ANU-au ENGN1215</v>
          </cell>
          <cell r="B4227" t="str">
            <v>Engineering Sciences - The Australian National University</v>
          </cell>
          <cell r="C4227">
            <v>60</v>
          </cell>
          <cell r="D4227">
            <v>5</v>
          </cell>
        </row>
        <row r="4228">
          <cell r="A4228" t="str">
            <v>UWin-ca GE232</v>
          </cell>
          <cell r="B4228" t="str">
            <v>Engineering Software Fundamentals - University of Windsor</v>
          </cell>
          <cell r="C4228">
            <v>54</v>
          </cell>
          <cell r="D4228">
            <v>4</v>
          </cell>
        </row>
        <row r="4229">
          <cell r="A4229" t="str">
            <v>UWin-ca 685232</v>
          </cell>
          <cell r="B4229" t="str">
            <v>Engineering Software Software Fundamentals - University of Windsor</v>
          </cell>
          <cell r="C4229">
            <v>54</v>
          </cell>
          <cell r="D4229">
            <v>4</v>
          </cell>
        </row>
        <row r="4230">
          <cell r="A4230" t="str">
            <v>UI-us ENGR210</v>
          </cell>
          <cell r="B4230" t="str">
            <v>Engineering Statics - University of Idaho</v>
          </cell>
          <cell r="C4230">
            <v>48</v>
          </cell>
          <cell r="D4230">
            <v>4</v>
          </cell>
        </row>
        <row r="4231">
          <cell r="A4231" t="str">
            <v>UNL-us MECH223</v>
          </cell>
          <cell r="B4231" t="str">
            <v>Engineering Statics - University of Nebraska-Lincoln</v>
          </cell>
          <cell r="C4231">
            <v>48</v>
          </cell>
          <cell r="D4231">
            <v>4</v>
          </cell>
        </row>
        <row r="4232">
          <cell r="A4232" t="str">
            <v>MSE362</v>
          </cell>
          <cell r="B4232" t="str">
            <v>Engineering Statistical Applications - California State University, Northridge</v>
          </cell>
          <cell r="C4232">
            <v>48</v>
          </cell>
          <cell r="D4232">
            <v>4</v>
          </cell>
        </row>
        <row r="4233">
          <cell r="A4233" t="str">
            <v>CSUN-us MSE362</v>
          </cell>
          <cell r="B4233" t="str">
            <v>Engineering Statistical Applications - California State University, Northridge</v>
          </cell>
          <cell r="C4233">
            <v>48</v>
          </cell>
          <cell r="D4233">
            <v>4</v>
          </cell>
        </row>
        <row r="4234">
          <cell r="A4234" t="str">
            <v>NCAT-us INEN370</v>
          </cell>
          <cell r="B4234" t="str">
            <v>Engineering Statistics - North Carolina Agricultural &amp; Technical State University</v>
          </cell>
          <cell r="C4234">
            <v>51</v>
          </cell>
          <cell r="D4234">
            <v>4</v>
          </cell>
        </row>
        <row r="4235">
          <cell r="A4235" t="str">
            <v>WMU-us IME2610</v>
          </cell>
          <cell r="B4235" t="str">
            <v>Engineering Statistics - Western Michigan University</v>
          </cell>
          <cell r="C4235">
            <v>75</v>
          </cell>
          <cell r="D4235">
            <v>6</v>
          </cell>
        </row>
        <row r="4236">
          <cell r="A4236" t="str">
            <v>UofT-ca APS111H1</v>
          </cell>
          <cell r="B4236" t="str">
            <v>Engineering Strategies &amp; Practice I - University of Toronto</v>
          </cell>
          <cell r="C4236">
            <v>65</v>
          </cell>
          <cell r="D4236">
            <v>5</v>
          </cell>
        </row>
        <row r="4237">
          <cell r="A4237" t="str">
            <v>UofT-ca APS111</v>
          </cell>
          <cell r="B4237" t="str">
            <v>Engineering Strategies and Practices I - University of Toronto</v>
          </cell>
          <cell r="C4237">
            <v>60</v>
          </cell>
          <cell r="D4237">
            <v>5</v>
          </cell>
        </row>
        <row r="4238">
          <cell r="A4238" t="str">
            <v>Monash-au ENG1020</v>
          </cell>
          <cell r="B4238" t="str">
            <v>Engineering Structures - Monash University</v>
          </cell>
          <cell r="C4238">
            <v>60</v>
          </cell>
          <cell r="D4238">
            <v>5</v>
          </cell>
        </row>
        <row r="4239">
          <cell r="A4239" t="str">
            <v>LhU-ca ENGII2332</v>
          </cell>
          <cell r="B4239" t="str">
            <v>Engineering Supervision and Project Systems - Lakehead University</v>
          </cell>
          <cell r="C4239">
            <v>36</v>
          </cell>
          <cell r="D4239">
            <v>3</v>
          </cell>
        </row>
        <row r="4240">
          <cell r="A4240" t="str">
            <v>SU-uk EG108</v>
          </cell>
          <cell r="B4240" t="str">
            <v>Engineering Sustainability - Swansea University</v>
          </cell>
          <cell r="C4240">
            <v>24</v>
          </cell>
          <cell r="D4240">
            <v>2</v>
          </cell>
        </row>
        <row r="4241">
          <cell r="A4241" t="str">
            <v>QUT-au EGB100</v>
          </cell>
          <cell r="B4241" t="str">
            <v>Engineering Sustainability and Professional Practice - Queensland University of Technology</v>
          </cell>
          <cell r="C4241">
            <v>51</v>
          </cell>
          <cell r="D4241">
            <v>4</v>
          </cell>
        </row>
        <row r="4242">
          <cell r="A4242" t="str">
            <v>Curtin-au 307660</v>
          </cell>
          <cell r="B4242" t="str">
            <v>Engineering Sustainable Development 201 - Curtin University of Technology</v>
          </cell>
          <cell r="C4242">
            <v>60</v>
          </cell>
          <cell r="D4242">
            <v>5</v>
          </cell>
        </row>
        <row r="4243">
          <cell r="A4243" t="str">
            <v>ANU-au ENGN3410</v>
          </cell>
          <cell r="B4243" t="str">
            <v>Engineering Sustainable Systems - The Australian National University</v>
          </cell>
          <cell r="C4243">
            <v>52</v>
          </cell>
          <cell r="D4243">
            <v>4</v>
          </cell>
        </row>
        <row r="4244">
          <cell r="A4244" t="str">
            <v>UT-nl 191210430</v>
          </cell>
          <cell r="B4244" t="str">
            <v>Engineering System Dynamics - University of Twente</v>
          </cell>
          <cell r="C4244">
            <v>30</v>
          </cell>
          <cell r="D4244">
            <v>2</v>
          </cell>
        </row>
        <row r="4245">
          <cell r="A4245" t="str">
            <v>LivUni-uk MECH310</v>
          </cell>
          <cell r="B4245" t="str">
            <v>Engineering Systems - University of Liverpool</v>
          </cell>
          <cell r="C4245">
            <v>23</v>
          </cell>
          <cell r="D4245">
            <v>1</v>
          </cell>
        </row>
        <row r="4246">
          <cell r="A4246" t="str">
            <v>UofG-ca ENGG2400</v>
          </cell>
          <cell r="B4246" t="str">
            <v>Engineering Systems Analysis - University of Guelph</v>
          </cell>
          <cell r="C4246">
            <v>42</v>
          </cell>
          <cell r="D4246">
            <v>3</v>
          </cell>
        </row>
        <row r="4247">
          <cell r="A4247" t="str">
            <v>Murray-us EMT201</v>
          </cell>
          <cell r="B4247" t="str">
            <v>Engineering Technology Simulation - Murray State University</v>
          </cell>
          <cell r="C4247">
            <v>42</v>
          </cell>
          <cell r="D4247">
            <v>3</v>
          </cell>
        </row>
        <row r="4248">
          <cell r="A4248" t="str">
            <v>Monash-au ENG4700</v>
          </cell>
          <cell r="B4248" t="str">
            <v>Engineering Technology for Biomedical Imaging and Sensing - Monash University</v>
          </cell>
          <cell r="C4248">
            <v>60</v>
          </cell>
          <cell r="D4248">
            <v>5</v>
          </cell>
        </row>
        <row r="4249">
          <cell r="A4249" t="str">
            <v>ISU-us IE450</v>
          </cell>
          <cell r="B4249" t="str">
            <v>Engineering Tecnical Sales - Iowa State University</v>
          </cell>
          <cell r="C4249">
            <v>45</v>
          </cell>
          <cell r="D4249">
            <v>3</v>
          </cell>
        </row>
        <row r="4250">
          <cell r="A4250" t="str">
            <v>LU-ca ENGR2036</v>
          </cell>
          <cell r="B4250" t="str">
            <v>Engineering Thermodynamics - Laurentian University</v>
          </cell>
          <cell r="C4250">
            <v>60</v>
          </cell>
          <cell r="D4250">
            <v>5</v>
          </cell>
        </row>
        <row r="4251">
          <cell r="A4251" t="str">
            <v>UCCS-us MAE2301</v>
          </cell>
          <cell r="B4251" t="str">
            <v>Engineering Thermodynamics I - University of Colorado at Colorado Springs</v>
          </cell>
          <cell r="C4251">
            <v>51</v>
          </cell>
          <cell r="D4251">
            <v>4</v>
          </cell>
        </row>
        <row r="4252">
          <cell r="A4252" t="str">
            <v>UCCS-us MAE3302</v>
          </cell>
          <cell r="B4252" t="str">
            <v>Engineering Thermodynamics II - University of Colorado at Colorado Springs</v>
          </cell>
          <cell r="C4252">
            <v>48</v>
          </cell>
          <cell r="D4252">
            <v>4</v>
          </cell>
        </row>
        <row r="4253">
          <cell r="A4253" t="str">
            <v>UWin-ca GE120</v>
          </cell>
          <cell r="B4253" t="str">
            <v>Engineering Thermofluids - University of Windsor</v>
          </cell>
          <cell r="C4253">
            <v>56</v>
          </cell>
          <cell r="D4253">
            <v>4</v>
          </cell>
        </row>
        <row r="4254">
          <cell r="A4254" t="str">
            <v>UofT-ca APS325H1</v>
          </cell>
          <cell r="B4254" t="str">
            <v>Engineering and Science in the Arts - University of Toronto</v>
          </cell>
          <cell r="C4254">
            <v>48</v>
          </cell>
          <cell r="D4254">
            <v>4</v>
          </cell>
        </row>
        <row r="4255">
          <cell r="A4255" t="str">
            <v>UofT-ca APS325</v>
          </cell>
          <cell r="B4255" t="str">
            <v>Engineering and Science in the Arts - University of Toronto</v>
          </cell>
          <cell r="C4255">
            <v>56</v>
          </cell>
          <cell r="D4255">
            <v>4</v>
          </cell>
        </row>
        <row r="4256">
          <cell r="A4256" t="str">
            <v>UWin-ca 06-85-421</v>
          </cell>
          <cell r="B4256" t="str">
            <v>Engineering and Society - University of Windsor</v>
          </cell>
          <cell r="C4256">
            <v>36</v>
          </cell>
          <cell r="D4256">
            <v>3</v>
          </cell>
        </row>
        <row r="4257">
          <cell r="A4257" t="str">
            <v>UWin-ca GE250</v>
          </cell>
          <cell r="B4257" t="str">
            <v>Engineering and the Environmental - University of Windsor</v>
          </cell>
          <cell r="C4257">
            <v>48</v>
          </cell>
          <cell r="D4257">
            <v>4</v>
          </cell>
        </row>
        <row r="4258">
          <cell r="A4258" t="str">
            <v>UWin-ca GE118</v>
          </cell>
          <cell r="B4258" t="str">
            <v>Engineering and the Profession - University of Windsor</v>
          </cell>
          <cell r="C4258">
            <v>39</v>
          </cell>
          <cell r="D4258">
            <v>3</v>
          </cell>
        </row>
        <row r="4259">
          <cell r="A4259" t="str">
            <v>NMSU-us EEGP</v>
          </cell>
          <cell r="B4259" t="str">
            <v>Engineering for Economic Growth Program - New Mexico State University</v>
          </cell>
          <cell r="C4259">
            <v>248</v>
          </cell>
          <cell r="D4259">
            <v>20</v>
          </cell>
        </row>
        <row r="4260">
          <cell r="A4260" t="str">
            <v>Pitt-us IE2303</v>
          </cell>
          <cell r="B4260" t="str">
            <v>Engineering for Process Safety - University of Pittsburgh</v>
          </cell>
          <cell r="C4260">
            <v>48</v>
          </cell>
          <cell r="D4260">
            <v>4</v>
          </cell>
        </row>
        <row r="4261">
          <cell r="A4261" t="str">
            <v>MDX-uk PDE3430</v>
          </cell>
          <cell r="B4261" t="str">
            <v>Engineering in Context - Middlesex University</v>
          </cell>
          <cell r="C4261">
            <v>102</v>
          </cell>
          <cell r="D4261">
            <v>8</v>
          </cell>
        </row>
        <row r="4262">
          <cell r="A4262" t="str">
            <v>MDX-uk PDE2410</v>
          </cell>
          <cell r="B4262" t="str">
            <v>Engineering in Context - Middlesex University</v>
          </cell>
          <cell r="C4262">
            <v>96</v>
          </cell>
          <cell r="D4262">
            <v>8</v>
          </cell>
        </row>
        <row r="4263">
          <cell r="A4263" t="str">
            <v>UNSW-au BIOM1010</v>
          </cell>
          <cell r="B4263" t="str">
            <v>Engineering in Medicine and Biology - University of New South Wales</v>
          </cell>
          <cell r="C4263">
            <v>52</v>
          </cell>
          <cell r="D4263">
            <v>4</v>
          </cell>
        </row>
        <row r="4264">
          <cell r="A4264" t="str">
            <v>Exeter-uk ECM3130</v>
          </cell>
          <cell r="B4264" t="str">
            <v>Engineering in Society and Company Finance - University of Exeter</v>
          </cell>
          <cell r="C4264">
            <v>33</v>
          </cell>
          <cell r="D4264">
            <v>2</v>
          </cell>
        </row>
        <row r="4265">
          <cell r="A4265" t="str">
            <v>QU-ca MECH476</v>
          </cell>
          <cell r="B4265" t="str">
            <v>Engineering of Polymers and Composite Materials - Queen's University</v>
          </cell>
          <cell r="C4265">
            <v>42</v>
          </cell>
          <cell r="D4265">
            <v>3</v>
          </cell>
        </row>
        <row r="4266">
          <cell r="A4266" t="str">
            <v>Monash-au MTE4597</v>
          </cell>
          <cell r="B4266" t="str">
            <v>Engineering with Nanomaterials - Monash University</v>
          </cell>
          <cell r="C4266">
            <v>90</v>
          </cell>
          <cell r="D4266">
            <v>7</v>
          </cell>
        </row>
        <row r="4267">
          <cell r="A4267" t="str">
            <v>UCB-us HUEN2210</v>
          </cell>
          <cell r="B4267" t="str">
            <v>Engineering, Science &amp; Society - University of Colorado at Boulder</v>
          </cell>
          <cell r="C4267">
            <v>48</v>
          </cell>
          <cell r="D4267">
            <v>4</v>
          </cell>
        </row>
        <row r="4268">
          <cell r="A4268" t="str">
            <v>UofG-ca ENGG3240</v>
          </cell>
          <cell r="B4268" t="str">
            <v>Enginneering Economics - University of Guelph</v>
          </cell>
          <cell r="C4268">
            <v>36</v>
          </cell>
          <cell r="D4268">
            <v>3</v>
          </cell>
        </row>
        <row r="4269">
          <cell r="A4269" t="str">
            <v>QMUL-uk MAT4002</v>
          </cell>
          <cell r="B4269" t="str">
            <v>Enginnering Design Methods - Queen Mary University of London</v>
          </cell>
          <cell r="C4269">
            <v>47</v>
          </cell>
          <cell r="D4269">
            <v>4</v>
          </cell>
        </row>
        <row r="4270">
          <cell r="A4270" t="str">
            <v>UAB-us MSE280</v>
          </cell>
          <cell r="B4270" t="str">
            <v>Enginnering Materials - University of Alabama at Birmingham</v>
          </cell>
          <cell r="C4270">
            <v>51</v>
          </cell>
          <cell r="D4270">
            <v>4</v>
          </cell>
        </row>
        <row r="4271">
          <cell r="A4271" t="str">
            <v>Hull-uk 57024</v>
          </cell>
          <cell r="B4271" t="str">
            <v>Enginnering for Manufacture and Automation - University of Hull</v>
          </cell>
          <cell r="C4271">
            <v>50</v>
          </cell>
          <cell r="D4271">
            <v>4</v>
          </cell>
        </row>
        <row r="4272">
          <cell r="A4272" t="str">
            <v>FONTYS-nl ENG</v>
          </cell>
          <cell r="B4272" t="str">
            <v>English - Fontys Hogescholen</v>
          </cell>
          <cell r="C4272">
            <v>20</v>
          </cell>
          <cell r="D4272">
            <v>1</v>
          </cell>
        </row>
        <row r="4273">
          <cell r="A4273" t="str">
            <v>ERAU-us COM122</v>
          </cell>
          <cell r="B4273" t="str">
            <v>English Composition - Embry-Riddle Aeronautical University</v>
          </cell>
          <cell r="C4273">
            <v>48</v>
          </cell>
          <cell r="D4273">
            <v>4</v>
          </cell>
        </row>
        <row r="4274">
          <cell r="A4274" t="str">
            <v>SIU-us LING101</v>
          </cell>
          <cell r="B4274" t="str">
            <v>English Composition I for ESL Students - Southern Illinois University</v>
          </cell>
          <cell r="C4274">
            <v>45</v>
          </cell>
          <cell r="D4274">
            <v>3</v>
          </cell>
        </row>
        <row r="4275">
          <cell r="A4275" t="str">
            <v>UAl-us EN120</v>
          </cell>
          <cell r="B4275" t="str">
            <v>English Composition I for Non-Native Speakers - The University of Alabama</v>
          </cell>
          <cell r="C4275">
            <v>48</v>
          </cell>
          <cell r="D4275">
            <v>4</v>
          </cell>
        </row>
        <row r="4276">
          <cell r="A4276" t="str">
            <v>NAU-us ENG220</v>
          </cell>
          <cell r="B4276" t="str">
            <v>English Grammar and Usage - Northern Arizona University</v>
          </cell>
          <cell r="C4276">
            <v>48</v>
          </cell>
          <cell r="D4276">
            <v>4</v>
          </cell>
        </row>
        <row r="4277">
          <cell r="A4277" t="str">
            <v>UWA-au HUMA1901</v>
          </cell>
          <cell r="B4277" t="str">
            <v>English Language &amp; Academic Communication I - University of Western Australia</v>
          </cell>
          <cell r="C4277">
            <v>72</v>
          </cell>
          <cell r="D4277">
            <v>6</v>
          </cell>
        </row>
        <row r="4278">
          <cell r="A4278" t="str">
            <v>ITTral-ie ELC</v>
          </cell>
          <cell r="B4278" t="str">
            <v>English Language Classes - Institute of Technology of Tralee</v>
          </cell>
          <cell r="C4278">
            <v>84</v>
          </cell>
          <cell r="D4278">
            <v>7</v>
          </cell>
        </row>
        <row r="4279">
          <cell r="A4279" t="str">
            <v>UArk-us ELAC2012</v>
          </cell>
          <cell r="B4279" t="str">
            <v>English Phonology for Non-Native Speakers - University of Arkansas</v>
          </cell>
          <cell r="C4279">
            <v>36</v>
          </cell>
          <cell r="D4279">
            <v>3</v>
          </cell>
        </row>
        <row r="4280">
          <cell r="A4280" t="str">
            <v>USC-us ALI280</v>
          </cell>
          <cell r="B4280" t="str">
            <v>English Skills and Strategies for International Studentes in the Job Search - University of Southern</v>
          </cell>
          <cell r="C4280">
            <v>30</v>
          </cell>
          <cell r="D4280">
            <v>2</v>
          </cell>
        </row>
        <row r="4281">
          <cell r="A4281" t="str">
            <v>DKIT-ie ENGLH1020</v>
          </cell>
          <cell r="B4281" t="str">
            <v>English as a Foreign Language 1 - Dundalk Institute of Technology</v>
          </cell>
          <cell r="C4281">
            <v>180</v>
          </cell>
          <cell r="D4281">
            <v>15</v>
          </cell>
        </row>
        <row r="4282">
          <cell r="A4282" t="str">
            <v>GSU-us ESL</v>
          </cell>
          <cell r="B4282" t="str">
            <v>English as a Second Language - Georgia Southern University</v>
          </cell>
          <cell r="C4282">
            <v>85</v>
          </cell>
          <cell r="D4282">
            <v>7</v>
          </cell>
        </row>
        <row r="4283">
          <cell r="A4283" t="str">
            <v>ENGL186</v>
          </cell>
          <cell r="B4283" t="str">
            <v>English as a Second Language/Language Skills - University of Nebraska-Lincoln</v>
          </cell>
          <cell r="C4283">
            <v>45</v>
          </cell>
          <cell r="D4283">
            <v>4</v>
          </cell>
        </row>
        <row r="4284">
          <cell r="A4284" t="str">
            <v>RMIT-au LANG1206</v>
          </cell>
          <cell r="B4284" t="str">
            <v>English for Academic Purpose - Royal Melbourne Institute of Technology</v>
          </cell>
          <cell r="C4284">
            <v>36</v>
          </cell>
          <cell r="D4284">
            <v>3</v>
          </cell>
        </row>
        <row r="4285">
          <cell r="A4285" t="str">
            <v>49100</v>
          </cell>
          <cell r="B4285" t="str">
            <v>English for Academic Purposes - University of Hull</v>
          </cell>
          <cell r="C4285">
            <v>60</v>
          </cell>
          <cell r="D4285">
            <v>5</v>
          </cell>
        </row>
        <row r="4286">
          <cell r="A4286" t="str">
            <v>RH-uk EAP020C146Y</v>
          </cell>
          <cell r="B4286" t="str">
            <v>English for Academic Study - Roehampton University</v>
          </cell>
          <cell r="C4286">
            <v>36</v>
          </cell>
          <cell r="D4286">
            <v>3</v>
          </cell>
        </row>
        <row r="4287">
          <cell r="A4287" t="str">
            <v>UNISA-au LANG1052</v>
          </cell>
          <cell r="B4287" t="str">
            <v>English for Academic Use in Australia - University of South Australia</v>
          </cell>
          <cell r="C4287">
            <v>39</v>
          </cell>
          <cell r="D4287">
            <v>3</v>
          </cell>
        </row>
        <row r="4288">
          <cell r="A4288" t="str">
            <v>ITTral-ie ENGL71001</v>
          </cell>
          <cell r="B4288" t="str">
            <v>English for Academic and Cultural Purposes - Institute of Technology of Tralee</v>
          </cell>
          <cell r="C4288">
            <v>64</v>
          </cell>
          <cell r="D4288">
            <v>5</v>
          </cell>
        </row>
        <row r="4289">
          <cell r="A4289" t="str">
            <v>UNISA-au LANG1053</v>
          </cell>
          <cell r="B4289" t="str">
            <v>English for Academic and International Communication - University of South Australia</v>
          </cell>
          <cell r="C4289">
            <v>39</v>
          </cell>
          <cell r="D4289">
            <v>3</v>
          </cell>
        </row>
        <row r="4290">
          <cell r="A4290" t="str">
            <v>THD-de M1108</v>
          </cell>
          <cell r="B4290" t="str">
            <v>English for Engineering - Technische Hochshule Deggendorf</v>
          </cell>
          <cell r="C4290">
            <v>30</v>
          </cell>
          <cell r="D4290">
            <v>2</v>
          </cell>
        </row>
        <row r="4291">
          <cell r="A4291" t="str">
            <v>FHB-de EEng</v>
          </cell>
          <cell r="B4291" t="str">
            <v>English for Engineers - Fachhochschule Bingen</v>
          </cell>
          <cell r="C4291">
            <v>30</v>
          </cell>
          <cell r="D4291">
            <v>2</v>
          </cell>
        </row>
        <row r="4292">
          <cell r="A4292" t="str">
            <v>RU-us E4E</v>
          </cell>
          <cell r="B4292" t="str">
            <v>English for Engineers - The State University of New Jersey - Rutgers</v>
          </cell>
          <cell r="C4292">
            <v>30</v>
          </cell>
          <cell r="D4292">
            <v>2</v>
          </cell>
        </row>
        <row r="4293">
          <cell r="A4293" t="str">
            <v>Uni-Due-de EngEng</v>
          </cell>
          <cell r="B4293" t="str">
            <v>English for Engineers - Universität Duisburg-Essen</v>
          </cell>
          <cell r="C4293">
            <v>30</v>
          </cell>
          <cell r="D4293">
            <v>2</v>
          </cell>
        </row>
        <row r="4294">
          <cell r="A4294" t="str">
            <v>Ulster-uk PPD058</v>
          </cell>
          <cell r="B4294" t="str">
            <v>English for Everyday Life - Ulster University</v>
          </cell>
          <cell r="C4294">
            <v>20</v>
          </cell>
          <cell r="D4294">
            <v>1</v>
          </cell>
        </row>
        <row r="4295">
          <cell r="A4295" t="str">
            <v>HamU-us MFL101</v>
          </cell>
          <cell r="B4295" t="str">
            <v>English for International Students - Hampton University</v>
          </cell>
          <cell r="C4295">
            <v>48</v>
          </cell>
          <cell r="D4295">
            <v>4</v>
          </cell>
        </row>
        <row r="4296">
          <cell r="A4296" t="str">
            <v>UOIT-ca TRENTESL</v>
          </cell>
          <cell r="B4296" t="str">
            <v>English for University - University of Ontario Institute of Technology</v>
          </cell>
          <cell r="C4296">
            <v>192</v>
          </cell>
          <cell r="D4296">
            <v>16</v>
          </cell>
        </row>
        <row r="4297">
          <cell r="A4297" t="str">
            <v>GCU-uk M1Q312622</v>
          </cell>
          <cell r="B4297" t="str">
            <v>English for University Study - Glasgow Caledonian University</v>
          </cell>
          <cell r="C4297">
            <v>300</v>
          </cell>
          <cell r="D4297">
            <v>4</v>
          </cell>
        </row>
        <row r="4298">
          <cell r="A4298" t="str">
            <v>WLV-uk 4EG002</v>
          </cell>
          <cell r="B4298" t="str">
            <v>English in Context 1 Part B - University of Wolverhampton</v>
          </cell>
          <cell r="C4298">
            <v>48</v>
          </cell>
          <cell r="D4298">
            <v>4</v>
          </cell>
        </row>
        <row r="4299">
          <cell r="A4299" t="str">
            <v>ASU-us ENG194</v>
          </cell>
          <cell r="B4299" t="str">
            <v>English in Engineering Studies - Arizona State University</v>
          </cell>
          <cell r="C4299">
            <v>48</v>
          </cell>
          <cell r="D4299">
            <v>4</v>
          </cell>
        </row>
        <row r="4300">
          <cell r="A4300" t="str">
            <v>Orleans-fr 6HU06</v>
          </cell>
          <cell r="B4300" t="str">
            <v>English in the News - École Polytechnique de l'Université d'Orléans</v>
          </cell>
          <cell r="C4300">
            <v>43</v>
          </cell>
          <cell r="D4300">
            <v>3</v>
          </cell>
        </row>
        <row r="4301">
          <cell r="A4301" t="str">
            <v>UTK-us EF301</v>
          </cell>
          <cell r="B4301" t="str">
            <v>Engr Carrer Plan/Placement - The University of Tennessee, Knoxville</v>
          </cell>
          <cell r="C4301">
            <v>17</v>
          </cell>
          <cell r="D4301">
            <v>1</v>
          </cell>
        </row>
        <row r="4302">
          <cell r="A4302" t="str">
            <v>UN-us ME311</v>
          </cell>
          <cell r="B4302" t="str">
            <v>Engr Thermodynamics I - University of Nevada -</v>
          </cell>
          <cell r="C4302">
            <v>36</v>
          </cell>
          <cell r="D4302">
            <v>3</v>
          </cell>
        </row>
        <row r="4303">
          <cell r="A4303" t="str">
            <v>UOIT-ca ENGR3160U</v>
          </cell>
          <cell r="B4303" t="str">
            <v>Engr. Oper &amp; Project Mgmt - University of Ontario Institute of Technology</v>
          </cell>
          <cell r="C4303">
            <v>45</v>
          </cell>
          <cell r="D4303">
            <v>3</v>
          </cell>
        </row>
        <row r="4304">
          <cell r="A4304" t="str">
            <v>NS3310</v>
          </cell>
          <cell r="B4304" t="str">
            <v>Ensino Social Cristão - Cto.Univ.Fund.Ed.Inaciana</v>
          </cell>
          <cell r="C4304">
            <v>36</v>
          </cell>
          <cell r="D4304">
            <v>3</v>
          </cell>
        </row>
        <row r="4305">
          <cell r="A4305" t="str">
            <v>FEI - NS3310</v>
          </cell>
          <cell r="B4305" t="str">
            <v>Ensino Social Cristão - FEI</v>
          </cell>
          <cell r="C4305">
            <v>36</v>
          </cell>
          <cell r="D4305">
            <v>3</v>
          </cell>
        </row>
        <row r="4306">
          <cell r="A4306" t="str">
            <v>FEI - CS3310</v>
          </cell>
          <cell r="B4306" t="str">
            <v>Ensino Social Cristão - FEI</v>
          </cell>
          <cell r="C4306">
            <v>36</v>
          </cell>
          <cell r="D4306">
            <v>3</v>
          </cell>
        </row>
        <row r="4307">
          <cell r="A4307" t="str">
            <v>FEI - CS-3310</v>
          </cell>
          <cell r="B4307" t="str">
            <v>Ensino Social Cristão - FEI</v>
          </cell>
          <cell r="C4307">
            <v>24</v>
          </cell>
          <cell r="D4307">
            <v>2</v>
          </cell>
        </row>
        <row r="4308">
          <cell r="A4308" t="str">
            <v>ESZP018-13</v>
          </cell>
          <cell r="B4308" t="str">
            <v>Ensino Superior no Brasil: Trajetórias e Modelos Institucionais</v>
          </cell>
          <cell r="C4308">
            <v>48</v>
          </cell>
          <cell r="D4308">
            <v>4</v>
          </cell>
        </row>
        <row r="4309">
          <cell r="A4309" t="str">
            <v>UNICAMP - AR501</v>
          </cell>
          <cell r="B4309" t="str">
            <v>Ensino artes e necessidades educativas especiais I - UNICAMP</v>
          </cell>
          <cell r="C4309">
            <v>60</v>
          </cell>
          <cell r="D4309">
            <v>5</v>
          </cell>
        </row>
        <row r="4310">
          <cell r="A4310" t="str">
            <v>NHT1088-15</v>
          </cell>
          <cell r="B4310" t="str">
            <v>Ensino de Morfofisiologia Humana</v>
          </cell>
          <cell r="C4310">
            <v>48</v>
          </cell>
          <cell r="D4310">
            <v>4</v>
          </cell>
        </row>
        <row r="4311">
          <cell r="A4311" t="str">
            <v>EQui08</v>
          </cell>
          <cell r="B4311" t="str">
            <v>Ensino e Aprendizagem</v>
          </cell>
          <cell r="C4311">
            <v>30</v>
          </cell>
          <cell r="D4311">
            <v>0</v>
          </cell>
        </row>
        <row r="4312">
          <cell r="A4312" t="str">
            <v>ENS-195</v>
          </cell>
          <cell r="B4312" t="str">
            <v>Ensino e Educação Especial</v>
          </cell>
          <cell r="C4312">
            <v>72</v>
          </cell>
          <cell r="D4312">
            <v>6</v>
          </cell>
        </row>
        <row r="4313">
          <cell r="A4313" t="str">
            <v>ENS-107</v>
          </cell>
          <cell r="B4313" t="str">
            <v>Ensino e História das Ciências e Matemática</v>
          </cell>
          <cell r="C4313">
            <v>72</v>
          </cell>
          <cell r="D4313">
            <v>6</v>
          </cell>
        </row>
        <row r="4314">
          <cell r="A4314" t="str">
            <v>Corn-us ORIE9100</v>
          </cell>
          <cell r="B4314" t="str">
            <v>Enterprise Engineering Coloquium - Cornell University</v>
          </cell>
          <cell r="C4314">
            <v>15</v>
          </cell>
          <cell r="D4314">
            <v>1</v>
          </cell>
        </row>
        <row r="4315">
          <cell r="A4315" t="str">
            <v>Strath-uk DM928</v>
          </cell>
          <cell r="B4315" t="str">
            <v>Enterprise Resource Planning - University of Strathclyde</v>
          </cell>
          <cell r="C4315">
            <v>24</v>
          </cell>
          <cell r="D4315">
            <v>2</v>
          </cell>
        </row>
        <row r="4316">
          <cell r="A4316" t="str">
            <v>LivUni-uk MNGT324</v>
          </cell>
          <cell r="B4316" t="str">
            <v>Enterprise Studies - University of Liverpool</v>
          </cell>
          <cell r="C4316">
            <v>24</v>
          </cell>
          <cell r="D4316">
            <v>2</v>
          </cell>
        </row>
        <row r="4317">
          <cell r="A4317" t="str">
            <v>LU-uk 13MMD950</v>
          </cell>
          <cell r="B4317" t="str">
            <v>Enterprise Technology - Loughborough University</v>
          </cell>
          <cell r="C4317">
            <v>50</v>
          </cell>
          <cell r="D4317">
            <v>4</v>
          </cell>
        </row>
        <row r="4318">
          <cell r="A4318" t="str">
            <v>LU-uk MMD950</v>
          </cell>
          <cell r="B4318" t="str">
            <v>Enterprise Technology - Loughborough University</v>
          </cell>
          <cell r="C4318">
            <v>26</v>
          </cell>
          <cell r="D4318">
            <v>2</v>
          </cell>
        </row>
        <row r="4319">
          <cell r="A4319" t="str">
            <v>LU-uk 14MMD950</v>
          </cell>
          <cell r="B4319" t="str">
            <v>Enterprise Technology - Loughborough University</v>
          </cell>
          <cell r="C4319">
            <v>50</v>
          </cell>
          <cell r="D4319">
            <v>4</v>
          </cell>
        </row>
        <row r="4320">
          <cell r="A4320" t="str">
            <v>48995219</v>
          </cell>
          <cell r="B4320" t="str">
            <v>Entorno Económico de la Empresa - Universidade de Jaén / UJAEN</v>
          </cell>
          <cell r="C4320">
            <v>60</v>
          </cell>
          <cell r="D4320">
            <v>5</v>
          </cell>
        </row>
        <row r="4321">
          <cell r="A4321" t="str">
            <v>WMU-us IEE3010</v>
          </cell>
          <cell r="B4321" t="str">
            <v>Entrepreneurial Engineering II - Western Michigan University</v>
          </cell>
          <cell r="C4321">
            <v>45</v>
          </cell>
          <cell r="D4321">
            <v>3</v>
          </cell>
        </row>
        <row r="4322">
          <cell r="A4322" t="str">
            <v>WMU-us IME3010</v>
          </cell>
          <cell r="B4322" t="str">
            <v>Entrepreneurial Engr. II - Western Michigan University</v>
          </cell>
          <cell r="C4322">
            <v>45</v>
          </cell>
          <cell r="D4322">
            <v>3</v>
          </cell>
        </row>
        <row r="4323">
          <cell r="A4323" t="str">
            <v>Yonsei-kr BIZ3143</v>
          </cell>
          <cell r="B4323" t="str">
            <v>Entrepreneurial Management - Yonsei University</v>
          </cell>
          <cell r="C4323">
            <v>48</v>
          </cell>
          <cell r="D4323">
            <v>4</v>
          </cell>
        </row>
        <row r="4324">
          <cell r="A4324" t="str">
            <v>RTM304</v>
          </cell>
          <cell r="B4324" t="str">
            <v>Entrepreneurial Ventures in Recreation and Human Services - California State University, Northridge</v>
          </cell>
          <cell r="C4324">
            <v>48</v>
          </cell>
          <cell r="D4324">
            <v>4</v>
          </cell>
        </row>
        <row r="4325">
          <cell r="A4325" t="str">
            <v>CSUN-us RTM304</v>
          </cell>
          <cell r="B4325" t="str">
            <v>Entrepreneurial Ventures in Recreation and Human Services - California State University, Northridge</v>
          </cell>
          <cell r="C4325">
            <v>48</v>
          </cell>
          <cell r="D4325">
            <v>4</v>
          </cell>
        </row>
        <row r="4326">
          <cell r="A4326" t="str">
            <v>UofT-ca MSE488H1</v>
          </cell>
          <cell r="B4326" t="str">
            <v>Entrepreneurship &amp; Business for Engineers - University of Toronto</v>
          </cell>
          <cell r="C4326">
            <v>65</v>
          </cell>
          <cell r="D4326">
            <v>5</v>
          </cell>
        </row>
        <row r="4327">
          <cell r="A4327" t="str">
            <v>FSC-us BUS305</v>
          </cell>
          <cell r="B4327" t="str">
            <v>Entrepreneurship - Farmingdale State College</v>
          </cell>
          <cell r="C4327">
            <v>45</v>
          </cell>
          <cell r="D4327">
            <v>3</v>
          </cell>
        </row>
        <row r="4328">
          <cell r="A4328" t="str">
            <v>FAU-us ENT4024</v>
          </cell>
          <cell r="B4328" t="str">
            <v>Entrepreneurship - Florida Atlantic University</v>
          </cell>
          <cell r="C4328">
            <v>48</v>
          </cell>
          <cell r="D4328">
            <v>4</v>
          </cell>
        </row>
        <row r="4329">
          <cell r="A4329" t="str">
            <v>ITech-us BA3560</v>
          </cell>
          <cell r="B4329" t="str">
            <v>Entrepreneurship - Indiana Institute of Technology</v>
          </cell>
          <cell r="C4329">
            <v>45</v>
          </cell>
          <cell r="D4329">
            <v>4</v>
          </cell>
        </row>
        <row r="4330">
          <cell r="A4330" t="str">
            <v>Montana-us BGMT448</v>
          </cell>
          <cell r="B4330" t="str">
            <v>Entrepreneurship - Montana State University</v>
          </cell>
          <cell r="C4330">
            <v>48</v>
          </cell>
          <cell r="D4330">
            <v>4</v>
          </cell>
        </row>
        <row r="4331">
          <cell r="A4331" t="str">
            <v>NCAT-us MGMT425</v>
          </cell>
          <cell r="B4331" t="str">
            <v>Entrepreneurship - North Carolina Agricultural &amp; Technical State University</v>
          </cell>
          <cell r="C4331">
            <v>51</v>
          </cell>
          <cell r="D4331">
            <v>4</v>
          </cell>
        </row>
        <row r="4332">
          <cell r="A4332" t="str">
            <v>UTDallas-us ENTP3301</v>
          </cell>
          <cell r="B4332" t="str">
            <v>Entrepreneurship - The University of Texas at Dallas</v>
          </cell>
          <cell r="C4332">
            <v>48</v>
          </cell>
          <cell r="D4332">
            <v>4</v>
          </cell>
        </row>
        <row r="4333">
          <cell r="A4333" t="str">
            <v xml:space="preserve"> ENTR2P51</v>
          </cell>
          <cell r="B4333" t="str">
            <v>Entrepreneurship Basics - Brock University</v>
          </cell>
          <cell r="C4333">
            <v>36</v>
          </cell>
          <cell r="D4333">
            <v>3</v>
          </cell>
        </row>
        <row r="4334">
          <cell r="A4334" t="str">
            <v>Brock-ca ENTR2P51</v>
          </cell>
          <cell r="B4334" t="str">
            <v>Entrepreneurship Basics - Brock University</v>
          </cell>
          <cell r="C4334">
            <v>36</v>
          </cell>
          <cell r="D4334">
            <v>3</v>
          </cell>
        </row>
        <row r="4335">
          <cell r="A4335" t="str">
            <v>TCNJ-us MGT381</v>
          </cell>
          <cell r="B4335" t="str">
            <v>Entrepreneurship Small Business Development - The College of New Jersey</v>
          </cell>
          <cell r="C4335">
            <v>48</v>
          </cell>
          <cell r="D4335">
            <v>4</v>
          </cell>
        </row>
        <row r="4336">
          <cell r="A4336" t="str">
            <v>Strath-uk Z1151</v>
          </cell>
          <cell r="B4336" t="str">
            <v>Entrepreneurship Theory and Practice - University of Strathclyde</v>
          </cell>
          <cell r="C4336">
            <v>54</v>
          </cell>
          <cell r="D4336">
            <v>4</v>
          </cell>
        </row>
        <row r="4337">
          <cell r="A4337" t="str">
            <v>UofT-ca APS432S</v>
          </cell>
          <cell r="B4337" t="str">
            <v>Entrepreneurship and Business Management - University of Toronto</v>
          </cell>
          <cell r="C4337">
            <v>60</v>
          </cell>
          <cell r="D4337">
            <v>5</v>
          </cell>
        </row>
        <row r="4338">
          <cell r="A4338" t="str">
            <v>UofT-ca MIE488</v>
          </cell>
          <cell r="B4338" t="str">
            <v>Entrepreneurship and Business for Enginers - University of Toronto</v>
          </cell>
          <cell r="C4338">
            <v>70</v>
          </cell>
          <cell r="D4338">
            <v>5</v>
          </cell>
        </row>
        <row r="4339">
          <cell r="A4339" t="str">
            <v>UofT-ca ECE488</v>
          </cell>
          <cell r="B4339" t="str">
            <v>Entrepreneurship and Business for Enginers - University of Toronto</v>
          </cell>
          <cell r="C4339">
            <v>60</v>
          </cell>
          <cell r="D4339">
            <v>5</v>
          </cell>
        </row>
        <row r="4340">
          <cell r="A4340" t="str">
            <v>UTS-au 48270</v>
          </cell>
          <cell r="B4340" t="str">
            <v>Entrepreneurship and Commercialisation - University of Technology, Sydney</v>
          </cell>
          <cell r="C4340">
            <v>48</v>
          </cell>
          <cell r="D4340">
            <v>4</v>
          </cell>
        </row>
        <row r="4341">
          <cell r="A4341" t="str">
            <v>FSU-us ENT2802</v>
          </cell>
          <cell r="B4341" t="str">
            <v>Entrepreneurship and Contemporary Society - Florida State University</v>
          </cell>
          <cell r="C4341">
            <v>48</v>
          </cell>
          <cell r="D4341">
            <v>4</v>
          </cell>
        </row>
        <row r="4342">
          <cell r="A4342" t="str">
            <v>LU-uk 12BSC522</v>
          </cell>
          <cell r="B4342" t="str">
            <v>Entrepreneurship and Innovation - Loughborough University</v>
          </cell>
          <cell r="C4342">
            <v>100</v>
          </cell>
          <cell r="D4342">
            <v>8</v>
          </cell>
        </row>
        <row r="4343">
          <cell r="A4343" t="str">
            <v>QUT-au MGB223</v>
          </cell>
          <cell r="B4343" t="str">
            <v>Entrepreneurship and Innovation - Queensland University of Technology</v>
          </cell>
          <cell r="C4343">
            <v>38</v>
          </cell>
          <cell r="D4343">
            <v>3</v>
          </cell>
        </row>
        <row r="4344">
          <cell r="A4344" t="str">
            <v>URL-es EI</v>
          </cell>
          <cell r="B4344" t="str">
            <v>Entrepreneurship and Innovation - Universitat Ramon Llull</v>
          </cell>
          <cell r="C4344">
            <v>36</v>
          </cell>
          <cell r="D4344">
            <v>3</v>
          </cell>
        </row>
        <row r="4345">
          <cell r="A4345" t="str">
            <v>UL-ie EP4003</v>
          </cell>
          <cell r="B4345" t="str">
            <v>Entrepreneurship and Innovation - University of Limerick</v>
          </cell>
          <cell r="C4345">
            <v>24</v>
          </cell>
          <cell r="D4345">
            <v>2</v>
          </cell>
        </row>
        <row r="4346">
          <cell r="A4346" t="str">
            <v>UofT-ca APS234</v>
          </cell>
          <cell r="B4346" t="str">
            <v>Entrepreneurship and Small Business - University of Toronto</v>
          </cell>
          <cell r="C4346">
            <v>60</v>
          </cell>
          <cell r="D4346">
            <v>5</v>
          </cell>
        </row>
        <row r="4347">
          <cell r="A4347" t="str">
            <v>DIT-ie ENTR1950</v>
          </cell>
          <cell r="B4347" t="str">
            <v>Entrepreneurship for Engineers - Dublin Institute of Technology</v>
          </cell>
          <cell r="C4347">
            <v>50</v>
          </cell>
          <cell r="D4347">
            <v>4</v>
          </cell>
        </row>
        <row r="4348">
          <cell r="A4348" t="str">
            <v>DIT-ie PDEP2802</v>
          </cell>
          <cell r="B4348" t="str">
            <v>Entrepreneurship-Start Business - Dublin Institute of Technology</v>
          </cell>
          <cell r="C4348">
            <v>33</v>
          </cell>
          <cell r="D4348">
            <v>2</v>
          </cell>
        </row>
        <row r="4349">
          <cell r="A4349" t="str">
            <v>NDSU-us ENGR310</v>
          </cell>
          <cell r="B4349" t="str">
            <v>Entrepreneurship/Enger/Scientis - North Dakota State University</v>
          </cell>
          <cell r="C4349">
            <v>48</v>
          </cell>
          <cell r="D4349">
            <v>4</v>
          </cell>
        </row>
        <row r="4350">
          <cell r="A4350" t="str">
            <v>ULR-fr GEST26132C</v>
          </cell>
          <cell r="B4350" t="str">
            <v>Entreprise et Processus - Université de La Rochelle</v>
          </cell>
          <cell r="C4350">
            <v>10</v>
          </cell>
          <cell r="D4350">
            <v>0</v>
          </cell>
        </row>
        <row r="4351">
          <cell r="A4351" t="str">
            <v>USP - ACH1553</v>
          </cell>
          <cell r="B4351" t="str">
            <v>Entretenimento - USP</v>
          </cell>
          <cell r="C4351">
            <v>60</v>
          </cell>
          <cell r="D4351">
            <v>5</v>
          </cell>
        </row>
        <row r="4352">
          <cell r="A4352" t="str">
            <v>UC-pt 2001276</v>
          </cell>
          <cell r="B4352" t="str">
            <v>Envelhecimento - Universidade de Coimbra</v>
          </cell>
          <cell r="C4352">
            <v>60</v>
          </cell>
          <cell r="D4352">
            <v>5</v>
          </cell>
        </row>
        <row r="4353">
          <cell r="A4353" t="str">
            <v>SU-uk EGTM79</v>
          </cell>
          <cell r="B4353" t="str">
            <v>Environmantal Analysis and Legislation - Swansea University</v>
          </cell>
          <cell r="C4353">
            <v>24</v>
          </cell>
          <cell r="D4353">
            <v>2</v>
          </cell>
        </row>
        <row r="4354">
          <cell r="A4354" t="str">
            <v>Platt-us ENV201</v>
          </cell>
          <cell r="B4354" t="str">
            <v>Environment &amp; Society - Plattsburgh State University of New York</v>
          </cell>
          <cell r="C4354">
            <v>38</v>
          </cell>
          <cell r="D4354">
            <v>3</v>
          </cell>
        </row>
        <row r="4355">
          <cell r="A4355" t="str">
            <v>MQ-au ENV200</v>
          </cell>
          <cell r="B4355" t="str">
            <v>Environment and Sustainability - Macquarie University</v>
          </cell>
          <cell r="C4355">
            <v>39</v>
          </cell>
          <cell r="D4355">
            <v>3</v>
          </cell>
        </row>
        <row r="4356">
          <cell r="A4356" t="str">
            <v>MU-us IES274</v>
          </cell>
          <cell r="B4356" t="str">
            <v>Environment and Sustainability - Miami University</v>
          </cell>
          <cell r="C4356">
            <v>48</v>
          </cell>
          <cell r="D4356">
            <v>4</v>
          </cell>
        </row>
        <row r="4357">
          <cell r="A4357" t="str">
            <v>GCU-uk M3F821200</v>
          </cell>
          <cell r="B4357" t="str">
            <v>Environmental Assessment - Glasgow Caledonian University</v>
          </cell>
          <cell r="C4357">
            <v>48</v>
          </cell>
          <cell r="D4357">
            <v>4</v>
          </cell>
        </row>
        <row r="4358">
          <cell r="A4358" t="str">
            <v>WLV-uk 7AE003</v>
          </cell>
          <cell r="B4358" t="str">
            <v>Environmental Assessment - University of Wolverhampton</v>
          </cell>
          <cell r="C4358">
            <v>36</v>
          </cell>
          <cell r="D4358">
            <v>3</v>
          </cell>
        </row>
        <row r="4359">
          <cell r="A4359" t="str">
            <v>CF-uk CPT863</v>
          </cell>
          <cell r="B4359" t="str">
            <v>Environmental Behaviours: Citzens, Consumers and Communities - Cardiff University</v>
          </cell>
          <cell r="C4359">
            <v>68</v>
          </cell>
          <cell r="D4359">
            <v>5</v>
          </cell>
        </row>
        <row r="4360">
          <cell r="A4360" t="str">
            <v>ISU-us CE421</v>
          </cell>
          <cell r="B4360" t="str">
            <v>Environmental Biotechnology - Iowa State University</v>
          </cell>
          <cell r="C4360">
            <v>60</v>
          </cell>
          <cell r="D4360">
            <v>5</v>
          </cell>
        </row>
        <row r="4361">
          <cell r="A4361" t="str">
            <v>SFU-us ENGR491</v>
          </cell>
          <cell r="B4361" t="str">
            <v>Environmental Biotechnology - Saint Francis University</v>
          </cell>
          <cell r="C4361">
            <v>48</v>
          </cell>
          <cell r="D4361">
            <v>4</v>
          </cell>
        </row>
        <row r="4362">
          <cell r="A4362" t="str">
            <v>UL-ie CH4055</v>
          </cell>
          <cell r="B4362" t="str">
            <v>Environmental Catalysis - University of Limerick</v>
          </cell>
          <cell r="C4362">
            <v>36</v>
          </cell>
          <cell r="D4362">
            <v>3</v>
          </cell>
        </row>
        <row r="4363">
          <cell r="A4363" t="str">
            <v>HH-se MX8014</v>
          </cell>
          <cell r="B4363" t="str">
            <v>Environmental Challenges and Green Innovation - Halmstad University</v>
          </cell>
          <cell r="C4363">
            <v>75</v>
          </cell>
          <cell r="D4363">
            <v>6</v>
          </cell>
        </row>
        <row r="4364">
          <cell r="A4364" t="str">
            <v>ASU-us CHM302</v>
          </cell>
          <cell r="B4364" t="str">
            <v>Environmental Chemistry - Arizona State University</v>
          </cell>
          <cell r="C4364">
            <v>37</v>
          </cell>
          <cell r="D4364">
            <v>3</v>
          </cell>
        </row>
        <row r="4365">
          <cell r="A4365" t="str">
            <v>UPEI-ca CHEM202</v>
          </cell>
          <cell r="B4365" t="str">
            <v>Environmental Chemistry - University of Prince Edward Island</v>
          </cell>
          <cell r="C4365">
            <v>36</v>
          </cell>
          <cell r="D4365">
            <v>3</v>
          </cell>
        </row>
        <row r="4366">
          <cell r="A4366" t="str">
            <v>UofT-ca CHM310H1</v>
          </cell>
          <cell r="B4366" t="str">
            <v>Environmental Chemistry - University of Toronto</v>
          </cell>
          <cell r="C4366">
            <v>24</v>
          </cell>
          <cell r="D4366">
            <v>2</v>
          </cell>
        </row>
        <row r="4367">
          <cell r="A4367" t="str">
            <v>BME-hu VEKFA403</v>
          </cell>
          <cell r="B4367" t="str">
            <v>Environmental Chemistry and Technology - Budapest University of Technology and Economics</v>
          </cell>
          <cell r="C4367">
            <v>120</v>
          </cell>
          <cell r="D4367">
            <v>10</v>
          </cell>
        </row>
        <row r="4368">
          <cell r="A4368" t="str">
            <v>UofG-ca CHEM3360</v>
          </cell>
          <cell r="B4368" t="str">
            <v>Environmental Chemistry and Toxicology - University of Guelph</v>
          </cell>
          <cell r="C4368">
            <v>36</v>
          </cell>
          <cell r="D4368">
            <v>3</v>
          </cell>
        </row>
        <row r="4369">
          <cell r="A4369" t="str">
            <v>Platt-us GEG303</v>
          </cell>
          <cell r="B4369" t="str">
            <v>Environmental Conservation - Plattsburgh State University of New York</v>
          </cell>
          <cell r="C4369">
            <v>38</v>
          </cell>
          <cell r="D4369">
            <v>3</v>
          </cell>
        </row>
        <row r="4370">
          <cell r="A4370" t="str">
            <v>UWin-ca EES246</v>
          </cell>
          <cell r="B4370" t="str">
            <v>Environmental Decision Analysis - University of Windsor</v>
          </cell>
          <cell r="C4370">
            <v>39</v>
          </cell>
          <cell r="D4370">
            <v>3</v>
          </cell>
        </row>
        <row r="4371">
          <cell r="A4371" t="str">
            <v>UBC-ca MTRL456</v>
          </cell>
          <cell r="B4371" t="str">
            <v>Environmental Degradation of Materials - The University of British Columbia</v>
          </cell>
          <cell r="C4371">
            <v>36</v>
          </cell>
          <cell r="D4371">
            <v>3</v>
          </cell>
        </row>
        <row r="4372">
          <cell r="A4372" t="str">
            <v>UofT-ca MSE315H1S</v>
          </cell>
          <cell r="B4372" t="str">
            <v>Environmental Degradation of Materials - University of Toronto</v>
          </cell>
          <cell r="C4372">
            <v>48</v>
          </cell>
          <cell r="D4372">
            <v>4</v>
          </cell>
        </row>
        <row r="4373">
          <cell r="A4373" t="str">
            <v>UofR-ca ENVE421</v>
          </cell>
          <cell r="B4373" t="str">
            <v>Environmental Design and Impact - University of Regina</v>
          </cell>
          <cell r="C4373">
            <v>36</v>
          </cell>
          <cell r="D4373">
            <v>3</v>
          </cell>
        </row>
        <row r="4374">
          <cell r="A4374" t="str">
            <v>DIT-ie SSPL3034</v>
          </cell>
          <cell r="B4374" t="str">
            <v>Environmental Economics - Dublin Institute of Technology</v>
          </cell>
          <cell r="C4374">
            <v>24</v>
          </cell>
          <cell r="D4374">
            <v>2</v>
          </cell>
        </row>
        <row r="4375">
          <cell r="A4375" t="str">
            <v>RMIT-au ENVI1051</v>
          </cell>
          <cell r="B4375" t="str">
            <v>Environmental Economics - Royal Melbourne Institute of Technology</v>
          </cell>
          <cell r="C4375">
            <v>36</v>
          </cell>
          <cell r="D4375">
            <v>3</v>
          </cell>
        </row>
        <row r="4376">
          <cell r="A4376" t="str">
            <v>UWA-au ECON1120</v>
          </cell>
          <cell r="B4376" t="str">
            <v>Environmental Economics - The University of Western Australia</v>
          </cell>
          <cell r="C4376">
            <v>40</v>
          </cell>
          <cell r="D4376">
            <v>3</v>
          </cell>
        </row>
        <row r="4377">
          <cell r="A4377" t="str">
            <v>CSU-us ENVE438</v>
          </cell>
          <cell r="B4377" t="str">
            <v>Environmental Eng Concepts - Colorado State University</v>
          </cell>
          <cell r="C4377">
            <v>48</v>
          </cell>
          <cell r="D4377">
            <v>4</v>
          </cell>
        </row>
        <row r="4378">
          <cell r="A4378" t="str">
            <v>LSBU-uk EUA6424</v>
          </cell>
          <cell r="B4378" t="str">
            <v>Environmental Engineering - London South Bank University</v>
          </cell>
          <cell r="C4378">
            <v>53</v>
          </cell>
          <cell r="D4378">
            <v>4</v>
          </cell>
        </row>
        <row r="4379">
          <cell r="A4379" t="str">
            <v>LSBU-uk EVA6424</v>
          </cell>
          <cell r="B4379" t="str">
            <v>Environmental Engineering - London South Bank University</v>
          </cell>
          <cell r="C4379">
            <v>53</v>
          </cell>
          <cell r="D4379">
            <v>4</v>
          </cell>
        </row>
        <row r="4380">
          <cell r="A4380" t="str">
            <v>Monash-au ENE1621</v>
          </cell>
          <cell r="B4380" t="str">
            <v>Environmental Engineering - Monash University</v>
          </cell>
          <cell r="C4380">
            <v>72</v>
          </cell>
          <cell r="D4380">
            <v>6</v>
          </cell>
        </row>
        <row r="4381">
          <cell r="A4381" t="str">
            <v>TNTech-us CEE3413</v>
          </cell>
          <cell r="B4381" t="str">
            <v>Environmental Engineering - Tennessee Technological University</v>
          </cell>
          <cell r="C4381">
            <v>48</v>
          </cell>
          <cell r="D4381">
            <v>4</v>
          </cell>
        </row>
        <row r="4382">
          <cell r="A4382" t="str">
            <v>UofT-ca CHE467</v>
          </cell>
          <cell r="B4382" t="str">
            <v>Environmental Engineering - University of Toronto</v>
          </cell>
          <cell r="C4382">
            <v>48</v>
          </cell>
          <cell r="D4382">
            <v>4</v>
          </cell>
        </row>
        <row r="4383">
          <cell r="A4383" t="str">
            <v>UWP-us CIV3340</v>
          </cell>
          <cell r="B4383" t="str">
            <v>Environmental Engineering - University of Wisconsin - Platteville</v>
          </cell>
          <cell r="C4383">
            <v>64</v>
          </cell>
          <cell r="D4383">
            <v>5</v>
          </cell>
        </row>
        <row r="4384">
          <cell r="A4384" t="str">
            <v>UWP-us CIVILENG3340</v>
          </cell>
          <cell r="B4384" t="str">
            <v>Environmental Engineering - University of Wisconsin - Platteville</v>
          </cell>
          <cell r="C4384">
            <v>60</v>
          </cell>
          <cell r="D4384">
            <v>5</v>
          </cell>
        </row>
        <row r="4385">
          <cell r="A4385" t="str">
            <v>UGA-us ENVE3320</v>
          </cell>
          <cell r="B4385" t="str">
            <v>Environmental Engineering - Urban Systems - University of Georgia</v>
          </cell>
          <cell r="C4385">
            <v>64</v>
          </cell>
          <cell r="D4385">
            <v>5</v>
          </cell>
        </row>
        <row r="4386">
          <cell r="A4386" t="str">
            <v>DKIT-ie ENGRE7015</v>
          </cell>
          <cell r="B4386" t="str">
            <v>Environmental Engineering 1 - Dundalk Institute of Technology</v>
          </cell>
          <cell r="C4386">
            <v>48</v>
          </cell>
          <cell r="D4386">
            <v>4</v>
          </cell>
        </row>
        <row r="4387">
          <cell r="A4387" t="str">
            <v>KU-kr ACEE226-1</v>
          </cell>
          <cell r="B4387" t="str">
            <v>Environmental Engineering 1 - Korea University</v>
          </cell>
          <cell r="C4387">
            <v>48</v>
          </cell>
          <cell r="D4387">
            <v>4</v>
          </cell>
        </row>
        <row r="4388">
          <cell r="A4388" t="str">
            <v>DKIT-ie ENVRI7002</v>
          </cell>
          <cell r="B4388" t="str">
            <v>Environmental Engineering 2 - Dundalk Institute of Technology</v>
          </cell>
          <cell r="C4388">
            <v>48</v>
          </cell>
          <cell r="D4388">
            <v>4</v>
          </cell>
        </row>
        <row r="4389">
          <cell r="A4389" t="str">
            <v>KU-kr ACEE226-2</v>
          </cell>
          <cell r="B4389" t="str">
            <v>Environmental Engineering 2 - Korea University</v>
          </cell>
          <cell r="C4389">
            <v>48</v>
          </cell>
          <cell r="D4389">
            <v>4</v>
          </cell>
        </row>
        <row r="4390">
          <cell r="A4390" t="str">
            <v>QUB-uk CIV4015</v>
          </cell>
          <cell r="B4390" t="str">
            <v>Environmental Engineering I - Queen's University Belfast</v>
          </cell>
          <cell r="C4390">
            <v>24</v>
          </cell>
          <cell r="D4390">
            <v>2</v>
          </cell>
        </row>
        <row r="4391">
          <cell r="A4391" t="str">
            <v>TNTech-us CEE3430</v>
          </cell>
          <cell r="B4391" t="str">
            <v>Environmental Engineering Laboratory - Tennessee Technological University</v>
          </cell>
          <cell r="C4391">
            <v>29</v>
          </cell>
          <cell r="D4391">
            <v>2</v>
          </cell>
        </row>
        <row r="4392">
          <cell r="A4392" t="str">
            <v>UWin-ca 06-93-430</v>
          </cell>
          <cell r="B4392" t="str">
            <v>Environmental Engineering Microbiology - University of Windsor</v>
          </cell>
          <cell r="C4392">
            <v>52</v>
          </cell>
          <cell r="D4392">
            <v>4</v>
          </cell>
        </row>
        <row r="4393">
          <cell r="A4393" t="str">
            <v>UWin-ca ENVIRENG473</v>
          </cell>
          <cell r="B4393" t="str">
            <v>Environmental Engineering Microbiology - University of Windsor</v>
          </cell>
          <cell r="C4393">
            <v>52</v>
          </cell>
          <cell r="D4393">
            <v>4</v>
          </cell>
        </row>
        <row r="4394">
          <cell r="A4394" t="str">
            <v>SU-uk EGZ300</v>
          </cell>
          <cell r="B4394" t="str">
            <v>Environmental Engineering Pratice - Swansea University</v>
          </cell>
          <cell r="C4394">
            <v>24</v>
          </cell>
          <cell r="D4394">
            <v>2</v>
          </cell>
        </row>
        <row r="4395">
          <cell r="A4395" t="str">
            <v>Strath-uk 16293</v>
          </cell>
          <cell r="B4395" t="str">
            <v>Environmental Engineering Science 1 - University of Strathclyde</v>
          </cell>
          <cell r="C4395">
            <v>30</v>
          </cell>
          <cell r="D4395">
            <v>2</v>
          </cell>
        </row>
        <row r="4396">
          <cell r="A4396" t="str">
            <v>Strath-uk 16387</v>
          </cell>
          <cell r="B4396" t="str">
            <v>Environmental Engineering Science 2 - University of Strathclyde</v>
          </cell>
          <cell r="C4396">
            <v>48</v>
          </cell>
          <cell r="D4396">
            <v>4</v>
          </cell>
        </row>
        <row r="4397">
          <cell r="A4397" t="str">
            <v>KU-kr ACEE434</v>
          </cell>
          <cell r="B4397" t="str">
            <v>Environmental Engineering System Design and Control - Korea University</v>
          </cell>
          <cell r="C4397">
            <v>48</v>
          </cell>
          <cell r="D4397">
            <v>4</v>
          </cell>
        </row>
        <row r="4398">
          <cell r="A4398" t="str">
            <v>ISU-us CE420</v>
          </cell>
          <cell r="B4398" t="str">
            <v>Environmental Enginnering Chemistry - Iowa State University</v>
          </cell>
          <cell r="C4398">
            <v>75</v>
          </cell>
          <cell r="D4398">
            <v>6</v>
          </cell>
        </row>
        <row r="4399">
          <cell r="A4399" t="str">
            <v>SIT-jp EFS1</v>
          </cell>
          <cell r="B4399" t="str">
            <v>Environmental Field Survey 1 - Shibaura Institute of Technology</v>
          </cell>
          <cell r="C4399">
            <v>30</v>
          </cell>
          <cell r="D4399">
            <v>2</v>
          </cell>
        </row>
        <row r="4400">
          <cell r="A4400" t="str">
            <v>SIT-jp EFS2</v>
          </cell>
          <cell r="B4400" t="str">
            <v>Environmental Field Survey 2 - Shibaura Institute of Technology</v>
          </cell>
          <cell r="C4400">
            <v>30</v>
          </cell>
          <cell r="D4400">
            <v>2</v>
          </cell>
        </row>
        <row r="4401">
          <cell r="A4401" t="str">
            <v>VIU-ca GEOL101</v>
          </cell>
          <cell r="B4401" t="str">
            <v>Environmental Geography - Vancouver Island University</v>
          </cell>
          <cell r="C4401">
            <v>45</v>
          </cell>
          <cell r="D4401">
            <v>3</v>
          </cell>
        </row>
        <row r="4402">
          <cell r="A4402" t="str">
            <v>GEOL106</v>
          </cell>
          <cell r="B4402" t="str">
            <v>Environmental Geology - University of Nebraska-Lincoln</v>
          </cell>
          <cell r="C4402">
            <v>45</v>
          </cell>
          <cell r="D4402">
            <v>4</v>
          </cell>
        </row>
        <row r="4403">
          <cell r="A4403" t="str">
            <v>UofR-ca GEOL102</v>
          </cell>
          <cell r="B4403" t="str">
            <v>Environmental Geology - University of Regina</v>
          </cell>
          <cell r="C4403">
            <v>52</v>
          </cell>
          <cell r="D4403">
            <v>4</v>
          </cell>
        </row>
        <row r="4404">
          <cell r="A4404" t="str">
            <v>ISU-us ENVS101</v>
          </cell>
          <cell r="B4404" t="str">
            <v>Environmental Geology: Earth in Crisis - Iowa State University</v>
          </cell>
          <cell r="C4404">
            <v>45</v>
          </cell>
          <cell r="D4404">
            <v>4</v>
          </cell>
        </row>
        <row r="4405">
          <cell r="A4405" t="str">
            <v>UofG-ca GEOG3610</v>
          </cell>
          <cell r="B4405" t="str">
            <v>Environmental Hydrology - University of Guelph</v>
          </cell>
          <cell r="C4405">
            <v>48</v>
          </cell>
          <cell r="D4405">
            <v>4</v>
          </cell>
        </row>
        <row r="4406">
          <cell r="A4406" t="str">
            <v>UofT-ca CIV440H1</v>
          </cell>
          <cell r="B4406" t="str">
            <v>Environmental Impact &amp; Risk Assessment - University of Toronto</v>
          </cell>
          <cell r="C4406">
            <v>64</v>
          </cell>
          <cell r="D4406">
            <v>5</v>
          </cell>
        </row>
        <row r="4407">
          <cell r="A4407" t="str">
            <v>KU-kr ACEE419</v>
          </cell>
          <cell r="B4407" t="str">
            <v>Environmental Impact Analysis - Korea University</v>
          </cell>
          <cell r="C4407">
            <v>48</v>
          </cell>
          <cell r="D4407">
            <v>4</v>
          </cell>
        </row>
        <row r="4408">
          <cell r="A4408" t="str">
            <v>NJIT-us ENE671</v>
          </cell>
          <cell r="B4408" t="str">
            <v>Environmental Impact Analysis - New Jersey Institute of Technology</v>
          </cell>
          <cell r="C4408">
            <v>48</v>
          </cell>
          <cell r="D4408">
            <v>4</v>
          </cell>
        </row>
        <row r="4409">
          <cell r="A4409" t="str">
            <v>HSU-us ENGR410</v>
          </cell>
          <cell r="B4409" t="str">
            <v>Environmental Impact Assessment - Humboldt State University</v>
          </cell>
          <cell r="C4409">
            <v>48</v>
          </cell>
          <cell r="D4409">
            <v>4</v>
          </cell>
        </row>
        <row r="4410">
          <cell r="A4410" t="str">
            <v>PSU-us ESM429</v>
          </cell>
          <cell r="B4410" t="str">
            <v>Environmental Impact Assessment - Portland State University</v>
          </cell>
          <cell r="C4410">
            <v>40</v>
          </cell>
          <cell r="D4410">
            <v>3</v>
          </cell>
        </row>
        <row r="4411">
          <cell r="A4411" t="str">
            <v>Brighton-uk IAM27</v>
          </cell>
          <cell r="B4411" t="str">
            <v>Environmental Impact Assessment - University of Brighton</v>
          </cell>
          <cell r="C4411">
            <v>26</v>
          </cell>
          <cell r="D4411">
            <v>2</v>
          </cell>
        </row>
        <row r="4412">
          <cell r="A4412" t="str">
            <v>Brighton-uk GY335</v>
          </cell>
          <cell r="B4412" t="str">
            <v>Environmental Impact Assessment - University of Brighton</v>
          </cell>
          <cell r="C4412">
            <v>78</v>
          </cell>
          <cell r="D4412">
            <v>6</v>
          </cell>
        </row>
        <row r="4413">
          <cell r="A4413" t="str">
            <v>LU-ca ENG3466EL</v>
          </cell>
          <cell r="B4413" t="str">
            <v>Environmental Impact of Industries - Laurentian University</v>
          </cell>
          <cell r="C4413">
            <v>52</v>
          </cell>
          <cell r="D4413">
            <v>4</v>
          </cell>
        </row>
        <row r="4414">
          <cell r="A4414" t="str">
            <v>UM-us CAE345</v>
          </cell>
          <cell r="B4414" t="str">
            <v>Environmental Lab - University of Miami</v>
          </cell>
          <cell r="C4414">
            <v>42</v>
          </cell>
          <cell r="D4414">
            <v>3</v>
          </cell>
        </row>
        <row r="4415">
          <cell r="A4415" t="str">
            <v>SIT-jp ELP</v>
          </cell>
          <cell r="B4415" t="str">
            <v>Environmental Land use Planning - Shibaura Institute of Technology</v>
          </cell>
          <cell r="C4415">
            <v>60</v>
          </cell>
          <cell r="D4415">
            <v>5</v>
          </cell>
        </row>
        <row r="4416">
          <cell r="A4416" t="str">
            <v>ULG-be GEST30471</v>
          </cell>
          <cell r="B4416" t="str">
            <v>Environmental Management - Université de Liège</v>
          </cell>
          <cell r="C4416">
            <v>30</v>
          </cell>
          <cell r="D4416">
            <v>2</v>
          </cell>
        </row>
        <row r="4417">
          <cell r="A4417" t="str">
            <v>KTH-se AL2160</v>
          </cell>
          <cell r="B4417" t="str">
            <v>Environmental Management I - Royal Institute of Technology</v>
          </cell>
          <cell r="C4417">
            <v>30</v>
          </cell>
          <cell r="D4417">
            <v>2</v>
          </cell>
        </row>
        <row r="4418">
          <cell r="A4418" t="str">
            <v>KTH-se AL2161</v>
          </cell>
          <cell r="B4418" t="str">
            <v>Environmental Management II - Royal Institute of Technology</v>
          </cell>
          <cell r="C4418">
            <v>21</v>
          </cell>
          <cell r="D4418">
            <v>1</v>
          </cell>
        </row>
        <row r="4419">
          <cell r="A4419" t="str">
            <v>WLV-uk 7AE006</v>
          </cell>
          <cell r="B4419" t="str">
            <v>Environmental Management Systems - University of Wolverhampton</v>
          </cell>
          <cell r="C4419">
            <v>24</v>
          </cell>
          <cell r="D4419">
            <v>2</v>
          </cell>
        </row>
        <row r="4420">
          <cell r="A4420" t="str">
            <v>MQ-au ENV118</v>
          </cell>
          <cell r="B4420" t="str">
            <v>Environmental Management for a Changing World - Macquarie University</v>
          </cell>
          <cell r="C4420">
            <v>39</v>
          </cell>
          <cell r="D4420">
            <v>3</v>
          </cell>
        </row>
        <row r="4421">
          <cell r="A4421" t="str">
            <v>BME-hu GT42N003</v>
          </cell>
          <cell r="B4421" t="str">
            <v>Environmental Management of Energy - Budapest University of Technology and Economics</v>
          </cell>
          <cell r="C4421">
            <v>30</v>
          </cell>
          <cell r="D4421">
            <v>2</v>
          </cell>
        </row>
        <row r="4422">
          <cell r="A4422" t="str">
            <v>QUB-uk ALU2052</v>
          </cell>
          <cell r="B4422" t="str">
            <v>Environmental Menagement - Queen's University Belfast</v>
          </cell>
          <cell r="C4422">
            <v>53</v>
          </cell>
          <cell r="D4422">
            <v>4</v>
          </cell>
        </row>
        <row r="4423">
          <cell r="A4423" t="str">
            <v>SU-uk GEG354</v>
          </cell>
          <cell r="B4423" t="str">
            <v>Environmental Modeling - Swansea University</v>
          </cell>
          <cell r="C4423">
            <v>48</v>
          </cell>
          <cell r="D4423">
            <v>4</v>
          </cell>
        </row>
        <row r="4424">
          <cell r="A4424" t="str">
            <v>CU-ca ENVE4104</v>
          </cell>
          <cell r="B4424" t="str">
            <v>Environmental Planning and Impact Assessment - Carleton University</v>
          </cell>
          <cell r="C4424">
            <v>54</v>
          </cell>
          <cell r="D4424">
            <v>4</v>
          </cell>
        </row>
        <row r="4425">
          <cell r="A4425" t="str">
            <v>Strath-uk CL970</v>
          </cell>
          <cell r="B4425" t="str">
            <v>Environmental Pollution Management - University of Strathclyde</v>
          </cell>
          <cell r="C4425">
            <v>50</v>
          </cell>
          <cell r="D4425">
            <v>4</v>
          </cell>
        </row>
        <row r="4426">
          <cell r="A4426" t="str">
            <v>LC-ca ENVS2100</v>
          </cell>
          <cell r="B4426" t="str">
            <v>Environmental Problems and Solutions - Langara College</v>
          </cell>
          <cell r="C4426">
            <v>39</v>
          </cell>
          <cell r="D4426">
            <v>3</v>
          </cell>
        </row>
        <row r="4427">
          <cell r="A4427" t="str">
            <v>TCD-ie E3</v>
          </cell>
          <cell r="B4427" t="str">
            <v>Environmental Processes and Technology - Trinity College Dublin</v>
          </cell>
          <cell r="C4427">
            <v>30</v>
          </cell>
          <cell r="D4427">
            <v>2</v>
          </cell>
        </row>
        <row r="4428">
          <cell r="A4428" t="str">
            <v>Seneca-ca EPM551</v>
          </cell>
          <cell r="B4428" t="str">
            <v>Environmental Project Management - Seneca College</v>
          </cell>
          <cell r="C4428">
            <v>42</v>
          </cell>
          <cell r="D4428">
            <v>3</v>
          </cell>
        </row>
        <row r="4429">
          <cell r="A4429" t="str">
            <v>QMUL-uk MAT507</v>
          </cell>
          <cell r="B4429" t="str">
            <v>Environmental Properties of Materials - Queen Mary University of London</v>
          </cell>
          <cell r="C4429">
            <v>22</v>
          </cell>
          <cell r="D4429">
            <v>1</v>
          </cell>
        </row>
        <row r="4430">
          <cell r="A4430" t="str">
            <v>Shef-uk CPE414</v>
          </cell>
          <cell r="B4430" t="str">
            <v>Environmental Protection - The University of Sheffield</v>
          </cell>
          <cell r="C4430">
            <v>48</v>
          </cell>
          <cell r="D4430">
            <v>4</v>
          </cell>
        </row>
        <row r="4431">
          <cell r="A4431" t="str">
            <v>UniMis-hu MAKKEM232B</v>
          </cell>
          <cell r="B4431" t="str">
            <v>Environmental Protection - University of Miskolc</v>
          </cell>
          <cell r="C4431">
            <v>84</v>
          </cell>
          <cell r="D4431">
            <v>7</v>
          </cell>
        </row>
        <row r="4432">
          <cell r="A4432" t="str">
            <v>DUF-hu DFANMUA511</v>
          </cell>
          <cell r="B4432" t="str">
            <v>Environmental Protection and Energy Management - College of Dunaújváros</v>
          </cell>
          <cell r="C4432">
            <v>80</v>
          </cell>
          <cell r="D4432">
            <v>6</v>
          </cell>
        </row>
        <row r="4433">
          <cell r="A4433" t="str">
            <v>UTS-au 91145</v>
          </cell>
          <cell r="B4433" t="str">
            <v>Environmental Protection and Management - University of Technology, Sydney</v>
          </cell>
          <cell r="C4433">
            <v>56</v>
          </cell>
          <cell r="D4433">
            <v>4</v>
          </cell>
        </row>
        <row r="4434">
          <cell r="A4434" t="str">
            <v>QUT-au ENB383</v>
          </cell>
          <cell r="B4434" t="str">
            <v>Environmental Resource Management - Queensland University of Technology</v>
          </cell>
          <cell r="C4434">
            <v>48</v>
          </cell>
          <cell r="D4434">
            <v>4</v>
          </cell>
        </row>
        <row r="4435">
          <cell r="A4435" t="str">
            <v>Seneca-ca EVS141</v>
          </cell>
          <cell r="B4435" t="str">
            <v>Environmental Science - Seneca College</v>
          </cell>
          <cell r="C4435">
            <v>42</v>
          </cell>
          <cell r="D4435">
            <v>3</v>
          </cell>
        </row>
        <row r="4436">
          <cell r="A4436" t="str">
            <v>UOIT-ca ENVS100OU</v>
          </cell>
          <cell r="B4436" t="str">
            <v>Environmental Science - University of Ontario Institute of Technology</v>
          </cell>
          <cell r="C4436">
            <v>36</v>
          </cell>
          <cell r="D4436">
            <v>3</v>
          </cell>
        </row>
        <row r="4437">
          <cell r="A4437" t="str">
            <v>UOW-nz ENVS101</v>
          </cell>
          <cell r="B4437" t="str">
            <v>Environmental Science - University of Waikato</v>
          </cell>
          <cell r="C4437">
            <v>59</v>
          </cell>
          <cell r="D4437">
            <v>4</v>
          </cell>
        </row>
        <row r="4438">
          <cell r="A4438" t="str">
            <v>UPC-es 220114</v>
          </cell>
          <cell r="B4438" t="str">
            <v>Environmental Science and Technology - Universitat Politècnica de Catalunya</v>
          </cell>
          <cell r="C4438">
            <v>60</v>
          </cell>
          <cell r="D4438">
            <v>5</v>
          </cell>
        </row>
        <row r="4439">
          <cell r="A4439" t="str">
            <v>SU-us CEE40</v>
          </cell>
          <cell r="B4439" t="str">
            <v>Environmental Science and Tecnology - Stanford University</v>
          </cell>
          <cell r="C4439">
            <v>24</v>
          </cell>
          <cell r="D4439">
            <v>2</v>
          </cell>
        </row>
        <row r="4440">
          <cell r="A4440" t="str">
            <v>UM-us ECS204</v>
          </cell>
          <cell r="B4440" t="str">
            <v>Environmental Statistics - University of Miami</v>
          </cell>
          <cell r="C4440">
            <v>42</v>
          </cell>
          <cell r="D4440">
            <v>3</v>
          </cell>
        </row>
        <row r="4441">
          <cell r="A4441" t="str">
            <v>SFU-us BIO1103R</v>
          </cell>
          <cell r="B4441" t="str">
            <v>Environmental Studies - Saint Francis University</v>
          </cell>
          <cell r="C4441">
            <v>48</v>
          </cell>
          <cell r="D4441">
            <v>4</v>
          </cell>
        </row>
        <row r="4442">
          <cell r="A4442" t="str">
            <v>SIT-jp ESSE</v>
          </cell>
          <cell r="B4442" t="str">
            <v>Environmental Studies in English - Shibaura Institute of Technology</v>
          </cell>
          <cell r="C4442">
            <v>60</v>
          </cell>
          <cell r="D4442">
            <v>5</v>
          </cell>
        </row>
        <row r="4443">
          <cell r="A4443" t="str">
            <v>RMIT-au ENVI1192</v>
          </cell>
          <cell r="B4443" t="str">
            <v>Environmental Sustainability - Royal Melbourne Institute of Technology</v>
          </cell>
          <cell r="C4443">
            <v>48</v>
          </cell>
          <cell r="D4443">
            <v>4</v>
          </cell>
        </row>
        <row r="4444">
          <cell r="A4444" t="str">
            <v>EUR-nl ESPGU</v>
          </cell>
          <cell r="B4444" t="str">
            <v>Environmental Sustainability: Planning for Green Urbanization - Erasmus University Rottherdam - IHS</v>
          </cell>
          <cell r="C4444">
            <v>50</v>
          </cell>
          <cell r="D4444">
            <v>4</v>
          </cell>
        </row>
        <row r="4445">
          <cell r="A4445" t="str">
            <v>UWA-au ENSC3013</v>
          </cell>
          <cell r="B4445" t="str">
            <v>Environmental Systems - The University of Western Australia</v>
          </cell>
          <cell r="C4445">
            <v>65</v>
          </cell>
          <cell r="D4445">
            <v>5</v>
          </cell>
        </row>
        <row r="4446">
          <cell r="A4446" t="str">
            <v>KTH-se AL2181</v>
          </cell>
          <cell r="B4446" t="str">
            <v>Environmental Systems Analysis and Decision Making - Royal Institute of Technology</v>
          </cell>
          <cell r="C4446">
            <v>24</v>
          </cell>
          <cell r="D4446">
            <v>2</v>
          </cell>
        </row>
        <row r="4447">
          <cell r="A4447" t="str">
            <v>ITT-ie ENTCH2003</v>
          </cell>
          <cell r="B4447" t="str">
            <v>Environmental Technology - Institute of Technology Tallaght</v>
          </cell>
          <cell r="C4447">
            <v>36</v>
          </cell>
          <cell r="D4447">
            <v>3</v>
          </cell>
        </row>
        <row r="4448">
          <cell r="A4448" t="str">
            <v>Monash-au ENV3022</v>
          </cell>
          <cell r="B4448" t="str">
            <v>Environmental Technology - Monash University</v>
          </cell>
          <cell r="C4448">
            <v>50</v>
          </cell>
          <cell r="D4448">
            <v>4</v>
          </cell>
        </row>
        <row r="4449">
          <cell r="A4449" t="str">
            <v>UOW-nz ENMP241</v>
          </cell>
          <cell r="B4449" t="str">
            <v>Environmental Technology 1 - University of Waikato</v>
          </cell>
          <cell r="C4449">
            <v>65</v>
          </cell>
          <cell r="D4449">
            <v>5</v>
          </cell>
        </row>
        <row r="4450">
          <cell r="A4450" t="str">
            <v>Platt-us ENV206</v>
          </cell>
          <cell r="B4450" t="str">
            <v>Environmental Technology I - Plattsburgh State University of New York</v>
          </cell>
          <cell r="C4450">
            <v>36</v>
          </cell>
          <cell r="D4450">
            <v>3</v>
          </cell>
        </row>
        <row r="4451">
          <cell r="A4451" t="str">
            <v>BME-hu VEMBM401</v>
          </cell>
          <cell r="B4451" t="str">
            <v>Environmental Toxicology - Budapest University of Technology and Economics</v>
          </cell>
          <cell r="C4451">
            <v>90</v>
          </cell>
          <cell r="D4451">
            <v>7</v>
          </cell>
        </row>
        <row r="4452">
          <cell r="A4452" t="str">
            <v>UofG-ca ENVS3190</v>
          </cell>
          <cell r="B4452" t="str">
            <v>Environmental Water Chemistry - University of Guelph</v>
          </cell>
          <cell r="C4452">
            <v>36</v>
          </cell>
          <cell r="D4452">
            <v>3</v>
          </cell>
        </row>
        <row r="4453">
          <cell r="A4453" t="str">
            <v>HH-se MX8012</v>
          </cell>
          <cell r="B4453" t="str">
            <v>Environmental and Health: Risk Assessment and Management - Halmstad University</v>
          </cell>
          <cell r="C4453">
            <v>75</v>
          </cell>
          <cell r="D4453">
            <v>6</v>
          </cell>
        </row>
        <row r="4454">
          <cell r="A4454" t="str">
            <v>QUT-au EGB274</v>
          </cell>
          <cell r="B4454" t="str">
            <v>Environmentally Sustainable Design - Queensland University of Technology</v>
          </cell>
          <cell r="C4454">
            <v>48</v>
          </cell>
          <cell r="D4454">
            <v>4</v>
          </cell>
        </row>
        <row r="4455">
          <cell r="A4455" t="str">
            <v>SIT-jp ESEng1</v>
          </cell>
          <cell r="B4455" t="str">
            <v>Environmentally sustainable Engineering 1 - Shibaura Institute of Technology</v>
          </cell>
          <cell r="C4455">
            <v>60</v>
          </cell>
          <cell r="D4455">
            <v>5</v>
          </cell>
        </row>
        <row r="4456">
          <cell r="A4456" t="str">
            <v>SES-01</v>
          </cell>
          <cell r="B4456" t="str">
            <v>Epidemiologia - PPG-CCD-Secretaria do Estado da Saúde</v>
          </cell>
          <cell r="C4456">
            <v>0</v>
          </cell>
          <cell r="D4456">
            <v>7</v>
          </cell>
        </row>
        <row r="4457">
          <cell r="A4457" t="str">
            <v>USP - ETdA</v>
          </cell>
          <cell r="B4457" t="str">
            <v>Epidemiologia e Toxicologia dos Alimentos - USP</v>
          </cell>
          <cell r="C4457">
            <v>84</v>
          </cell>
          <cell r="D4457">
            <v>7</v>
          </cell>
        </row>
        <row r="4458">
          <cell r="A4458" t="str">
            <v>USP - ACH1043</v>
          </cell>
          <cell r="B4458" t="str">
            <v>Epidemiologia e microbiologia - USP</v>
          </cell>
          <cell r="C4458">
            <v>24</v>
          </cell>
          <cell r="D4458">
            <v>2</v>
          </cell>
        </row>
        <row r="4459">
          <cell r="A4459" t="str">
            <v>Ulster-uk NUT305</v>
          </cell>
          <cell r="B4459" t="str">
            <v>Epidemology and Statistics - Ulster University</v>
          </cell>
          <cell r="C4459">
            <v>36</v>
          </cell>
          <cell r="D4459">
            <v>3</v>
          </cell>
        </row>
        <row r="4460">
          <cell r="A4460" t="str">
            <v>ENS-120</v>
          </cell>
          <cell r="B4460" t="str">
            <v>Epistemologia</v>
          </cell>
          <cell r="C4460">
            <v>144</v>
          </cell>
          <cell r="D4460">
            <v>12</v>
          </cell>
        </row>
        <row r="4461">
          <cell r="A4461" t="str">
            <v>FIL-202</v>
          </cell>
          <cell r="B4461" t="str">
            <v>Epistemologia</v>
          </cell>
          <cell r="C4461">
            <v>114</v>
          </cell>
          <cell r="D4461">
            <v>12</v>
          </cell>
        </row>
        <row r="4462">
          <cell r="A4462" t="str">
            <v>METODISTA - 9579</v>
          </cell>
          <cell r="B4462" t="str">
            <v>Epistemologia e Processos de Aprendizagem - Metodista</v>
          </cell>
          <cell r="C4462">
            <v>96</v>
          </cell>
          <cell r="D4462">
            <v>8</v>
          </cell>
        </row>
        <row r="4463">
          <cell r="A4463" t="str">
            <v>Metodista - 8586</v>
          </cell>
          <cell r="B4463" t="str">
            <v>Epistemologia e história da psicologia - METODISTA</v>
          </cell>
          <cell r="C4463">
            <v>156</v>
          </cell>
          <cell r="D4463">
            <v>13</v>
          </cell>
        </row>
        <row r="4464">
          <cell r="A4464" t="str">
            <v>Metodista - 9139</v>
          </cell>
          <cell r="B4464" t="str">
            <v>Epistemologia e processos de aprendizagem - METODISTA</v>
          </cell>
          <cell r="C4464">
            <v>120</v>
          </cell>
          <cell r="D4464">
            <v>10</v>
          </cell>
        </row>
        <row r="4465">
          <cell r="A4465" t="str">
            <v>MCTB011-13</v>
          </cell>
          <cell r="B4465" t="str">
            <v>Equações Diferenciais Ordinárias</v>
          </cell>
          <cell r="C4465">
            <v>48</v>
          </cell>
          <cell r="D4465">
            <v>4</v>
          </cell>
        </row>
        <row r="4466">
          <cell r="A4466" t="str">
            <v>MCTB011-17</v>
          </cell>
          <cell r="B4466" t="str">
            <v>Equações Diferenciais Ordinárias</v>
          </cell>
          <cell r="C4466">
            <v>48</v>
          </cell>
          <cell r="D4466">
            <v>4</v>
          </cell>
        </row>
        <row r="4467">
          <cell r="A4467" t="str">
            <v>MAT-110</v>
          </cell>
          <cell r="B4467" t="str">
            <v>Equações Diferenciais Ordinárias com Aplicações</v>
          </cell>
          <cell r="C4467">
            <v>144</v>
          </cell>
          <cell r="D4467">
            <v>12</v>
          </cell>
        </row>
        <row r="4468">
          <cell r="A4468" t="str">
            <v>MAT-122</v>
          </cell>
          <cell r="B4468" t="str">
            <v>Equações Diferenciais Ordinárias com Aplicações</v>
          </cell>
          <cell r="C4468">
            <v>144</v>
          </cell>
          <cell r="D4468">
            <v>12</v>
          </cell>
        </row>
        <row r="4469">
          <cell r="A4469" t="str">
            <v>MAT-210</v>
          </cell>
          <cell r="B4469" t="str">
            <v>Equações Diferenciais Parciais</v>
          </cell>
          <cell r="C4469">
            <v>144</v>
          </cell>
          <cell r="D4469">
            <v>12</v>
          </cell>
        </row>
        <row r="4470">
          <cell r="A4470" t="str">
            <v>MAT-221</v>
          </cell>
          <cell r="B4470" t="str">
            <v>Equações Diferenciais Parciais</v>
          </cell>
          <cell r="C4470">
            <v>144</v>
          </cell>
          <cell r="D4470">
            <v>12</v>
          </cell>
        </row>
        <row r="4471">
          <cell r="A4471" t="str">
            <v>MCTB012-13</v>
          </cell>
          <cell r="B4471" t="str">
            <v>Equações Diferenciais Parciais</v>
          </cell>
          <cell r="C4471">
            <v>48</v>
          </cell>
          <cell r="D4471">
            <v>4</v>
          </cell>
        </row>
        <row r="4472">
          <cell r="A4472" t="str">
            <v>NHZ3078-15</v>
          </cell>
          <cell r="B4472" t="str">
            <v>Equações Diferenciais Parciais Aplicadas</v>
          </cell>
          <cell r="C4472">
            <v>48</v>
          </cell>
          <cell r="D4472">
            <v>4</v>
          </cell>
        </row>
        <row r="4473">
          <cell r="A4473" t="str">
            <v>UC-pt 11001203</v>
          </cell>
          <cell r="B4473" t="str">
            <v>Equações Diferenciais e Modelação - Universidade de Coimbra</v>
          </cell>
          <cell r="C4473">
            <v>84</v>
          </cell>
          <cell r="D4473">
            <v>7</v>
          </cell>
        </row>
        <row r="4474">
          <cell r="A4474" t="str">
            <v>Unilim-fr ECC</v>
          </cell>
          <cell r="B4474" t="str">
            <v>Equilibre calco-carbonique - Faculté des Sciences et Techniques de Limoges</v>
          </cell>
          <cell r="C4474">
            <v>30</v>
          </cell>
          <cell r="D4474">
            <v>2</v>
          </cell>
        </row>
        <row r="4475">
          <cell r="A4475" t="str">
            <v>Unilim-fr ECDEN</v>
          </cell>
          <cell r="B4475" t="str">
            <v>Equilibres chimiques dans les eaux naturelles - Faculté des Sciences et Techniques de Limoges</v>
          </cell>
          <cell r="C4475">
            <v>30</v>
          </cell>
          <cell r="D4475">
            <v>2</v>
          </cell>
        </row>
        <row r="4476">
          <cell r="A4476" t="str">
            <v>ESTB012-13</v>
          </cell>
          <cell r="B4476" t="str">
            <v>Equipamentos Médico-Hospitalares</v>
          </cell>
          <cell r="C4476">
            <v>60</v>
          </cell>
          <cell r="D4476">
            <v>5</v>
          </cell>
        </row>
        <row r="4477">
          <cell r="A4477" t="str">
            <v>ESTB028-17</v>
          </cell>
          <cell r="B4477" t="str">
            <v>Equipamentos Médico-Hospitalares</v>
          </cell>
          <cell r="C4477">
            <v>48</v>
          </cell>
          <cell r="D4477">
            <v>4</v>
          </cell>
        </row>
        <row r="4478">
          <cell r="A4478" t="str">
            <v>ESTX033-13</v>
          </cell>
          <cell r="B4478" t="str">
            <v>Equipamentos Médico-Hospitalares</v>
          </cell>
          <cell r="C4478">
            <v>60</v>
          </cell>
          <cell r="D4478">
            <v>5</v>
          </cell>
        </row>
        <row r="4479">
          <cell r="A4479" t="str">
            <v>BIS-307</v>
          </cell>
          <cell r="B4479" t="str">
            <v>Equipamentos Médicos</v>
          </cell>
          <cell r="C4479">
            <v>0</v>
          </cell>
          <cell r="D4479">
            <v>12</v>
          </cell>
        </row>
        <row r="4480">
          <cell r="A4480" t="str">
            <v>UE-pt FIS0523</v>
          </cell>
          <cell r="B4480" t="str">
            <v>Equipamentos Térmicos - Universidade de Évora</v>
          </cell>
          <cell r="C4480">
            <v>60</v>
          </cell>
          <cell r="D4480">
            <v>5</v>
          </cell>
        </row>
        <row r="4481">
          <cell r="A4481" t="str">
            <v>ESZB013-13</v>
          </cell>
          <cell r="B4481" t="str">
            <v>Ergonomia</v>
          </cell>
          <cell r="C4481">
            <v>48</v>
          </cell>
          <cell r="D4481">
            <v>4</v>
          </cell>
        </row>
        <row r="4482">
          <cell r="A4482" t="str">
            <v>ESZB013-17</v>
          </cell>
          <cell r="B4482" t="str">
            <v>Ergonomia</v>
          </cell>
          <cell r="C4482">
            <v>48</v>
          </cell>
          <cell r="D4482">
            <v>4</v>
          </cell>
        </row>
        <row r="4483">
          <cell r="A4483" t="str">
            <v>UNL-pt 10588</v>
          </cell>
          <cell r="B4483" t="str">
            <v>Ergonomia - Universidade Nova de Lisboa</v>
          </cell>
          <cell r="C4483">
            <v>70</v>
          </cell>
          <cell r="D4483">
            <v>6</v>
          </cell>
        </row>
        <row r="4484">
          <cell r="A4484" t="str">
            <v>MCZC007-13</v>
          </cell>
          <cell r="B4484" t="str">
            <v>Ergonomia Cognitiva</v>
          </cell>
          <cell r="C4484">
            <v>48</v>
          </cell>
          <cell r="D4484">
            <v>4</v>
          </cell>
        </row>
        <row r="4485">
          <cell r="A4485" t="str">
            <v>MCZC007-15</v>
          </cell>
          <cell r="B4485" t="str">
            <v>Ergonomia Cognitiva</v>
          </cell>
          <cell r="C4485">
            <v>48</v>
          </cell>
          <cell r="D4485">
            <v>4</v>
          </cell>
        </row>
        <row r="4486">
          <cell r="A4486" t="str">
            <v>BME-hu GT52A001</v>
          </cell>
          <cell r="B4486" t="str">
            <v>Ergonomics - Budapest University of Technology and Economics</v>
          </cell>
          <cell r="C4486">
            <v>30</v>
          </cell>
          <cell r="D4486">
            <v>2</v>
          </cell>
        </row>
        <row r="4487">
          <cell r="A4487" t="str">
            <v>MSOE-us IE3621</v>
          </cell>
          <cell r="B4487" t="str">
            <v>Ergonomics - Milwaukee School of Engineering</v>
          </cell>
          <cell r="C4487">
            <v>55</v>
          </cell>
          <cell r="D4487">
            <v>4</v>
          </cell>
        </row>
        <row r="4488">
          <cell r="A4488" t="str">
            <v>WMU-us IME3420</v>
          </cell>
          <cell r="B4488" t="str">
            <v>Ergonomics and Design - Western Michigan University</v>
          </cell>
          <cell r="C4488">
            <v>75</v>
          </cell>
          <cell r="D4488">
            <v>6</v>
          </cell>
        </row>
        <row r="4489">
          <cell r="A4489" t="str">
            <v>ESTX011-13</v>
          </cell>
          <cell r="B4489" t="str">
            <v>Escoamento Compressível</v>
          </cell>
          <cell r="C4489">
            <v>48</v>
          </cell>
          <cell r="D4489">
            <v>4</v>
          </cell>
        </row>
        <row r="4490">
          <cell r="A4490" t="str">
            <v>ESTX020-13</v>
          </cell>
          <cell r="B4490" t="str">
            <v>Escoamento Compressível</v>
          </cell>
          <cell r="C4490">
            <v>48</v>
          </cell>
          <cell r="D4490">
            <v>4</v>
          </cell>
        </row>
        <row r="4491">
          <cell r="A4491" t="str">
            <v>MEC-205</v>
          </cell>
          <cell r="B4491" t="str">
            <v>Escoamento Multifásico</v>
          </cell>
          <cell r="C4491">
            <v>144</v>
          </cell>
          <cell r="D4491">
            <v>12</v>
          </cell>
        </row>
        <row r="4492">
          <cell r="A4492" t="str">
            <v>ESZE101-17</v>
          </cell>
          <cell r="B4492" t="str">
            <v>Escoamento Multifásico</v>
          </cell>
          <cell r="C4492">
            <v>48</v>
          </cell>
          <cell r="D4492">
            <v>4</v>
          </cell>
        </row>
        <row r="4493">
          <cell r="A4493" t="str">
            <v>ESZE062-13</v>
          </cell>
          <cell r="B4493" t="str">
            <v>Escoamento Multifásico de Petróleo</v>
          </cell>
          <cell r="C4493">
            <v>48</v>
          </cell>
          <cell r="D4493">
            <v>4</v>
          </cell>
        </row>
        <row r="4494">
          <cell r="A4494" t="str">
            <v>PGEM-6605</v>
          </cell>
          <cell r="B4494" t="str">
            <v>Escoamentos de Fluidos Compressíveis - UFES</v>
          </cell>
          <cell r="C4494">
            <v>0</v>
          </cell>
          <cell r="D4494">
            <v>9</v>
          </cell>
        </row>
        <row r="4495">
          <cell r="A4495" t="str">
            <v>CBPF</v>
          </cell>
          <cell r="B4495" t="str">
            <v>Escola Avançada de Física Experimental - CBPF-RJ</v>
          </cell>
          <cell r="C4495">
            <v>0</v>
          </cell>
          <cell r="D4495">
            <v>9</v>
          </cell>
        </row>
        <row r="4496">
          <cell r="A4496" t="str">
            <v>ICAMP - EL683</v>
          </cell>
          <cell r="B4496" t="str">
            <v>Escola e cultura - UNICAMP</v>
          </cell>
          <cell r="C4496">
            <v>84</v>
          </cell>
          <cell r="D4496">
            <v>7</v>
          </cell>
        </row>
        <row r="4497">
          <cell r="A4497" t="str">
            <v>UNICAMP - EL683</v>
          </cell>
          <cell r="B4497" t="str">
            <v>Escola e cultura - UNICAMP</v>
          </cell>
          <cell r="C4497">
            <v>84</v>
          </cell>
          <cell r="D4497">
            <v>7</v>
          </cell>
        </row>
        <row r="4498">
          <cell r="A4498" t="str">
            <v>UTBM-fr LS01</v>
          </cell>
          <cell r="B4498" t="str">
            <v>Espagnol niveau I - Université de Technologie de Belfort-Montbérliard</v>
          </cell>
          <cell r="C4498">
            <v>42</v>
          </cell>
          <cell r="D4498">
            <v>3</v>
          </cell>
        </row>
        <row r="4499">
          <cell r="A4499" t="str">
            <v>UTBM-fr LS02</v>
          </cell>
          <cell r="B4499" t="str">
            <v>Espagnol niveau II - Université de Technologie de Belfort-Montbérliard</v>
          </cell>
          <cell r="C4499">
            <v>42</v>
          </cell>
          <cell r="D4499">
            <v>3</v>
          </cell>
        </row>
        <row r="4500">
          <cell r="A4500" t="str">
            <v>UTBM-fr LS00</v>
          </cell>
          <cell r="B4500" t="str">
            <v>Espagnol vrai bébutant - Université de Technologie de Belfort-Montbérliard</v>
          </cell>
          <cell r="C4500">
            <v>42</v>
          </cell>
          <cell r="D4500">
            <v>3</v>
          </cell>
        </row>
        <row r="4501">
          <cell r="A4501" t="str">
            <v>PGF5310-1/2</v>
          </cell>
          <cell r="B4501" t="str">
            <v>Espalhamento a baixos ângulos: Teoria e Experimentos - USP</v>
          </cell>
          <cell r="C4501">
            <v>0</v>
          </cell>
          <cell r="D4501">
            <v>12</v>
          </cell>
        </row>
        <row r="4502">
          <cell r="A4502" t="str">
            <v>PGF5310-1/1</v>
          </cell>
          <cell r="B4502" t="str">
            <v>Espalhamento a baixos ângulos: teoria e experimentos - USP</v>
          </cell>
          <cell r="C4502">
            <v>0</v>
          </cell>
          <cell r="D4502">
            <v>12</v>
          </cell>
        </row>
        <row r="4503">
          <cell r="A4503" t="str">
            <v>UNESP019</v>
          </cell>
          <cell r="B4503" t="str">
            <v>Espalhamento de Raio-X a baixo ângulo de Proteínas em Solução</v>
          </cell>
          <cell r="C4503">
            <v>0</v>
          </cell>
          <cell r="D4503">
            <v>12</v>
          </cell>
        </row>
        <row r="4504">
          <cell r="A4504" t="str">
            <v>FATEC-SP - 609</v>
          </cell>
          <cell r="B4504" t="str">
            <v>Espanhol - FATEC-SP</v>
          </cell>
          <cell r="C4504">
            <v>36</v>
          </cell>
          <cell r="D4504">
            <v>3</v>
          </cell>
        </row>
        <row r="4505">
          <cell r="A4505" t="str">
            <v>FATEC-SP - YLG060</v>
          </cell>
          <cell r="B4505" t="str">
            <v>Espanhol - FATEC-SP</v>
          </cell>
          <cell r="C4505">
            <v>36</v>
          </cell>
          <cell r="D4505">
            <v>3</v>
          </cell>
        </row>
        <row r="4506">
          <cell r="A4506" t="str">
            <v>FATEC-SP - 4118</v>
          </cell>
          <cell r="B4506" t="str">
            <v>Espanhol - FATEC-SP</v>
          </cell>
          <cell r="C4506">
            <v>36</v>
          </cell>
          <cell r="D4506">
            <v>3</v>
          </cell>
        </row>
        <row r="4507">
          <cell r="A4507" t="str">
            <v>4318</v>
          </cell>
          <cell r="B4507" t="str">
            <v>Espanhol - FATEC-ZL</v>
          </cell>
          <cell r="C4507">
            <v>36</v>
          </cell>
          <cell r="D4507">
            <v>3</v>
          </cell>
        </row>
        <row r="4508">
          <cell r="A4508" t="str">
            <v>FATEC-ZL - 4318</v>
          </cell>
          <cell r="B4508" t="str">
            <v>Espanhol - FATEC-ZL</v>
          </cell>
          <cell r="C4508">
            <v>36</v>
          </cell>
          <cell r="D4508">
            <v>3</v>
          </cell>
        </row>
        <row r="4509">
          <cell r="A4509" t="str">
            <v>FLG5093</v>
          </cell>
          <cell r="B4509" t="str">
            <v>Espaço Geográfico, Urbanização e Finanças - USP</v>
          </cell>
          <cell r="C4509">
            <v>0</v>
          </cell>
          <cell r="D4509">
            <v>8</v>
          </cell>
        </row>
        <row r="4510">
          <cell r="A4510" t="str">
            <v>FLG5093-2/1</v>
          </cell>
          <cell r="B4510" t="str">
            <v>Espaço Geográfico, urbanização e finanças - USP</v>
          </cell>
          <cell r="C4510">
            <v>0</v>
          </cell>
          <cell r="D4510">
            <v>9</v>
          </cell>
        </row>
        <row r="4511">
          <cell r="A4511" t="str">
            <v>UNAV-es SPAI</v>
          </cell>
          <cell r="B4511" t="str">
            <v>Español I - Universidad de Navarra</v>
          </cell>
          <cell r="C4511">
            <v>30</v>
          </cell>
          <cell r="D4511">
            <v>2</v>
          </cell>
        </row>
        <row r="4512">
          <cell r="A4512" t="str">
            <v>UNAV-es SPAII</v>
          </cell>
          <cell r="B4512" t="str">
            <v>Español II - Universidad de Navarra</v>
          </cell>
          <cell r="C4512">
            <v>30</v>
          </cell>
          <cell r="D4512">
            <v>2</v>
          </cell>
        </row>
        <row r="4513">
          <cell r="A4513" t="str">
            <v>UPM-es 9064</v>
          </cell>
          <cell r="B4513" t="str">
            <v>Español como Lengua Extranjera - Universidad Politécnica de Madrid</v>
          </cell>
          <cell r="C4513">
            <v>80</v>
          </cell>
          <cell r="D4513">
            <v>6</v>
          </cell>
        </row>
        <row r="4514">
          <cell r="A4514" t="str">
            <v>CTQ-022</v>
          </cell>
          <cell r="B4514" t="str">
            <v>Espectrometria atômica aplicada</v>
          </cell>
          <cell r="C4514">
            <v>96</v>
          </cell>
          <cell r="D4514">
            <v>8</v>
          </cell>
        </row>
        <row r="4515">
          <cell r="A4515" t="str">
            <v>CT3008</v>
          </cell>
          <cell r="B4515" t="str">
            <v>Espectrometria de Absorção Molecular aplicada à Análise Química</v>
          </cell>
          <cell r="C4515">
            <v>96</v>
          </cell>
          <cell r="D4515">
            <v>8</v>
          </cell>
        </row>
        <row r="4516">
          <cell r="A4516" t="str">
            <v>NHT4007-13</v>
          </cell>
          <cell r="B4516" t="str">
            <v>Espectroscopia</v>
          </cell>
          <cell r="C4516">
            <v>72</v>
          </cell>
          <cell r="D4516">
            <v>6</v>
          </cell>
        </row>
        <row r="4517">
          <cell r="A4517" t="str">
            <v>NHT4007-15</v>
          </cell>
          <cell r="B4517" t="str">
            <v>Espectroscopia</v>
          </cell>
          <cell r="C4517">
            <v>72</v>
          </cell>
          <cell r="D4517">
            <v>6</v>
          </cell>
        </row>
        <row r="4518">
          <cell r="A4518" t="str">
            <v>CT3007</v>
          </cell>
          <cell r="B4518" t="str">
            <v>Espectroscopia Atômica aplicada à Análise Química</v>
          </cell>
          <cell r="C4518">
            <v>96</v>
          </cell>
          <cell r="D4518">
            <v>8</v>
          </cell>
        </row>
        <row r="4519">
          <cell r="A4519" t="str">
            <v>CT3014</v>
          </cell>
          <cell r="B4519" t="str">
            <v>Espectroscopia Eletrônica de Compostos de Coordenação e Materiais Inorgânicos</v>
          </cell>
          <cell r="C4519">
            <v>96</v>
          </cell>
          <cell r="D4519">
            <v>8</v>
          </cell>
        </row>
        <row r="4520">
          <cell r="A4520" t="str">
            <v>SFI5800-6/4</v>
          </cell>
          <cell r="B4520" t="str">
            <v>Espectroscopia Física - USP</v>
          </cell>
          <cell r="C4520">
            <v>0</v>
          </cell>
          <cell r="D4520">
            <v>12</v>
          </cell>
        </row>
        <row r="4521">
          <cell r="A4521" t="str">
            <v>FIS-704</v>
          </cell>
          <cell r="B4521" t="str">
            <v>Espectroscopia Óptica</v>
          </cell>
          <cell r="C4521">
            <v>144</v>
          </cell>
          <cell r="D4521">
            <v>12</v>
          </cell>
        </row>
        <row r="4522">
          <cell r="A4522" t="str">
            <v>ESZX019-13</v>
          </cell>
          <cell r="B4522" t="str">
            <v>Espectroscopia Óptica em Sistemas Biológicos</v>
          </cell>
          <cell r="C4522">
            <v>48</v>
          </cell>
          <cell r="D4522">
            <v>4</v>
          </cell>
        </row>
        <row r="4523">
          <cell r="A4523" t="str">
            <v>UNIVALI-01</v>
          </cell>
          <cell r="B4523" t="str">
            <v>Espistemologia</v>
          </cell>
          <cell r="C4523">
            <v>0</v>
          </cell>
          <cell r="D4523">
            <v>4</v>
          </cell>
        </row>
        <row r="4524">
          <cell r="A4524" t="str">
            <v>TIDD-02853A</v>
          </cell>
          <cell r="B4524" t="str">
            <v>Espistemologia e metodologia de pesquisa - EMP - PUC-SP</v>
          </cell>
          <cell r="C4524">
            <v>0</v>
          </cell>
          <cell r="D4524">
            <v>12</v>
          </cell>
        </row>
        <row r="4525">
          <cell r="A4525" t="str">
            <v>UEvry-fr EC642</v>
          </cell>
          <cell r="B4525" t="str">
            <v>Essais, Contrôle et protection - Université Evry Val d'Essonne</v>
          </cell>
          <cell r="C4525">
            <v>28</v>
          </cell>
          <cell r="D4525">
            <v>2</v>
          </cell>
        </row>
        <row r="4526">
          <cell r="A4526" t="str">
            <v>RU-us ERW</v>
          </cell>
          <cell r="B4526" t="str">
            <v>Essays Reading and Writing - The State University of New Jersey - Rutgers</v>
          </cell>
          <cell r="C4526">
            <v>35</v>
          </cell>
          <cell r="D4526">
            <v>2</v>
          </cell>
        </row>
        <row r="4527">
          <cell r="A4527" t="str">
            <v>UU-nl EC2EBE</v>
          </cell>
          <cell r="B4527" t="str">
            <v>Essentials of Business &amp; Entrepreneurship - Utrecht University</v>
          </cell>
          <cell r="C4527">
            <v>75</v>
          </cell>
          <cell r="D4527">
            <v>6</v>
          </cell>
        </row>
        <row r="4528">
          <cell r="A4528" t="str">
            <v>MEC-306</v>
          </cell>
          <cell r="B4528" t="str">
            <v>Estabilidade de Estruturas</v>
          </cell>
          <cell r="C4528">
            <v>144</v>
          </cell>
          <cell r="D4528">
            <v>12</v>
          </cell>
        </row>
        <row r="4529">
          <cell r="A4529" t="str">
            <v>MEC-404</v>
          </cell>
          <cell r="B4529" t="str">
            <v>Estabilidade de Sistemas Não-lineares</v>
          </cell>
          <cell r="C4529">
            <v>144</v>
          </cell>
          <cell r="D4529">
            <v>12</v>
          </cell>
        </row>
        <row r="4530">
          <cell r="A4530" t="str">
            <v>ESTS007-13</v>
          </cell>
          <cell r="B4530" t="str">
            <v>Estabilidade e Controle de Aeronaves</v>
          </cell>
          <cell r="C4530">
            <v>48</v>
          </cell>
          <cell r="D4530">
            <v>4</v>
          </cell>
        </row>
        <row r="4531">
          <cell r="A4531" t="str">
            <v>ESTS007-17</v>
          </cell>
          <cell r="B4531" t="str">
            <v>Estabilidade e Controle de Aeronaves</v>
          </cell>
          <cell r="C4531">
            <v>48</v>
          </cell>
          <cell r="D4531">
            <v>4</v>
          </cell>
        </row>
        <row r="4532">
          <cell r="A4532" t="str">
            <v>ESZX005-13</v>
          </cell>
          <cell r="B4532" t="str">
            <v>Estabilidade e Controle de Aeronaves</v>
          </cell>
          <cell r="C4532">
            <v>48</v>
          </cell>
          <cell r="D4532">
            <v>4</v>
          </cell>
        </row>
        <row r="4533">
          <cell r="A4533" t="str">
            <v>MSST-us ESTS007-13</v>
          </cell>
          <cell r="B4533" t="str">
            <v>Estabilidade e Controle de Aeronaves - MississiPpi State University</v>
          </cell>
          <cell r="C4533">
            <v>48</v>
          </cell>
          <cell r="D4533">
            <v>4</v>
          </cell>
        </row>
        <row r="4534">
          <cell r="A4534" t="str">
            <v>ESTM001-13</v>
          </cell>
          <cell r="B4534" t="str">
            <v>Estado Sólido</v>
          </cell>
          <cell r="C4534">
            <v>48</v>
          </cell>
          <cell r="D4534">
            <v>4</v>
          </cell>
        </row>
        <row r="4535">
          <cell r="A4535" t="str">
            <v>ESTM001-17</v>
          </cell>
          <cell r="B4535" t="str">
            <v>Estado Sólido</v>
          </cell>
          <cell r="C4535">
            <v>48</v>
          </cell>
          <cell r="D4535">
            <v>4</v>
          </cell>
        </row>
        <row r="4536">
          <cell r="A4536" t="str">
            <v>ICEN142005</v>
          </cell>
          <cell r="B4536" t="str">
            <v>Estado Sólido I - UFPA</v>
          </cell>
          <cell r="C4536">
            <v>0</v>
          </cell>
          <cell r="D4536">
            <v>5</v>
          </cell>
        </row>
        <row r="4537">
          <cell r="A4537" t="str">
            <v>FSC812</v>
          </cell>
          <cell r="B4537" t="str">
            <v>Estado Sólido I - UFSM</v>
          </cell>
          <cell r="C4537">
            <v>0</v>
          </cell>
          <cell r="D4537">
            <v>12</v>
          </cell>
        </row>
        <row r="4538">
          <cell r="A4538" t="str">
            <v>TIDD-02850A</v>
          </cell>
          <cell r="B4538" t="str">
            <v>Estado da arte em tecnologia da informação e desenvolvimento de aplicações-TIDA-PUC-SP</v>
          </cell>
          <cell r="C4538">
            <v>0</v>
          </cell>
          <cell r="D4538">
            <v>12</v>
          </cell>
        </row>
        <row r="4539">
          <cell r="A4539" t="str">
            <v>ESHR005-13</v>
          </cell>
          <cell r="B4539" t="str">
            <v>Estado e Desenvolvimento Econômico no Brasil Contemporâneo</v>
          </cell>
          <cell r="C4539">
            <v>48</v>
          </cell>
          <cell r="D4539">
            <v>4</v>
          </cell>
        </row>
        <row r="4540">
          <cell r="A4540" t="str">
            <v>PPU-101</v>
          </cell>
          <cell r="B4540" t="str">
            <v>Estado e Instituições Políticas</v>
          </cell>
          <cell r="C4540">
            <v>108</v>
          </cell>
          <cell r="D4540">
            <v>9</v>
          </cell>
        </row>
        <row r="4541">
          <cell r="A4541" t="str">
            <v>FLS6073</v>
          </cell>
          <cell r="B4541" t="str">
            <v>Estado e Políticas Públicas - USP</v>
          </cell>
          <cell r="C4541">
            <v>0</v>
          </cell>
          <cell r="D4541">
            <v>9</v>
          </cell>
        </row>
        <row r="4542">
          <cell r="A4542" t="str">
            <v>FLS6073-3/2</v>
          </cell>
          <cell r="B4542" t="str">
            <v>Estado e Políticas Públicas - USP</v>
          </cell>
          <cell r="C4542">
            <v>0</v>
          </cell>
          <cell r="D4542">
            <v>10</v>
          </cell>
        </row>
        <row r="4543">
          <cell r="A4543" t="str">
            <v>BHO0101-13</v>
          </cell>
          <cell r="B4543" t="str">
            <v>Estado e Relações de Poder</v>
          </cell>
          <cell r="C4543">
            <v>48</v>
          </cell>
          <cell r="D4543">
            <v>4</v>
          </cell>
        </row>
        <row r="4544">
          <cell r="A4544" t="str">
            <v>BHO0101-15</v>
          </cell>
          <cell r="B4544" t="str">
            <v>Estado e Relações de Poder</v>
          </cell>
          <cell r="C4544">
            <v>48</v>
          </cell>
          <cell r="D4544">
            <v>4</v>
          </cell>
        </row>
        <row r="4545">
          <cell r="A4545" t="str">
            <v>ESHP006-13</v>
          </cell>
          <cell r="B4545" t="str">
            <v>Estado e Sociedade Civil Organizada</v>
          </cell>
          <cell r="C4545">
            <v>48</v>
          </cell>
          <cell r="D4545">
            <v>4</v>
          </cell>
        </row>
        <row r="4546">
          <cell r="A4546" t="str">
            <v>PGT-004</v>
          </cell>
          <cell r="B4546" t="str">
            <v>Estado e Território</v>
          </cell>
          <cell r="C4546">
            <v>108</v>
          </cell>
          <cell r="D4546">
            <v>9</v>
          </cell>
        </row>
        <row r="4547">
          <cell r="A4547" t="str">
            <v>UFRJ - ISC124</v>
          </cell>
          <cell r="B4547" t="str">
            <v>Estado e políticas sociais - UFRJ</v>
          </cell>
          <cell r="C4547">
            <v>36</v>
          </cell>
          <cell r="D4547">
            <v>3</v>
          </cell>
        </row>
        <row r="4548">
          <cell r="A4548" t="str">
            <v>USP - ACH3554</v>
          </cell>
          <cell r="B4548" t="str">
            <v>Estado, burocracia e políticas públicas - USP</v>
          </cell>
          <cell r="C4548">
            <v>24</v>
          </cell>
          <cell r="D4548">
            <v>2</v>
          </cell>
        </row>
        <row r="4549">
          <cell r="A4549" t="str">
            <v>PGT-024</v>
          </cell>
          <cell r="B4549" t="str">
            <v>Estado, governança e padrão de financiamento urbano. Teorias, Experiências e Perspectivas</v>
          </cell>
          <cell r="C4549">
            <v>108</v>
          </cell>
          <cell r="D4549">
            <v>9</v>
          </cell>
        </row>
        <row r="4550">
          <cell r="A4550" t="str">
            <v>BC1011</v>
          </cell>
          <cell r="B4550" t="str">
            <v>Estados Limite de Sistemas Naturais</v>
          </cell>
          <cell r="C4550">
            <v>48</v>
          </cell>
          <cell r="D4550">
            <v>4</v>
          </cell>
        </row>
        <row r="4551">
          <cell r="A4551" t="str">
            <v>UAM-es 16497</v>
          </cell>
          <cell r="B4551" t="str">
            <v>Estadística Aplicada al Medio Ambiente - Universidad Autónoma de Madrid</v>
          </cell>
          <cell r="C4551">
            <v>24</v>
          </cell>
          <cell r="D4551">
            <v>2</v>
          </cell>
        </row>
        <row r="4552">
          <cell r="A4552" t="str">
            <v>INF-010</v>
          </cell>
          <cell r="B4552" t="str">
            <v>Estagio de Docência II</v>
          </cell>
          <cell r="C4552">
            <v>0</v>
          </cell>
          <cell r="D4552">
            <v>0</v>
          </cell>
        </row>
        <row r="4553">
          <cell r="A4553" t="str">
            <v>CEFET-SP - ESTJ3</v>
          </cell>
          <cell r="B4553" t="str">
            <v>Estatística - CEFET-SP</v>
          </cell>
          <cell r="C4553">
            <v>24</v>
          </cell>
          <cell r="D4553">
            <v>2</v>
          </cell>
        </row>
        <row r="4554">
          <cell r="A4554" t="str">
            <v>FTT - MT-C326</v>
          </cell>
          <cell r="B4554" t="str">
            <v>Estatística - Faculdade de Tecnologia Termomecânica</v>
          </cell>
          <cell r="C4554">
            <v>48</v>
          </cell>
          <cell r="D4554">
            <v>4</v>
          </cell>
        </row>
        <row r="4555">
          <cell r="A4555" t="str">
            <v>FSA - Estat</v>
          </cell>
          <cell r="B4555" t="str">
            <v>Estatística - Fundação Santo André</v>
          </cell>
          <cell r="C4555">
            <v>132</v>
          </cell>
          <cell r="D4555">
            <v>11</v>
          </cell>
        </row>
        <row r="4556">
          <cell r="A4556" t="str">
            <v>375021</v>
          </cell>
          <cell r="B4556" t="str">
            <v>Estatística - UNB</v>
          </cell>
          <cell r="C4556">
            <v>0</v>
          </cell>
          <cell r="D4556">
            <v>5</v>
          </cell>
        </row>
        <row r="4557">
          <cell r="A4557" t="str">
            <v>EMM02</v>
          </cell>
          <cell r="B4557" t="str">
            <v>Estatística Aplicada</v>
          </cell>
          <cell r="C4557">
            <v>0</v>
          </cell>
          <cell r="D4557">
            <v>0</v>
          </cell>
        </row>
        <row r="4558">
          <cell r="A4558" t="str">
            <v>ESTG011-13</v>
          </cell>
          <cell r="B4558" t="str">
            <v>Estatística Aplicada a Sistemas de Gestão</v>
          </cell>
          <cell r="C4558">
            <v>48</v>
          </cell>
          <cell r="D4558">
            <v>4</v>
          </cell>
        </row>
        <row r="4559">
          <cell r="A4559" t="str">
            <v>ESTG011-17</v>
          </cell>
          <cell r="B4559" t="str">
            <v>Estatística Aplicada a Sistemas de Gestão</v>
          </cell>
          <cell r="C4559">
            <v>48</v>
          </cell>
          <cell r="D4559">
            <v>4</v>
          </cell>
        </row>
        <row r="4560">
          <cell r="A4560" t="str">
            <v>UNESP031</v>
          </cell>
          <cell r="B4560" t="str">
            <v>Estatística Experimental e Análise de Dados - UNESP</v>
          </cell>
          <cell r="C4560">
            <v>0</v>
          </cell>
          <cell r="D4560">
            <v>8</v>
          </cell>
        </row>
        <row r="4561">
          <cell r="A4561" t="str">
            <v>FTT - PG-106</v>
          </cell>
          <cell r="B4561" t="str">
            <v>Estatística aplicada à Gestão - Faculdade de Tecnologia Termomecânica</v>
          </cell>
          <cell r="C4561">
            <v>36</v>
          </cell>
          <cell r="D4561">
            <v>3</v>
          </cell>
        </row>
        <row r="4562">
          <cell r="A4562" t="str">
            <v>UFPI - 220667</v>
          </cell>
          <cell r="B4562" t="str">
            <v>Estatística aplicada à química - Universidade Federal do Piauí</v>
          </cell>
          <cell r="C4562">
            <v>24</v>
          </cell>
          <cell r="D4562">
            <v>2</v>
          </cell>
        </row>
        <row r="4563">
          <cell r="A4563" t="str">
            <v>FATEC-SP - MET015</v>
          </cell>
          <cell r="B4563" t="str">
            <v>Estatística básica - FATEC-SP</v>
          </cell>
          <cell r="C4563">
            <v>36</v>
          </cell>
          <cell r="D4563">
            <v>3</v>
          </cell>
        </row>
        <row r="4564">
          <cell r="A4564" t="str">
            <v>FTT - AL-C323</v>
          </cell>
          <cell r="B4564" t="str">
            <v>Estatística e Controle de Qualidade - Faculdade de Tecnologia Termomecânica</v>
          </cell>
          <cell r="C4564">
            <v>72</v>
          </cell>
          <cell r="D4564">
            <v>6</v>
          </cell>
        </row>
        <row r="4565">
          <cell r="A4565" t="str">
            <v>UNIFAL-ETA3</v>
          </cell>
          <cell r="B4565" t="str">
            <v>Estatística e Modelagem de Dados Ambientais - UNIFAL MG</v>
          </cell>
          <cell r="C4565">
            <v>0</v>
          </cell>
          <cell r="D4565">
            <v>12</v>
          </cell>
        </row>
        <row r="4566">
          <cell r="A4566" t="str">
            <v>ETA3</v>
          </cell>
          <cell r="B4566" t="str">
            <v>Estatística e Modelagem de Dados Ambientais - Unifal-MG</v>
          </cell>
          <cell r="C4566">
            <v>0</v>
          </cell>
          <cell r="D4566">
            <v>5</v>
          </cell>
        </row>
        <row r="4567">
          <cell r="A4567" t="str">
            <v>FATEC-SP - 1061</v>
          </cell>
          <cell r="B4567" t="str">
            <v>Estatística industrial e controle de qualidade - FATEC-SP</v>
          </cell>
          <cell r="C4567">
            <v>72</v>
          </cell>
          <cell r="D4567">
            <v>6</v>
          </cell>
        </row>
        <row r="4568">
          <cell r="A4568" t="str">
            <v>FECAP - EstrMerc</v>
          </cell>
          <cell r="B4568" t="str">
            <v>Estratégia Mercadológica - Fundação Escola de Comércio Álvares Penteado</v>
          </cell>
          <cell r="C4568">
            <v>72</v>
          </cell>
          <cell r="D4568">
            <v>6</v>
          </cell>
        </row>
        <row r="4569">
          <cell r="A4569" t="str">
            <v>UP-pt EIG0040</v>
          </cell>
          <cell r="B4569" t="str">
            <v>Estratégia e Competitividade Empresarial - Universidade do Porto</v>
          </cell>
          <cell r="C4569">
            <v>84</v>
          </cell>
          <cell r="D4569">
            <v>7</v>
          </cell>
        </row>
        <row r="4570">
          <cell r="A4570" t="str">
            <v>UNINOVE - EC</v>
          </cell>
          <cell r="B4570" t="str">
            <v>Estratégias Competitivas - UNINOVE</v>
          </cell>
          <cell r="C4570">
            <v>36</v>
          </cell>
          <cell r="D4570">
            <v>3</v>
          </cell>
        </row>
        <row r="4571">
          <cell r="A4571" t="str">
            <v>ESZG018-13</v>
          </cell>
          <cell r="B4571" t="str">
            <v>Estratégias de Comunicação Organizacional</v>
          </cell>
          <cell r="C4571">
            <v>48</v>
          </cell>
          <cell r="D4571">
            <v>4</v>
          </cell>
        </row>
        <row r="4572">
          <cell r="A4572" t="str">
            <v>ESZG018-17</v>
          </cell>
          <cell r="B4572" t="str">
            <v>Estratégias de Comunicação Organizacional</v>
          </cell>
          <cell r="C4572">
            <v>48</v>
          </cell>
          <cell r="D4572">
            <v>4</v>
          </cell>
        </row>
        <row r="4573">
          <cell r="A4573" t="str">
            <v>CHS-202</v>
          </cell>
          <cell r="B4573" t="str">
            <v>Estratégias de Desenvolvimento Produtivo</v>
          </cell>
          <cell r="C4573">
            <v>108</v>
          </cell>
          <cell r="D4573">
            <v>9</v>
          </cell>
        </row>
        <row r="4574">
          <cell r="A4574" t="str">
            <v>HO713</v>
          </cell>
          <cell r="B4574" t="str">
            <v>Estratégias de Desenvolvimneto - Unicamp</v>
          </cell>
          <cell r="C4574">
            <v>0</v>
          </cell>
          <cell r="D4574">
            <v>9</v>
          </cell>
        </row>
        <row r="4575">
          <cell r="A4575" t="str">
            <v>MNE5718-5/1</v>
          </cell>
          <cell r="B4575" t="str">
            <v>Estratégias de Pesquisa Clínica em Demência - FMUSP</v>
          </cell>
          <cell r="C4575">
            <v>0</v>
          </cell>
          <cell r="D4575">
            <v>5</v>
          </cell>
        </row>
        <row r="4576">
          <cell r="A4576" t="str">
            <v>UPM-es 45000009</v>
          </cell>
          <cell r="B4576" t="str">
            <v>Estructura de Materiales II - Universidad Politécnica de Madrid</v>
          </cell>
          <cell r="C4576">
            <v>66</v>
          </cell>
          <cell r="D4576">
            <v>5</v>
          </cell>
        </row>
        <row r="4577">
          <cell r="A4577" t="str">
            <v>NHZ3007-09</v>
          </cell>
          <cell r="B4577" t="str">
            <v>Estrutura Atômica e Molecular</v>
          </cell>
          <cell r="C4577">
            <v>48</v>
          </cell>
          <cell r="D4577">
            <v>4</v>
          </cell>
        </row>
        <row r="4578">
          <cell r="A4578" t="str">
            <v>NHZ3007-15</v>
          </cell>
          <cell r="B4578" t="str">
            <v>Estrutura Atômica e Molecular</v>
          </cell>
          <cell r="C4578">
            <v>48</v>
          </cell>
          <cell r="D4578">
            <v>4</v>
          </cell>
        </row>
        <row r="4579">
          <cell r="A4579" t="str">
            <v>Uminho-pt 7705</v>
          </cell>
          <cell r="B4579" t="str">
            <v>Estrutura Atômica e Molecular - Universidade do Minho</v>
          </cell>
          <cell r="C4579">
            <v>60</v>
          </cell>
          <cell r="D4579">
            <v>5</v>
          </cell>
        </row>
        <row r="4580">
          <cell r="A4580" t="str">
            <v>FASB - EFEF</v>
          </cell>
          <cell r="B4580" t="str">
            <v>Estrutura Func.Ensino Fundamental - Faculdade de São Bernardo do Campo</v>
          </cell>
          <cell r="C4580">
            <v>24</v>
          </cell>
          <cell r="D4580">
            <v>2</v>
          </cell>
        </row>
        <row r="4581">
          <cell r="A4581" t="str">
            <v>CTQ-011</v>
          </cell>
          <cell r="B4581" t="str">
            <v>Estrutura atômica e molecular</v>
          </cell>
          <cell r="C4581">
            <v>120</v>
          </cell>
          <cell r="D4581">
            <v>10</v>
          </cell>
        </row>
        <row r="4582">
          <cell r="A4582" t="str">
            <v>BIK0102-13</v>
          </cell>
          <cell r="B4582" t="str">
            <v>Estrutura da Matéria</v>
          </cell>
          <cell r="C4582">
            <v>36</v>
          </cell>
          <cell r="D4582">
            <v>3</v>
          </cell>
        </row>
        <row r="4583">
          <cell r="A4583" t="str">
            <v>BIK0102-15</v>
          </cell>
          <cell r="B4583" t="str">
            <v>Estrutura da Matéria</v>
          </cell>
          <cell r="C4583">
            <v>36</v>
          </cell>
          <cell r="D4583">
            <v>3</v>
          </cell>
        </row>
        <row r="4584">
          <cell r="A4584" t="str">
            <v>IFSP - K2EMT</v>
          </cell>
          <cell r="B4584" t="str">
            <v>Estrutura da Matéria - IFSP</v>
          </cell>
          <cell r="C4584">
            <v>84</v>
          </cell>
          <cell r="D4584">
            <v>7</v>
          </cell>
        </row>
        <row r="4585">
          <cell r="A4585" t="str">
            <v>NHZ4013-09</v>
          </cell>
          <cell r="B4585" t="str">
            <v>Estrutura da Matéria Avançada</v>
          </cell>
          <cell r="C4585">
            <v>48</v>
          </cell>
          <cell r="D4585">
            <v>4</v>
          </cell>
        </row>
        <row r="4586">
          <cell r="A4586" t="str">
            <v>NHT4049-15</v>
          </cell>
          <cell r="B4586" t="str">
            <v>Estrutura da Matéria Avançada</v>
          </cell>
          <cell r="C4586">
            <v>72</v>
          </cell>
          <cell r="D4586">
            <v>6</v>
          </cell>
        </row>
        <row r="4587">
          <cell r="A4587" t="str">
            <v>MAN-201</v>
          </cell>
          <cell r="B4587" t="str">
            <v>Estrutura da Matéria I - UNIFRA</v>
          </cell>
          <cell r="C4587">
            <v>0</v>
          </cell>
          <cell r="D4587">
            <v>15</v>
          </cell>
        </row>
        <row r="4588">
          <cell r="A4588" t="str">
            <v>MAN 201</v>
          </cell>
          <cell r="B4588" t="str">
            <v>Estrutura da Matéria I - UNIFRA</v>
          </cell>
          <cell r="C4588">
            <v>0</v>
          </cell>
          <cell r="D4588">
            <v>12</v>
          </cell>
        </row>
        <row r="4589">
          <cell r="A4589" t="str">
            <v>MNO-257</v>
          </cell>
          <cell r="B4589" t="str">
            <v>Estrutura da Matéria II: Propriedades Eletrônicas - UNIFRA</v>
          </cell>
          <cell r="C4589">
            <v>0</v>
          </cell>
          <cell r="D4589">
            <v>12</v>
          </cell>
        </row>
        <row r="4590">
          <cell r="A4590" t="str">
            <v>MNO 257</v>
          </cell>
          <cell r="B4590" t="str">
            <v>Estrutura da Matéria II: Propriedades Eletrônicas - UNIFRA</v>
          </cell>
          <cell r="C4590">
            <v>0</v>
          </cell>
          <cell r="D4590">
            <v>12</v>
          </cell>
        </row>
        <row r="4591">
          <cell r="A4591" t="str">
            <v>MNO-258</v>
          </cell>
          <cell r="B4591" t="str">
            <v>Estrutura da Matéria III: Estado Sólido - UNIFRA</v>
          </cell>
          <cell r="C4591">
            <v>0</v>
          </cell>
          <cell r="D4591">
            <v>12</v>
          </cell>
        </row>
        <row r="4592">
          <cell r="A4592" t="str">
            <v>MNO 258</v>
          </cell>
          <cell r="B4592" t="str">
            <v>Estrutura da Matéria III: Estado Sólido - UNIFRA</v>
          </cell>
          <cell r="C4592">
            <v>0</v>
          </cell>
          <cell r="D4592">
            <v>3</v>
          </cell>
        </row>
        <row r="4593">
          <cell r="A4593" t="str">
            <v>MCZX021-13</v>
          </cell>
          <cell r="B4593" t="str">
            <v>Estrutura de Dados I</v>
          </cell>
          <cell r="C4593">
            <v>48</v>
          </cell>
          <cell r="D4593">
            <v>4</v>
          </cell>
        </row>
        <row r="4594">
          <cell r="A4594" t="str">
            <v>FATEC-SP - IED001</v>
          </cell>
          <cell r="B4594" t="str">
            <v>Estrutura de dados - FATEC-SP</v>
          </cell>
          <cell r="C4594">
            <v>72</v>
          </cell>
          <cell r="D4594">
            <v>6</v>
          </cell>
        </row>
        <row r="4595">
          <cell r="A4595" t="str">
            <v>BIQ0602-13</v>
          </cell>
          <cell r="B4595" t="str">
            <v>Estrutura e Dinâmica Social</v>
          </cell>
          <cell r="C4595">
            <v>36</v>
          </cell>
          <cell r="D4595">
            <v>3</v>
          </cell>
        </row>
        <row r="4596">
          <cell r="A4596" t="str">
            <v>BIQ0602-15</v>
          </cell>
          <cell r="B4596" t="str">
            <v>Estrutura e Dinâmica Social</v>
          </cell>
          <cell r="C4596">
            <v>36</v>
          </cell>
          <cell r="D4596">
            <v>3</v>
          </cell>
        </row>
        <row r="4597">
          <cell r="A4597" t="str">
            <v>FIS-403</v>
          </cell>
          <cell r="B4597" t="str">
            <v>Estrutura e Evolução Estelar</v>
          </cell>
          <cell r="C4597">
            <v>144</v>
          </cell>
          <cell r="D4597">
            <v>12</v>
          </cell>
        </row>
        <row r="4598">
          <cell r="A4598" t="str">
            <v>FIS-9828</v>
          </cell>
          <cell r="B4598" t="str">
            <v>Estrutura e Evolução Estelar - UEPG</v>
          </cell>
          <cell r="C4598">
            <v>0</v>
          </cell>
          <cell r="D4598">
            <v>12</v>
          </cell>
        </row>
        <row r="4599">
          <cell r="A4599" t="str">
            <v>ESZX041-13</v>
          </cell>
          <cell r="B4599" t="str">
            <v>Estrutura e Organização do Setor Energético</v>
          </cell>
          <cell r="C4599">
            <v>24</v>
          </cell>
          <cell r="D4599">
            <v>2</v>
          </cell>
        </row>
        <row r="4600">
          <cell r="A4600" t="str">
            <v>CT3013</v>
          </cell>
          <cell r="B4600" t="str">
            <v>Estrutura e Propriedades de Átomos e Moléculas: Aplicações</v>
          </cell>
          <cell r="C4600">
            <v>96</v>
          </cell>
          <cell r="D4600">
            <v>8</v>
          </cell>
        </row>
        <row r="4601">
          <cell r="A4601" t="str">
            <v>CT3012</v>
          </cell>
          <cell r="B4601" t="str">
            <v>Estrutura e Propriedades de Átomos e Moléculas: Fundamentos</v>
          </cell>
          <cell r="C4601">
            <v>96</v>
          </cell>
          <cell r="D4601">
            <v>8</v>
          </cell>
        </row>
        <row r="4602">
          <cell r="A4602" t="str">
            <v>HO606</v>
          </cell>
          <cell r="B4602" t="str">
            <v>Estrutura e evolução da agricultura no Brasil - Unicamp</v>
          </cell>
          <cell r="C4602">
            <v>0</v>
          </cell>
          <cell r="D4602">
            <v>9</v>
          </cell>
        </row>
        <row r="4603">
          <cell r="A4603" t="str">
            <v>FSA - EFEFM</v>
          </cell>
          <cell r="B4603" t="str">
            <v>Estrutura e funcionamento do ensino fundamental  e médio - Fundação Santo André</v>
          </cell>
          <cell r="C4603">
            <v>60</v>
          </cell>
          <cell r="D4603">
            <v>5</v>
          </cell>
        </row>
        <row r="4604">
          <cell r="A4604" t="str">
            <v>AHR - EsMet</v>
          </cell>
          <cell r="B4604" t="str">
            <v>Estruturas Metálicas - Anhanguera</v>
          </cell>
          <cell r="C4604">
            <v>60</v>
          </cell>
          <cell r="D4604">
            <v>5</v>
          </cell>
        </row>
        <row r="4605">
          <cell r="A4605" t="str">
            <v>CLACSO</v>
          </cell>
          <cell r="B4605" t="str">
            <v>Estudios críticos del desarrollo rural - CLACSO</v>
          </cell>
          <cell r="C4605">
            <v>0</v>
          </cell>
          <cell r="D4605">
            <v>9</v>
          </cell>
        </row>
        <row r="4606">
          <cell r="A4606" t="str">
            <v>MAT-500</v>
          </cell>
          <cell r="B4606" t="str">
            <v>Estudo Dirigido</v>
          </cell>
          <cell r="C4606">
            <v>72</v>
          </cell>
          <cell r="D4606">
            <v>6</v>
          </cell>
        </row>
        <row r="4607">
          <cell r="A4607" t="str">
            <v>ENE-505</v>
          </cell>
          <cell r="B4607" t="str">
            <v>Estudo Dirigido</v>
          </cell>
          <cell r="C4607">
            <v>144</v>
          </cell>
          <cell r="D4607">
            <v>12</v>
          </cell>
        </row>
        <row r="4608">
          <cell r="A4608" t="str">
            <v>INF-004</v>
          </cell>
          <cell r="B4608" t="str">
            <v>Estudo Dirigido</v>
          </cell>
          <cell r="C4608">
            <v>144</v>
          </cell>
          <cell r="D4608">
            <v>12</v>
          </cell>
        </row>
        <row r="4609">
          <cell r="A4609" t="str">
            <v>EEL-301</v>
          </cell>
          <cell r="B4609" t="str">
            <v>Estudo Dirigido</v>
          </cell>
          <cell r="C4609">
            <v>144</v>
          </cell>
          <cell r="D4609">
            <v>12</v>
          </cell>
        </row>
        <row r="4610">
          <cell r="A4610" t="str">
            <v>UFABC-PÓS - EEL-301</v>
          </cell>
          <cell r="B4610" t="str">
            <v>Estudo Dirigido - UFABC-PÓS</v>
          </cell>
          <cell r="C4610">
            <v>48</v>
          </cell>
          <cell r="D4610">
            <v>12</v>
          </cell>
        </row>
        <row r="4611">
          <cell r="A4611" t="str">
            <v>UFABC-PÓS - INF-004</v>
          </cell>
          <cell r="B4611" t="str">
            <v>Estudo Dirigido - UFABC-PÓS</v>
          </cell>
          <cell r="C4611">
            <v>48</v>
          </cell>
          <cell r="D4611">
            <v>4</v>
          </cell>
        </row>
        <row r="4612">
          <cell r="A4612" t="str">
            <v>MAT-502</v>
          </cell>
          <cell r="B4612" t="str">
            <v>Estudo Dirigido I</v>
          </cell>
          <cell r="C4612">
            <v>144</v>
          </cell>
          <cell r="D4612">
            <v>12</v>
          </cell>
        </row>
        <row r="4613">
          <cell r="A4613" t="str">
            <v>MAT-503</v>
          </cell>
          <cell r="B4613" t="str">
            <v>Estudo Dirigido II</v>
          </cell>
          <cell r="C4613">
            <v>144</v>
          </cell>
          <cell r="D4613">
            <v>12</v>
          </cell>
        </row>
        <row r="4614">
          <cell r="A4614" t="str">
            <v>MCZX001-13</v>
          </cell>
          <cell r="B4614" t="str">
            <v>Estudo Dirigido em Computação I</v>
          </cell>
          <cell r="C4614">
            <v>24</v>
          </cell>
          <cell r="D4614">
            <v>2</v>
          </cell>
        </row>
        <row r="4615">
          <cell r="A4615" t="str">
            <v>MCZX002-13</v>
          </cell>
          <cell r="B4615" t="str">
            <v>Estudo Dirigido em Computação II</v>
          </cell>
          <cell r="C4615">
            <v>24</v>
          </cell>
          <cell r="D4615">
            <v>2</v>
          </cell>
        </row>
        <row r="4616">
          <cell r="A4616" t="str">
            <v>MCZX003-13</v>
          </cell>
          <cell r="B4616" t="str">
            <v>Estudo Dirigido em Computação III</v>
          </cell>
          <cell r="C4616">
            <v>24</v>
          </cell>
          <cell r="D4616">
            <v>2</v>
          </cell>
        </row>
        <row r="4617">
          <cell r="A4617" t="str">
            <v>EN4011</v>
          </cell>
          <cell r="B4617" t="str">
            <v>Estudo da Religião e das Religiosidades</v>
          </cell>
          <cell r="C4617">
            <v>24</v>
          </cell>
          <cell r="D4617">
            <v>2</v>
          </cell>
        </row>
        <row r="4618">
          <cell r="A4618" t="str">
            <v>USP - CRP0292</v>
          </cell>
          <cell r="B4618" t="str">
            <v>Estudo da defesa do consumidor - USP</v>
          </cell>
          <cell r="C4618">
            <v>60</v>
          </cell>
          <cell r="D4618">
            <v>5</v>
          </cell>
        </row>
        <row r="4619">
          <cell r="A4619" t="str">
            <v>MC7001</v>
          </cell>
          <cell r="B4619" t="str">
            <v>Estudo das Isometrias no Plano Euclidiano</v>
          </cell>
          <cell r="C4619">
            <v>48</v>
          </cell>
          <cell r="D4619">
            <v>4</v>
          </cell>
        </row>
        <row r="4620">
          <cell r="A4620" t="str">
            <v>UNIVEM - EAS</v>
          </cell>
          <cell r="B4620" t="str">
            <v>Estudos Antropológicos e Sociológicos - Centro Universitário Eurípedes de Marília</v>
          </cell>
          <cell r="C4620">
            <v>36</v>
          </cell>
          <cell r="D4620">
            <v>3</v>
          </cell>
        </row>
        <row r="4621">
          <cell r="A4621" t="str">
            <v>CCM-004</v>
          </cell>
          <cell r="B4621" t="str">
            <v>Estudos Dirigidos I</v>
          </cell>
          <cell r="C4621">
            <v>144</v>
          </cell>
          <cell r="D4621">
            <v>12</v>
          </cell>
        </row>
        <row r="4622">
          <cell r="A4622" t="str">
            <v>EFHCT02</v>
          </cell>
          <cell r="B4622" t="str">
            <v>Estudos Introdutórios à Historiografia da Ciência</v>
          </cell>
          <cell r="C4622">
            <v>0</v>
          </cell>
          <cell r="D4622">
            <v>0</v>
          </cell>
        </row>
        <row r="4623">
          <cell r="A4623" t="str">
            <v>CHS-405</v>
          </cell>
          <cell r="B4623" t="str">
            <v>Estudos Sociais da Ciência e da Tecnologia: abordagens e trajetórias</v>
          </cell>
          <cell r="C4623">
            <v>108</v>
          </cell>
          <cell r="D4623">
            <v>9</v>
          </cell>
        </row>
        <row r="4624">
          <cell r="A4624" t="str">
            <v>Metodista - 8982</v>
          </cell>
          <cell r="B4624" t="str">
            <v>Estudos das Mídias-A difusão das mensagens - METODISTA</v>
          </cell>
          <cell r="C4624">
            <v>120</v>
          </cell>
          <cell r="D4624">
            <v>10</v>
          </cell>
        </row>
        <row r="4625">
          <cell r="A4625" t="str">
            <v>PUC-SP - 2812</v>
          </cell>
          <cell r="B4625" t="str">
            <v>Estudos de Civilização do Francês - PUC-SP</v>
          </cell>
          <cell r="C4625">
            <v>24</v>
          </cell>
          <cell r="D4625">
            <v>2</v>
          </cell>
        </row>
        <row r="4626">
          <cell r="A4626" t="str">
            <v>TIDD-02860A</v>
          </cell>
          <cell r="B4626" t="str">
            <v>Estudos de casos e laboratórios em ciências cognitivas - CLCC - PUC-SP</v>
          </cell>
          <cell r="C4626">
            <v>0</v>
          </cell>
          <cell r="D4626">
            <v>12</v>
          </cell>
        </row>
        <row r="4627">
          <cell r="A4627" t="str">
            <v>USP - ACH0051</v>
          </cell>
          <cell r="B4627" t="str">
            <v>Estudos diversificados - USP</v>
          </cell>
          <cell r="C4627">
            <v>24</v>
          </cell>
          <cell r="D4627">
            <v>2</v>
          </cell>
        </row>
        <row r="4628">
          <cell r="A4628" t="str">
            <v>ESHT007-13</v>
          </cell>
          <cell r="B4628" t="str">
            <v>Estudos do Meio Físico</v>
          </cell>
          <cell r="C4628">
            <v>48</v>
          </cell>
          <cell r="D4628">
            <v>4</v>
          </cell>
        </row>
        <row r="4629">
          <cell r="A4629" t="str">
            <v>ESHT007-17</v>
          </cell>
          <cell r="B4629" t="str">
            <v>Estudos do Meio Físico</v>
          </cell>
          <cell r="C4629">
            <v>48</v>
          </cell>
          <cell r="D4629">
            <v>4</v>
          </cell>
        </row>
        <row r="4630">
          <cell r="A4630" t="str">
            <v>PGT-031</v>
          </cell>
          <cell r="B4630" t="str">
            <v>Estudos do Meio e Engenharia Urbana</v>
          </cell>
          <cell r="C4630">
            <v>108</v>
          </cell>
          <cell r="D4630">
            <v>9</v>
          </cell>
        </row>
        <row r="4631">
          <cell r="A4631" t="str">
            <v>CAO-2</v>
          </cell>
          <cell r="B4631" t="str">
            <v>Estudos e Análise de Processos Ambientais - UNITAU</v>
          </cell>
          <cell r="C4631">
            <v>0</v>
          </cell>
          <cell r="D4631">
            <v>9</v>
          </cell>
        </row>
        <row r="4632">
          <cell r="A4632" t="str">
            <v>BHQ0002-15</v>
          </cell>
          <cell r="B4632" t="str">
            <v>Estudos Étnico-Raciais</v>
          </cell>
          <cell r="C4632">
            <v>36</v>
          </cell>
          <cell r="D4632">
            <v>3</v>
          </cell>
        </row>
        <row r="4633">
          <cell r="A4633" t="str">
            <v>ESTS900-13</v>
          </cell>
          <cell r="B4633" t="str">
            <v>Estágio Curricular I em Engenharia Aeroespacial</v>
          </cell>
          <cell r="C4633">
            <v>84</v>
          </cell>
          <cell r="D4633">
            <v>7</v>
          </cell>
        </row>
        <row r="4634">
          <cell r="A4634" t="str">
            <v>ESTU900-13</v>
          </cell>
          <cell r="B4634" t="str">
            <v>Estágio Curricular I em Engenharia Ambiental e Urbana</v>
          </cell>
          <cell r="C4634">
            <v>84</v>
          </cell>
          <cell r="D4634">
            <v>7</v>
          </cell>
        </row>
        <row r="4635">
          <cell r="A4635" t="str">
            <v>ESTB900-13</v>
          </cell>
          <cell r="B4635" t="str">
            <v>Estágio Curricular I em Engenharia Biomédica</v>
          </cell>
          <cell r="C4635">
            <v>84</v>
          </cell>
          <cell r="D4635">
            <v>7</v>
          </cell>
        </row>
        <row r="4636">
          <cell r="A4636" t="str">
            <v>ESTE900-13</v>
          </cell>
          <cell r="B4636" t="str">
            <v>Estágio Curricular I em Engenharia de Energia</v>
          </cell>
          <cell r="C4636">
            <v>84</v>
          </cell>
          <cell r="D4636">
            <v>7</v>
          </cell>
        </row>
        <row r="4637">
          <cell r="A4637" t="str">
            <v>ESTG900-13</v>
          </cell>
          <cell r="B4637" t="str">
            <v>Estágio Curricular I em Engenharia de Gestão</v>
          </cell>
          <cell r="C4637">
            <v>84</v>
          </cell>
          <cell r="D4637">
            <v>7</v>
          </cell>
        </row>
        <row r="4638">
          <cell r="A4638" t="str">
            <v>ESTI900-13</v>
          </cell>
          <cell r="B4638" t="str">
            <v>Estágio Curricular I em Engenharia de Informação</v>
          </cell>
          <cell r="C4638">
            <v>84</v>
          </cell>
          <cell r="D4638">
            <v>7</v>
          </cell>
        </row>
        <row r="4639">
          <cell r="A4639" t="str">
            <v>ESTA900-13</v>
          </cell>
          <cell r="B4639" t="str">
            <v>Estágio Curricular I em Engenharia de Instrumentação, Automação e Robótica</v>
          </cell>
          <cell r="C4639">
            <v>84</v>
          </cell>
          <cell r="D4639">
            <v>7</v>
          </cell>
        </row>
        <row r="4640">
          <cell r="A4640" t="str">
            <v>ESTM900-13</v>
          </cell>
          <cell r="B4640" t="str">
            <v>Estágio Curricular I em Engenharia de Materiais</v>
          </cell>
          <cell r="C4640">
            <v>84</v>
          </cell>
          <cell r="D4640">
            <v>7</v>
          </cell>
        </row>
        <row r="4641">
          <cell r="A4641" t="str">
            <v>ESTS901-13</v>
          </cell>
          <cell r="B4641" t="str">
            <v>Estágio Curricular II em Engenharia Aeroespacial</v>
          </cell>
          <cell r="C4641">
            <v>84</v>
          </cell>
          <cell r="D4641">
            <v>7</v>
          </cell>
        </row>
        <row r="4642">
          <cell r="A4642" t="str">
            <v>ESTU901-13</v>
          </cell>
          <cell r="B4642" t="str">
            <v>Estágio Curricular II em Engenharia Ambiental e Urbana</v>
          </cell>
          <cell r="C4642">
            <v>84</v>
          </cell>
          <cell r="D4642">
            <v>7</v>
          </cell>
        </row>
        <row r="4643">
          <cell r="A4643" t="str">
            <v>ESTB901-13</v>
          </cell>
          <cell r="B4643" t="str">
            <v>Estágio Curricular II em Engenharia Biomédica</v>
          </cell>
          <cell r="C4643">
            <v>84</v>
          </cell>
          <cell r="D4643">
            <v>7</v>
          </cell>
        </row>
        <row r="4644">
          <cell r="A4644" t="str">
            <v>ESTE901-13</v>
          </cell>
          <cell r="B4644" t="str">
            <v>Estágio Curricular II em Engenharia de Energia</v>
          </cell>
          <cell r="C4644">
            <v>84</v>
          </cell>
          <cell r="D4644">
            <v>7</v>
          </cell>
        </row>
        <row r="4645">
          <cell r="A4645" t="str">
            <v>ESTG901-13</v>
          </cell>
          <cell r="B4645" t="str">
            <v>Estágio Curricular II em Engenharia de Gestão</v>
          </cell>
          <cell r="C4645">
            <v>84</v>
          </cell>
          <cell r="D4645">
            <v>7</v>
          </cell>
        </row>
        <row r="4646">
          <cell r="A4646" t="str">
            <v>ESTI901-13</v>
          </cell>
          <cell r="B4646" t="str">
            <v>Estágio Curricular II em Engenharia de Informação</v>
          </cell>
          <cell r="C4646">
            <v>84</v>
          </cell>
          <cell r="D4646">
            <v>7</v>
          </cell>
        </row>
        <row r="4647">
          <cell r="A4647" t="str">
            <v>ESTA901-13</v>
          </cell>
          <cell r="B4647" t="str">
            <v>Estágio Curricular II em Engenharia de Instrumentação, Automação e Robótica</v>
          </cell>
          <cell r="C4647">
            <v>84</v>
          </cell>
          <cell r="D4647">
            <v>7</v>
          </cell>
        </row>
        <row r="4648">
          <cell r="A4648" t="str">
            <v>ESTM901-13</v>
          </cell>
          <cell r="B4648" t="str">
            <v>Estágio Curricular II em Engenharia de Materiais</v>
          </cell>
          <cell r="C4648">
            <v>84</v>
          </cell>
          <cell r="D4648">
            <v>7</v>
          </cell>
        </row>
        <row r="4649">
          <cell r="A4649" t="str">
            <v>ESTS905-17</v>
          </cell>
          <cell r="B4649" t="str">
            <v>Estágio Curricular em Engenharia Aeroespacial</v>
          </cell>
          <cell r="C4649">
            <v>168</v>
          </cell>
          <cell r="D4649">
            <v>14</v>
          </cell>
        </row>
        <row r="4650">
          <cell r="A4650" t="str">
            <v>ESTU905-17</v>
          </cell>
          <cell r="B4650" t="str">
            <v>Estágio Curricular em Engenharia Ambiental e Urbana</v>
          </cell>
          <cell r="C4650">
            <v>168</v>
          </cell>
          <cell r="D4650">
            <v>14</v>
          </cell>
        </row>
        <row r="4651">
          <cell r="A4651" t="str">
            <v>ESTB905-17</v>
          </cell>
          <cell r="B4651" t="str">
            <v>Estágio Curricular em Engenharia Biomédica</v>
          </cell>
          <cell r="C4651">
            <v>168</v>
          </cell>
          <cell r="D4651">
            <v>14</v>
          </cell>
        </row>
        <row r="4652">
          <cell r="A4652" t="str">
            <v>ESTE905-17</v>
          </cell>
          <cell r="B4652" t="str">
            <v>Estágio Curricular em Engenharia de Energia</v>
          </cell>
          <cell r="C4652">
            <v>168</v>
          </cell>
          <cell r="D4652">
            <v>14</v>
          </cell>
        </row>
        <row r="4653">
          <cell r="A4653" t="str">
            <v>ESTG905-17</v>
          </cell>
          <cell r="B4653" t="str">
            <v>Estágio Curricular em Engenharia de Gestão</v>
          </cell>
          <cell r="C4653">
            <v>168</v>
          </cell>
          <cell r="D4653">
            <v>14</v>
          </cell>
        </row>
        <row r="4654">
          <cell r="A4654" t="str">
            <v>ESTI905-17</v>
          </cell>
          <cell r="B4654" t="str">
            <v>Estágio Curricular em Engenharia de Informação</v>
          </cell>
          <cell r="C4654">
            <v>168</v>
          </cell>
          <cell r="D4654">
            <v>14</v>
          </cell>
        </row>
        <row r="4655">
          <cell r="A4655" t="str">
            <v>ESTA905-17</v>
          </cell>
          <cell r="B4655" t="str">
            <v>Estágio Curricular em Engenharia de Instrumentação, Automação e Robótica</v>
          </cell>
          <cell r="C4655">
            <v>168</v>
          </cell>
          <cell r="D4655">
            <v>14</v>
          </cell>
        </row>
        <row r="4656">
          <cell r="A4656" t="str">
            <v>ESTM905-17</v>
          </cell>
          <cell r="B4656" t="str">
            <v>Estágio Curricular em Engenharia de Materiais</v>
          </cell>
          <cell r="C4656">
            <v>168</v>
          </cell>
          <cell r="D4656">
            <v>14</v>
          </cell>
        </row>
        <row r="4657">
          <cell r="A4657" t="str">
            <v>UMC-012</v>
          </cell>
          <cell r="B4657" t="str">
            <v>Estágio Docente - UMC</v>
          </cell>
          <cell r="C4657">
            <v>0</v>
          </cell>
          <cell r="D4657">
            <v>2</v>
          </cell>
        </row>
        <row r="4658">
          <cell r="A4658" t="str">
            <v>FIS-801</v>
          </cell>
          <cell r="B4658" t="str">
            <v>Estágio Docente Supervisionado I</v>
          </cell>
          <cell r="C4658">
            <v>24</v>
          </cell>
          <cell r="D4658">
            <v>2</v>
          </cell>
        </row>
        <row r="4659">
          <cell r="A4659" t="str">
            <v>FIS-801 CO</v>
          </cell>
          <cell r="B4659" t="str">
            <v>Estágio Docente Supervisionado I - PrAd</v>
          </cell>
          <cell r="C4659">
            <v>0</v>
          </cell>
          <cell r="D4659">
            <v>2</v>
          </cell>
        </row>
        <row r="4660">
          <cell r="A4660" t="str">
            <v>FIS-801CO</v>
          </cell>
          <cell r="B4660" t="str">
            <v>Estágio Docente Supervisionado I - UDESC</v>
          </cell>
          <cell r="C4660">
            <v>0</v>
          </cell>
          <cell r="D4660">
            <v>2</v>
          </cell>
        </row>
        <row r="4661">
          <cell r="A4661" t="str">
            <v>FIS 801*CO</v>
          </cell>
          <cell r="B4661" t="str">
            <v>Estágio Docente Supervisionado I - UESC</v>
          </cell>
          <cell r="C4661">
            <v>0</v>
          </cell>
          <cell r="D4661">
            <v>2</v>
          </cell>
        </row>
        <row r="4662">
          <cell r="A4662" t="str">
            <v>FIS-801CO*</v>
          </cell>
          <cell r="B4662" t="str">
            <v>Estágio Docente Supervisionado I - USP</v>
          </cell>
          <cell r="C4662">
            <v>0</v>
          </cell>
          <cell r="D4662">
            <v>2</v>
          </cell>
        </row>
        <row r="4663">
          <cell r="A4663" t="str">
            <v>FIS 801CO</v>
          </cell>
          <cell r="B4663" t="str">
            <v>Estágio Docente Supervisionado I - Unifei</v>
          </cell>
          <cell r="C4663">
            <v>0</v>
          </cell>
          <cell r="D4663">
            <v>2</v>
          </cell>
        </row>
        <row r="4664">
          <cell r="A4664" t="str">
            <v>FIS-802</v>
          </cell>
          <cell r="B4664" t="str">
            <v>Estágio Docente Supervisionado II</v>
          </cell>
          <cell r="C4664">
            <v>24</v>
          </cell>
          <cell r="D4664">
            <v>2</v>
          </cell>
        </row>
        <row r="4665">
          <cell r="A4665" t="str">
            <v>FIS802 CO</v>
          </cell>
          <cell r="B4665" t="str">
            <v>Estágio Docente Supervisionado II - PrAD</v>
          </cell>
          <cell r="C4665">
            <v>0</v>
          </cell>
          <cell r="D4665">
            <v>2</v>
          </cell>
        </row>
        <row r="4666">
          <cell r="A4666" t="str">
            <v>FIS 802CO</v>
          </cell>
          <cell r="B4666" t="str">
            <v>Estágio Docente Supervisionado II - PrAD</v>
          </cell>
          <cell r="C4666">
            <v>0</v>
          </cell>
          <cell r="D4666">
            <v>2</v>
          </cell>
        </row>
        <row r="4667">
          <cell r="A4667" t="str">
            <v>FIS-802COA</v>
          </cell>
          <cell r="B4667" t="str">
            <v>Estágio Docente Supervisionado II - PrAd</v>
          </cell>
          <cell r="C4667">
            <v>0</v>
          </cell>
          <cell r="D4667">
            <v>2</v>
          </cell>
        </row>
        <row r="4668">
          <cell r="A4668" t="str">
            <v>NMA-502</v>
          </cell>
          <cell r="B4668" t="str">
            <v>Estágio Docência</v>
          </cell>
          <cell r="C4668">
            <v>8</v>
          </cell>
          <cell r="D4668">
            <v>2</v>
          </cell>
        </row>
        <row r="4669">
          <cell r="A4669" t="str">
            <v>CHS-400</v>
          </cell>
          <cell r="B4669" t="str">
            <v>Estágio Docência</v>
          </cell>
          <cell r="C4669">
            <v>8</v>
          </cell>
          <cell r="D4669">
            <v>2</v>
          </cell>
        </row>
        <row r="4670">
          <cell r="A4670" t="str">
            <v>NMA-502CO</v>
          </cell>
          <cell r="B4670" t="str">
            <v>Estágio Docência - PrAD</v>
          </cell>
          <cell r="C4670">
            <v>0</v>
          </cell>
          <cell r="D4670">
            <v>2</v>
          </cell>
        </row>
        <row r="4671">
          <cell r="A4671" t="str">
            <v>CHS-400CO</v>
          </cell>
          <cell r="B4671" t="str">
            <v>Estágio Docência - PrAD</v>
          </cell>
          <cell r="C4671">
            <v>0</v>
          </cell>
          <cell r="D4671">
            <v>2</v>
          </cell>
        </row>
        <row r="4672">
          <cell r="A4672" t="str">
            <v>UFABC-PÓS - NMA-502</v>
          </cell>
          <cell r="B4672" t="str">
            <v>Estágio Docência - UFABC-PÓS</v>
          </cell>
          <cell r="C4672">
            <v>24</v>
          </cell>
          <cell r="D4672">
            <v>2</v>
          </cell>
        </row>
        <row r="4673">
          <cell r="A4673" t="str">
            <v>NMA-501-2</v>
          </cell>
          <cell r="B4673" t="str">
            <v>Estágio Docência I</v>
          </cell>
          <cell r="C4673">
            <v>8</v>
          </cell>
          <cell r="D4673">
            <v>2</v>
          </cell>
        </row>
        <row r="4674">
          <cell r="A4674" t="str">
            <v>CEM-501</v>
          </cell>
          <cell r="B4674" t="str">
            <v>Estágio Docência I</v>
          </cell>
          <cell r="C4674">
            <v>24</v>
          </cell>
          <cell r="D4674">
            <v>2</v>
          </cell>
        </row>
        <row r="4675">
          <cell r="A4675" t="str">
            <v>EEL-305</v>
          </cell>
          <cell r="B4675" t="str">
            <v>Estágio Docência I</v>
          </cell>
          <cell r="C4675">
            <v>24</v>
          </cell>
          <cell r="D4675">
            <v>2</v>
          </cell>
        </row>
        <row r="4676">
          <cell r="A4676" t="str">
            <v>PGT-043</v>
          </cell>
          <cell r="B4676" t="str">
            <v>Estágio Docência I</v>
          </cell>
          <cell r="C4676">
            <v>24</v>
          </cell>
          <cell r="D4676">
            <v>2</v>
          </cell>
        </row>
        <row r="4677">
          <cell r="A4677" t="str">
            <v>MEC-104</v>
          </cell>
          <cell r="B4677" t="str">
            <v>Estágio Docência I</v>
          </cell>
          <cell r="C4677">
            <v>24</v>
          </cell>
          <cell r="D4677">
            <v>2</v>
          </cell>
        </row>
        <row r="4678">
          <cell r="A4678" t="str">
            <v>EMC-104</v>
          </cell>
          <cell r="B4678" t="str">
            <v>Estágio Docência I</v>
          </cell>
          <cell r="C4678">
            <v>0</v>
          </cell>
          <cell r="D4678">
            <v>0</v>
          </cell>
        </row>
        <row r="4679">
          <cell r="A4679" t="str">
            <v>NMA-501-4</v>
          </cell>
          <cell r="B4679" t="str">
            <v>Estágio Docência I</v>
          </cell>
          <cell r="C4679">
            <v>0</v>
          </cell>
          <cell r="D4679">
            <v>4</v>
          </cell>
        </row>
        <row r="4680">
          <cell r="A4680" t="str">
            <v>NMA-501-3</v>
          </cell>
          <cell r="B4680" t="str">
            <v>Estágio Docência I</v>
          </cell>
          <cell r="C4680">
            <v>0</v>
          </cell>
          <cell r="D4680">
            <v>3</v>
          </cell>
        </row>
        <row r="4681">
          <cell r="A4681" t="str">
            <v>PGT-043CO</v>
          </cell>
          <cell r="B4681" t="str">
            <v>Estágio Docência I - PrAD</v>
          </cell>
          <cell r="C4681">
            <v>0</v>
          </cell>
          <cell r="D4681">
            <v>2</v>
          </cell>
        </row>
        <row r="4682">
          <cell r="A4682" t="str">
            <v>MEC-104CO</v>
          </cell>
          <cell r="B4682" t="str">
            <v>Estágio Docência I - PrAD</v>
          </cell>
          <cell r="C4682">
            <v>0</v>
          </cell>
          <cell r="D4682">
            <v>2</v>
          </cell>
        </row>
        <row r="4683">
          <cell r="A4683" t="str">
            <v>MAT-505CO</v>
          </cell>
          <cell r="B4683" t="str">
            <v>Estágio Docência I - PrAD</v>
          </cell>
          <cell r="C4683">
            <v>0</v>
          </cell>
          <cell r="D4683">
            <v>2</v>
          </cell>
        </row>
        <row r="4684">
          <cell r="A4684" t="str">
            <v>PGT 043CO</v>
          </cell>
          <cell r="B4684" t="str">
            <v>Estágio Docência I - UFFS</v>
          </cell>
          <cell r="C4684">
            <v>0</v>
          </cell>
          <cell r="D4684">
            <v>2</v>
          </cell>
        </row>
        <row r="4685">
          <cell r="A4685" t="str">
            <v>NMA 502CO</v>
          </cell>
          <cell r="B4685" t="str">
            <v>Estágio Docência I - Unifesp</v>
          </cell>
          <cell r="C4685">
            <v>0</v>
          </cell>
          <cell r="D4685">
            <v>2</v>
          </cell>
        </row>
        <row r="4686">
          <cell r="A4686" t="str">
            <v>NNA-503</v>
          </cell>
          <cell r="B4686" t="str">
            <v>Estágio Docência II</v>
          </cell>
          <cell r="C4686">
            <v>0</v>
          </cell>
          <cell r="D4686">
            <v>0</v>
          </cell>
        </row>
        <row r="4687">
          <cell r="A4687" t="str">
            <v>CEM-502</v>
          </cell>
          <cell r="B4687" t="str">
            <v>Estágio Docência II</v>
          </cell>
          <cell r="C4687">
            <v>24</v>
          </cell>
          <cell r="D4687">
            <v>2</v>
          </cell>
        </row>
        <row r="4688">
          <cell r="A4688" t="str">
            <v>MAT-506</v>
          </cell>
          <cell r="B4688" t="str">
            <v>Estágio Docência II</v>
          </cell>
          <cell r="C4688">
            <v>24</v>
          </cell>
          <cell r="D4688">
            <v>2</v>
          </cell>
        </row>
        <row r="4689">
          <cell r="A4689" t="str">
            <v>CHS-407</v>
          </cell>
          <cell r="B4689" t="str">
            <v>Estágio Docência II</v>
          </cell>
          <cell r="C4689">
            <v>8</v>
          </cell>
          <cell r="D4689">
            <v>2</v>
          </cell>
        </row>
        <row r="4690">
          <cell r="A4690" t="str">
            <v>EEL-306</v>
          </cell>
          <cell r="B4690" t="str">
            <v>Estágio Docência II</v>
          </cell>
          <cell r="C4690">
            <v>24</v>
          </cell>
          <cell r="D4690">
            <v>2</v>
          </cell>
        </row>
        <row r="4691">
          <cell r="A4691" t="str">
            <v>PGT-044</v>
          </cell>
          <cell r="B4691" t="str">
            <v>Estágio Docência II</v>
          </cell>
          <cell r="C4691">
            <v>24</v>
          </cell>
          <cell r="D4691">
            <v>2</v>
          </cell>
        </row>
        <row r="4692">
          <cell r="A4692" t="str">
            <v>NMA-503</v>
          </cell>
          <cell r="B4692" t="str">
            <v>Estágio Docência II</v>
          </cell>
          <cell r="C4692">
            <v>8</v>
          </cell>
          <cell r="D4692">
            <v>2</v>
          </cell>
        </row>
        <row r="4693">
          <cell r="A4693" t="str">
            <v>NMA-503CO</v>
          </cell>
          <cell r="B4693" t="str">
            <v>Estágio Docência II - PrAD</v>
          </cell>
          <cell r="C4693">
            <v>0</v>
          </cell>
          <cell r="D4693">
            <v>2</v>
          </cell>
        </row>
        <row r="4694">
          <cell r="A4694" t="str">
            <v>CHS-407CO</v>
          </cell>
          <cell r="B4694" t="str">
            <v>Estágio Docência II - PrAD</v>
          </cell>
          <cell r="C4694">
            <v>0</v>
          </cell>
          <cell r="D4694">
            <v>2</v>
          </cell>
        </row>
        <row r="4695">
          <cell r="A4695" t="str">
            <v>PGT-044CO</v>
          </cell>
          <cell r="B4695" t="str">
            <v>Estágio Docência II - UFFS</v>
          </cell>
          <cell r="C4695">
            <v>0</v>
          </cell>
          <cell r="D4695">
            <v>2</v>
          </cell>
        </row>
        <row r="4696">
          <cell r="A4696" t="str">
            <v>NCG-005COA</v>
          </cell>
          <cell r="B4696" t="str">
            <v>Estágio Docência II - UFU</v>
          </cell>
          <cell r="C4696">
            <v>0</v>
          </cell>
          <cell r="D4696">
            <v>2</v>
          </cell>
        </row>
        <row r="4697">
          <cell r="A4697" t="str">
            <v>FIS-802CO</v>
          </cell>
          <cell r="B4697" t="str">
            <v>Estágio Docência II - UNIFEI</v>
          </cell>
          <cell r="C4697">
            <v>0</v>
          </cell>
          <cell r="D4697">
            <v>2</v>
          </cell>
        </row>
        <row r="4698">
          <cell r="A4698" t="str">
            <v>NMA-503COA</v>
          </cell>
          <cell r="B4698" t="str">
            <v>Estágio Docência II - USP</v>
          </cell>
          <cell r="C4698">
            <v>0</v>
          </cell>
          <cell r="D4698">
            <v>2</v>
          </cell>
        </row>
        <row r="4699">
          <cell r="A4699" t="str">
            <v>NMA 503CO</v>
          </cell>
          <cell r="B4699" t="str">
            <v>Estágio Docência II - Unifesp</v>
          </cell>
          <cell r="C4699">
            <v>0</v>
          </cell>
          <cell r="D4699">
            <v>2</v>
          </cell>
        </row>
        <row r="4700">
          <cell r="A4700" t="str">
            <v>IN435</v>
          </cell>
          <cell r="B4700" t="str">
            <v>Estágio Hospitalar ou Industrial - UFPE</v>
          </cell>
          <cell r="C4700">
            <v>360</v>
          </cell>
          <cell r="D4700">
            <v>12</v>
          </cell>
        </row>
        <row r="4701">
          <cell r="A4701" t="str">
            <v>UC-pt 1004936</v>
          </cell>
          <cell r="B4701" t="str">
            <v>Estágio Laboratorial - Universidade de Coimbra</v>
          </cell>
          <cell r="C4701">
            <v>30</v>
          </cell>
          <cell r="D4701">
            <v>2</v>
          </cell>
        </row>
        <row r="4702">
          <cell r="A4702" t="str">
            <v>ESTX098-13</v>
          </cell>
          <cell r="B4702" t="str">
            <v>Estágio Orientado I</v>
          </cell>
          <cell r="C4702">
            <v>84</v>
          </cell>
          <cell r="D4702">
            <v>7</v>
          </cell>
        </row>
        <row r="4703">
          <cell r="A4703" t="str">
            <v>ESTX099-13</v>
          </cell>
          <cell r="B4703" t="str">
            <v>Estágio Orientado II</v>
          </cell>
          <cell r="C4703">
            <v>84</v>
          </cell>
          <cell r="D4703">
            <v>7</v>
          </cell>
        </row>
        <row r="4704">
          <cell r="A4704" t="str">
            <v>PEF-000</v>
          </cell>
          <cell r="B4704" t="str">
            <v>Estágio Supervisionado</v>
          </cell>
          <cell r="C4704">
            <v>0</v>
          </cell>
          <cell r="D4704">
            <v>10</v>
          </cell>
        </row>
        <row r="4705">
          <cell r="A4705" t="str">
            <v>NHT5006-13</v>
          </cell>
          <cell r="B4705" t="str">
            <v>Estágio Supervisionado (nível fundamental) I</v>
          </cell>
          <cell r="C4705">
            <v>80</v>
          </cell>
          <cell r="D4705">
            <v>0</v>
          </cell>
        </row>
        <row r="4706">
          <cell r="A4706" t="str">
            <v>NHT5007-13</v>
          </cell>
          <cell r="B4706" t="str">
            <v>Estágio Supervisionado (nível fundamental) II</v>
          </cell>
          <cell r="C4706">
            <v>80</v>
          </cell>
          <cell r="D4706">
            <v>0</v>
          </cell>
        </row>
        <row r="4707">
          <cell r="A4707" t="str">
            <v>NHT4011-13</v>
          </cell>
          <cell r="B4707" t="str">
            <v>Estágio Supervisionado I - Bacharelado em Química</v>
          </cell>
          <cell r="C4707">
            <v>150</v>
          </cell>
          <cell r="D4707">
            <v>12</v>
          </cell>
        </row>
        <row r="4708">
          <cell r="A4708" t="str">
            <v>NHT4012-13</v>
          </cell>
          <cell r="B4708" t="str">
            <v>Estágio Supervisionado II - Bacharelado em Química</v>
          </cell>
          <cell r="C4708">
            <v>150</v>
          </cell>
          <cell r="D4708">
            <v>13</v>
          </cell>
        </row>
        <row r="4709">
          <cell r="A4709" t="str">
            <v>NHT1020-13</v>
          </cell>
          <cell r="B4709" t="str">
            <v>Estágio Supervisionado em Biologia I (Nível Médio)</v>
          </cell>
          <cell r="C4709">
            <v>80</v>
          </cell>
          <cell r="D4709">
            <v>0</v>
          </cell>
        </row>
        <row r="4710">
          <cell r="A4710" t="str">
            <v>NHT1021-13</v>
          </cell>
          <cell r="B4710" t="str">
            <v>Estágio Supervisionado em Biologia II (Nível Médio)</v>
          </cell>
          <cell r="C4710">
            <v>80</v>
          </cell>
          <cell r="D4710">
            <v>0</v>
          </cell>
        </row>
        <row r="4711">
          <cell r="A4711" t="str">
            <v>NHT1022-13</v>
          </cell>
          <cell r="B4711" t="str">
            <v>Estágio Supervisionado em Biologia III (Nível Médio)</v>
          </cell>
          <cell r="C4711">
            <v>80</v>
          </cell>
          <cell r="D4711">
            <v>0</v>
          </cell>
        </row>
        <row r="4712">
          <cell r="A4712" t="str">
            <v>NHT1023-13</v>
          </cell>
          <cell r="B4712" t="str">
            <v>Estágio Supervisionado em Ciências Biológicas</v>
          </cell>
          <cell r="C4712">
            <v>200</v>
          </cell>
          <cell r="D4712">
            <v>17</v>
          </cell>
        </row>
        <row r="4713">
          <cell r="A4713" t="str">
            <v>MCZA051-17</v>
          </cell>
          <cell r="B4713" t="str">
            <v>Estágio Supervisionado em Computação</v>
          </cell>
          <cell r="C4713">
            <v>48</v>
          </cell>
          <cell r="D4713">
            <v>4</v>
          </cell>
        </row>
        <row r="4714">
          <cell r="A4714" t="str">
            <v>MCTA011-13</v>
          </cell>
          <cell r="B4714" t="str">
            <v>Estágio Supervisionado em Computação I</v>
          </cell>
          <cell r="C4714">
            <v>96</v>
          </cell>
          <cell r="D4714">
            <v>8</v>
          </cell>
        </row>
        <row r="4715">
          <cell r="A4715" t="str">
            <v>MCTA034-15</v>
          </cell>
          <cell r="B4715" t="str">
            <v>Estágio Supervisionado em Computação I</v>
          </cell>
          <cell r="C4715">
            <v>36</v>
          </cell>
          <cell r="D4715">
            <v>3</v>
          </cell>
        </row>
        <row r="4716">
          <cell r="A4716" t="str">
            <v>MCTA012-13</v>
          </cell>
          <cell r="B4716" t="str">
            <v>Estágio Supervisionado em Computação II</v>
          </cell>
          <cell r="C4716">
            <v>96</v>
          </cell>
          <cell r="D4716">
            <v>8</v>
          </cell>
        </row>
        <row r="4717">
          <cell r="A4717" t="str">
            <v>MCTA035-15</v>
          </cell>
          <cell r="B4717" t="str">
            <v>Estágio Supervisionado em Computação II</v>
          </cell>
          <cell r="C4717">
            <v>36</v>
          </cell>
          <cell r="D4717">
            <v>3</v>
          </cell>
        </row>
        <row r="4718">
          <cell r="A4718" t="str">
            <v>MCTA013-13</v>
          </cell>
          <cell r="B4718" t="str">
            <v>Estágio Supervisionado em Computação III</v>
          </cell>
          <cell r="C4718">
            <v>96</v>
          </cell>
          <cell r="D4718">
            <v>8</v>
          </cell>
        </row>
        <row r="4719">
          <cell r="A4719" t="str">
            <v>MCTA036-15</v>
          </cell>
          <cell r="B4719" t="str">
            <v>Estágio Supervisionado em Computação III</v>
          </cell>
          <cell r="C4719">
            <v>48</v>
          </cell>
          <cell r="D4719">
            <v>4</v>
          </cell>
        </row>
        <row r="4720">
          <cell r="A4720" t="str">
            <v>NHH2003-13</v>
          </cell>
          <cell r="B4720" t="str">
            <v>Estágio Supervisionado em Filosofia I</v>
          </cell>
          <cell r="C4720">
            <v>96</v>
          </cell>
          <cell r="D4720">
            <v>8</v>
          </cell>
        </row>
        <row r="4721">
          <cell r="A4721" t="str">
            <v>NHH2101-16</v>
          </cell>
          <cell r="B4721" t="str">
            <v>Estágio Supervisionado em Filosofia I</v>
          </cell>
          <cell r="C4721">
            <v>80</v>
          </cell>
          <cell r="D4721">
            <v>0</v>
          </cell>
        </row>
        <row r="4722">
          <cell r="A4722" t="str">
            <v>NHH2004-13</v>
          </cell>
          <cell r="B4722" t="str">
            <v>Estágio Supervisionado em Filosofia II</v>
          </cell>
          <cell r="C4722">
            <v>96</v>
          </cell>
          <cell r="D4722">
            <v>8</v>
          </cell>
        </row>
        <row r="4723">
          <cell r="A4723" t="str">
            <v>NHH2102-16</v>
          </cell>
          <cell r="B4723" t="str">
            <v>Estágio Supervisionado em Filosofia II</v>
          </cell>
          <cell r="C4723">
            <v>80</v>
          </cell>
          <cell r="D4723">
            <v>0</v>
          </cell>
        </row>
        <row r="4724">
          <cell r="A4724" t="str">
            <v>NHH2081-13</v>
          </cell>
          <cell r="B4724" t="str">
            <v>Estágio Supervisionado em Filosofia III</v>
          </cell>
          <cell r="C4724">
            <v>72</v>
          </cell>
          <cell r="D4724">
            <v>6</v>
          </cell>
        </row>
        <row r="4725">
          <cell r="A4725" t="str">
            <v>NHH2103-16</v>
          </cell>
          <cell r="B4725" t="str">
            <v>Estágio Supervisionado em Filosofia III</v>
          </cell>
          <cell r="C4725">
            <v>80</v>
          </cell>
          <cell r="D4725">
            <v>0</v>
          </cell>
        </row>
        <row r="4726">
          <cell r="A4726" t="str">
            <v>NHH2005-13</v>
          </cell>
          <cell r="B4726" t="str">
            <v>Estágio Supervisionado em Filosofia IV</v>
          </cell>
          <cell r="C4726">
            <v>72</v>
          </cell>
          <cell r="D4726">
            <v>6</v>
          </cell>
        </row>
        <row r="4727">
          <cell r="A4727" t="str">
            <v>NHH2104-16</v>
          </cell>
          <cell r="B4727" t="str">
            <v>Estágio Supervisionado em Filosofia IV</v>
          </cell>
          <cell r="C4727">
            <v>80</v>
          </cell>
          <cell r="D4727">
            <v>0</v>
          </cell>
        </row>
        <row r="4728">
          <cell r="A4728" t="str">
            <v>NHH2006-13</v>
          </cell>
          <cell r="B4728" t="str">
            <v>Estágio Supervisionado em Filosofia V</v>
          </cell>
          <cell r="C4728">
            <v>72</v>
          </cell>
          <cell r="D4728">
            <v>6</v>
          </cell>
        </row>
        <row r="4729">
          <cell r="A4729" t="str">
            <v>NHH2105-16</v>
          </cell>
          <cell r="B4729" t="str">
            <v>Estágio Supervisionado em Filosofia V</v>
          </cell>
          <cell r="C4729">
            <v>80</v>
          </cell>
          <cell r="D4729">
            <v>0</v>
          </cell>
        </row>
        <row r="4730">
          <cell r="A4730" t="str">
            <v>NHT3004-13</v>
          </cell>
          <cell r="B4730" t="str">
            <v>Estágio Supervisionado em Física I (Nível Médio)</v>
          </cell>
          <cell r="C4730">
            <v>80</v>
          </cell>
          <cell r="D4730">
            <v>0</v>
          </cell>
        </row>
        <row r="4731">
          <cell r="A4731" t="str">
            <v>NHT3005-13</v>
          </cell>
          <cell r="B4731" t="str">
            <v>Estágio Supervisionado em Física II (Nível Médio)</v>
          </cell>
          <cell r="C4731">
            <v>80</v>
          </cell>
          <cell r="D4731">
            <v>0</v>
          </cell>
        </row>
        <row r="4732">
          <cell r="A4732" t="str">
            <v>NHT3006-13</v>
          </cell>
          <cell r="B4732" t="str">
            <v>Estágio Supervisionado em Física III (Nível Médio)</v>
          </cell>
          <cell r="C4732">
            <v>80</v>
          </cell>
          <cell r="D4732">
            <v>0</v>
          </cell>
        </row>
        <row r="4733">
          <cell r="A4733" t="str">
            <v>MCTD001-13</v>
          </cell>
          <cell r="B4733" t="str">
            <v>Estágio Supervisionado em Matemática I (Nível Médio)</v>
          </cell>
          <cell r="C4733">
            <v>80</v>
          </cell>
          <cell r="D4733">
            <v>0</v>
          </cell>
        </row>
        <row r="4734">
          <cell r="A4734" t="str">
            <v>MCTD002-13</v>
          </cell>
          <cell r="B4734" t="str">
            <v>Estágio Supervisionado em Matemática II (Nível Médio)</v>
          </cell>
          <cell r="C4734">
            <v>80</v>
          </cell>
          <cell r="D4734">
            <v>0</v>
          </cell>
        </row>
        <row r="4735">
          <cell r="A4735" t="str">
            <v>MCTD003-13</v>
          </cell>
          <cell r="B4735" t="str">
            <v>Estágio Supervisionado em Matemática III (Nível Médio)</v>
          </cell>
          <cell r="C4735">
            <v>80</v>
          </cell>
          <cell r="D4735">
            <v>0</v>
          </cell>
        </row>
        <row r="4736">
          <cell r="A4736" t="str">
            <v>MCTC015-13</v>
          </cell>
          <cell r="B4736" t="str">
            <v>Estágio Supervisionado em Neurociência I</v>
          </cell>
          <cell r="C4736">
            <v>120</v>
          </cell>
          <cell r="D4736">
            <v>10</v>
          </cell>
        </row>
        <row r="4737">
          <cell r="A4737" t="str">
            <v>MCTC016-13</v>
          </cell>
          <cell r="B4737" t="str">
            <v>Estágio Supervisionado em Neurociência II</v>
          </cell>
          <cell r="C4737">
            <v>120</v>
          </cell>
          <cell r="D4737">
            <v>10</v>
          </cell>
        </row>
        <row r="4738">
          <cell r="A4738" t="str">
            <v>MCTC017-13</v>
          </cell>
          <cell r="B4738" t="str">
            <v>Estágio Supervisionado em Neurociência III</v>
          </cell>
          <cell r="C4738">
            <v>120</v>
          </cell>
          <cell r="D4738">
            <v>10</v>
          </cell>
        </row>
        <row r="4739">
          <cell r="A4739" t="str">
            <v>NHT4008-13</v>
          </cell>
          <cell r="B4739" t="str">
            <v>Estágio Supervisionado em Química I (Nível Médio)</v>
          </cell>
          <cell r="C4739">
            <v>80</v>
          </cell>
          <cell r="D4739">
            <v>0</v>
          </cell>
        </row>
        <row r="4740">
          <cell r="A4740" t="str">
            <v>NHT4009-13</v>
          </cell>
          <cell r="B4740" t="str">
            <v>Estágio Supervisionado em Química II (Nível Médio)</v>
          </cell>
          <cell r="C4740">
            <v>80</v>
          </cell>
          <cell r="D4740">
            <v>0</v>
          </cell>
        </row>
        <row r="4741">
          <cell r="A4741" t="str">
            <v>NHT4010-13</v>
          </cell>
          <cell r="B4741" t="str">
            <v>Estágio Supervisionado em Química III (Nível Médio)</v>
          </cell>
          <cell r="C4741">
            <v>80</v>
          </cell>
          <cell r="D4741">
            <v>0</v>
          </cell>
        </row>
        <row r="4742">
          <cell r="A4742" t="str">
            <v>INF-007</v>
          </cell>
          <cell r="B4742" t="str">
            <v>Estágio de Docência</v>
          </cell>
          <cell r="C4742">
            <v>0</v>
          </cell>
          <cell r="D4742">
            <v>0</v>
          </cell>
        </row>
        <row r="4743">
          <cell r="A4743" t="str">
            <v>PPU-404</v>
          </cell>
          <cell r="B4743" t="str">
            <v>Estágio de Docência</v>
          </cell>
          <cell r="C4743">
            <v>0</v>
          </cell>
          <cell r="D4743">
            <v>0</v>
          </cell>
        </row>
        <row r="4744">
          <cell r="A4744" t="str">
            <v>ENS-102</v>
          </cell>
          <cell r="B4744" t="str">
            <v>Estágio de Docência</v>
          </cell>
          <cell r="C4744">
            <v>0</v>
          </cell>
          <cell r="D4744">
            <v>0</v>
          </cell>
        </row>
        <row r="4745">
          <cell r="A4745" t="str">
            <v>PPU-404CO</v>
          </cell>
          <cell r="B4745" t="str">
            <v>Estágio de Docência - PrAD</v>
          </cell>
          <cell r="C4745">
            <v>0</v>
          </cell>
          <cell r="D4745">
            <v>0</v>
          </cell>
        </row>
        <row r="4746">
          <cell r="A4746" t="str">
            <v>CIE 005</v>
          </cell>
          <cell r="B4746" t="str">
            <v>Estágio de Docência - UESC</v>
          </cell>
          <cell r="C4746">
            <v>0</v>
          </cell>
          <cell r="D4746">
            <v>0</v>
          </cell>
        </row>
        <row r="4747">
          <cell r="A4747" t="str">
            <v>ENE-502</v>
          </cell>
          <cell r="B4747" t="str">
            <v>Estágio de Docência I</v>
          </cell>
          <cell r="C4747">
            <v>12</v>
          </cell>
          <cell r="D4747">
            <v>1</v>
          </cell>
        </row>
        <row r="4748">
          <cell r="A4748" t="str">
            <v>MAT-505 A</v>
          </cell>
          <cell r="B4748" t="str">
            <v>Estágio de Docência I</v>
          </cell>
          <cell r="C4748">
            <v>24</v>
          </cell>
          <cell r="D4748">
            <v>2</v>
          </cell>
        </row>
        <row r="4749">
          <cell r="A4749" t="str">
            <v>MAT-505 B</v>
          </cell>
          <cell r="B4749" t="str">
            <v>Estágio de Docência I</v>
          </cell>
          <cell r="C4749">
            <v>24</v>
          </cell>
          <cell r="D4749">
            <v>2</v>
          </cell>
        </row>
        <row r="4750">
          <cell r="A4750" t="str">
            <v>CCM-008</v>
          </cell>
          <cell r="B4750" t="str">
            <v>Estágio de Docência I</v>
          </cell>
          <cell r="C4750">
            <v>24</v>
          </cell>
          <cell r="D4750">
            <v>2</v>
          </cell>
        </row>
        <row r="4751">
          <cell r="A4751" t="str">
            <v>MAT-505</v>
          </cell>
          <cell r="B4751" t="str">
            <v>Estágio de Docência I</v>
          </cell>
          <cell r="C4751">
            <v>24</v>
          </cell>
          <cell r="D4751">
            <v>2</v>
          </cell>
        </row>
        <row r="4752">
          <cell r="A4752" t="str">
            <v>CCM-005</v>
          </cell>
          <cell r="B4752" t="str">
            <v>Estágio de Docência I</v>
          </cell>
          <cell r="C4752">
            <v>24</v>
          </cell>
          <cell r="D4752">
            <v>0</v>
          </cell>
        </row>
        <row r="4753">
          <cell r="A4753" t="str">
            <v>CT3029</v>
          </cell>
          <cell r="B4753" t="str">
            <v>Estágio de Docência I</v>
          </cell>
          <cell r="C4753">
            <v>24</v>
          </cell>
          <cell r="D4753">
            <v>2</v>
          </cell>
        </row>
        <row r="4754">
          <cell r="A4754" t="str">
            <v>CCM-008CO</v>
          </cell>
          <cell r="B4754" t="str">
            <v>Estágio de Docência I - PrAD</v>
          </cell>
          <cell r="C4754">
            <v>0</v>
          </cell>
          <cell r="D4754">
            <v>2</v>
          </cell>
        </row>
        <row r="4755">
          <cell r="A4755" t="str">
            <v>ENE-502CO</v>
          </cell>
          <cell r="B4755" t="str">
            <v>Estágio de Docência I - PrAD</v>
          </cell>
          <cell r="C4755">
            <v>0</v>
          </cell>
          <cell r="D4755">
            <v>1</v>
          </cell>
        </row>
        <row r="4756">
          <cell r="A4756" t="str">
            <v>ENS-199CO</v>
          </cell>
          <cell r="B4756" t="str">
            <v>Estágio de Docência I - PrAD</v>
          </cell>
          <cell r="C4756">
            <v>0</v>
          </cell>
          <cell r="D4756">
            <v>0</v>
          </cell>
        </row>
        <row r="4757">
          <cell r="A4757" t="str">
            <v>CT3030</v>
          </cell>
          <cell r="B4757" t="str">
            <v>Estágio de Docência II</v>
          </cell>
          <cell r="C4757">
            <v>24</v>
          </cell>
          <cell r="D4757">
            <v>2</v>
          </cell>
        </row>
        <row r="4758">
          <cell r="A4758" t="str">
            <v>CCM-009</v>
          </cell>
          <cell r="B4758" t="str">
            <v>Estágio de Docência II</v>
          </cell>
          <cell r="C4758">
            <v>24</v>
          </cell>
          <cell r="D4758">
            <v>2</v>
          </cell>
        </row>
        <row r="4759">
          <cell r="A4759" t="str">
            <v>ENE-503</v>
          </cell>
          <cell r="B4759" t="str">
            <v>Estágio de Docência II</v>
          </cell>
          <cell r="C4759">
            <v>12</v>
          </cell>
          <cell r="D4759">
            <v>1</v>
          </cell>
        </row>
        <row r="4760">
          <cell r="A4760" t="str">
            <v>CCM-006</v>
          </cell>
          <cell r="B4760" t="str">
            <v>Estágio de Docência II</v>
          </cell>
          <cell r="C4760">
            <v>24</v>
          </cell>
          <cell r="D4760">
            <v>0</v>
          </cell>
        </row>
        <row r="4761">
          <cell r="A4761" t="str">
            <v>CT3030CO</v>
          </cell>
          <cell r="B4761" t="str">
            <v>Estágio de Docência II - PrAD</v>
          </cell>
          <cell r="C4761">
            <v>0</v>
          </cell>
          <cell r="D4761">
            <v>2</v>
          </cell>
        </row>
        <row r="4762">
          <cell r="A4762" t="str">
            <v>ENE-503CO</v>
          </cell>
          <cell r="B4762" t="str">
            <v>Estágio de Docência II - PrAD</v>
          </cell>
          <cell r="C4762">
            <v>0</v>
          </cell>
          <cell r="D4762">
            <v>1</v>
          </cell>
        </row>
        <row r="4763">
          <cell r="A4763" t="str">
            <v>INF-010CO</v>
          </cell>
          <cell r="B4763" t="str">
            <v>Estágio de Docência II - PrAD</v>
          </cell>
          <cell r="C4763">
            <v>0</v>
          </cell>
          <cell r="D4763">
            <v>0</v>
          </cell>
        </row>
        <row r="4764">
          <cell r="A4764" t="str">
            <v>MAT-501</v>
          </cell>
          <cell r="B4764" t="str">
            <v>Estágio de Docência no Ensino Superior</v>
          </cell>
          <cell r="C4764">
            <v>0</v>
          </cell>
          <cell r="D4764">
            <v>0</v>
          </cell>
        </row>
        <row r="4765">
          <cell r="A4765" t="str">
            <v>ENS 199CO</v>
          </cell>
          <cell r="B4765" t="str">
            <v>Estágio de docência I</v>
          </cell>
          <cell r="C4765">
            <v>0</v>
          </cell>
          <cell r="D4765">
            <v>0</v>
          </cell>
        </row>
        <row r="4766">
          <cell r="A4766" t="str">
            <v>BIS-004</v>
          </cell>
          <cell r="B4766" t="str">
            <v>Estágio em Docência</v>
          </cell>
          <cell r="C4766">
            <v>24</v>
          </cell>
          <cell r="D4766">
            <v>2</v>
          </cell>
        </row>
        <row r="4767">
          <cell r="A4767" t="str">
            <v>ECO-060</v>
          </cell>
          <cell r="B4767" t="str">
            <v>Estágio em Docência</v>
          </cell>
          <cell r="C4767">
            <v>24</v>
          </cell>
          <cell r="D4767">
            <v>2</v>
          </cell>
        </row>
        <row r="4768">
          <cell r="A4768" t="str">
            <v>INV-500</v>
          </cell>
          <cell r="B4768" t="str">
            <v>Estágio em Docência</v>
          </cell>
          <cell r="C4768">
            <v>24</v>
          </cell>
          <cell r="D4768">
            <v>2</v>
          </cell>
        </row>
        <row r="4769">
          <cell r="A4769" t="str">
            <v>CTA-105</v>
          </cell>
          <cell r="B4769" t="str">
            <v>Estágio em Docência</v>
          </cell>
          <cell r="C4769">
            <v>24</v>
          </cell>
          <cell r="D4769">
            <v>2</v>
          </cell>
        </row>
        <row r="4770">
          <cell r="A4770" t="str">
            <v>EBM-119CO</v>
          </cell>
          <cell r="B4770" t="str">
            <v>Estágio em Docência - PrAD</v>
          </cell>
          <cell r="C4770">
            <v>0</v>
          </cell>
          <cell r="D4770">
            <v>2</v>
          </cell>
        </row>
        <row r="4771">
          <cell r="A4771" t="str">
            <v>CTA-105CO</v>
          </cell>
          <cell r="B4771" t="str">
            <v>Estágio em Docência - PrAD</v>
          </cell>
          <cell r="C4771">
            <v>0</v>
          </cell>
          <cell r="D4771">
            <v>2</v>
          </cell>
        </row>
        <row r="4772">
          <cell r="A4772" t="str">
            <v>EVD-004CO</v>
          </cell>
          <cell r="B4772" t="str">
            <v>Estágio em Docência - PrAD</v>
          </cell>
          <cell r="C4772">
            <v>0</v>
          </cell>
          <cell r="D4772">
            <v>2</v>
          </cell>
        </row>
        <row r="4773">
          <cell r="A4773" t="str">
            <v>NMA-501</v>
          </cell>
          <cell r="B4773" t="str">
            <v>Estágio em Docência I</v>
          </cell>
          <cell r="C4773">
            <v>60</v>
          </cell>
          <cell r="D4773">
            <v>5</v>
          </cell>
        </row>
        <row r="4774">
          <cell r="A4774" t="str">
            <v>FIL-500</v>
          </cell>
          <cell r="B4774" t="str">
            <v>Estágio em Docência I</v>
          </cell>
          <cell r="C4774">
            <v>24</v>
          </cell>
          <cell r="D4774">
            <v>2</v>
          </cell>
        </row>
        <row r="4775">
          <cell r="A4775" t="str">
            <v>CTQ-006</v>
          </cell>
          <cell r="B4775" t="str">
            <v>Estágio em Docência I</v>
          </cell>
          <cell r="C4775">
            <v>24</v>
          </cell>
          <cell r="D4775">
            <v>2</v>
          </cell>
        </row>
        <row r="4776">
          <cell r="A4776" t="str">
            <v>BIS-011</v>
          </cell>
          <cell r="B4776" t="str">
            <v>Estágio em Docência I</v>
          </cell>
          <cell r="C4776">
            <v>24</v>
          </cell>
          <cell r="D4776">
            <v>2</v>
          </cell>
        </row>
        <row r="4777">
          <cell r="A4777" t="str">
            <v>BTC-106</v>
          </cell>
          <cell r="B4777" t="str">
            <v>Estágio em Docência I</v>
          </cell>
          <cell r="C4777">
            <v>24</v>
          </cell>
          <cell r="D4777">
            <v>2</v>
          </cell>
        </row>
        <row r="4778">
          <cell r="A4778" t="str">
            <v>EBM-119</v>
          </cell>
          <cell r="B4778" t="str">
            <v>Estágio em Docência I</v>
          </cell>
          <cell r="C4778">
            <v>24</v>
          </cell>
          <cell r="D4778">
            <v>2</v>
          </cell>
        </row>
        <row r="4779">
          <cell r="A4779" t="str">
            <v>ENS-199</v>
          </cell>
          <cell r="B4779" t="str">
            <v>Estágio em Docência I</v>
          </cell>
          <cell r="C4779">
            <v>0</v>
          </cell>
          <cell r="D4779">
            <v>0</v>
          </cell>
        </row>
        <row r="4780">
          <cell r="A4780" t="str">
            <v>BIS-008</v>
          </cell>
          <cell r="B4780" t="str">
            <v>Estágio em Docência I</v>
          </cell>
          <cell r="C4780">
            <v>24</v>
          </cell>
          <cell r="D4780">
            <v>2</v>
          </cell>
        </row>
        <row r="4781">
          <cell r="A4781" t="str">
            <v>BIS-008A</v>
          </cell>
          <cell r="B4781" t="str">
            <v>Estágio em Docência I - CANCELAR</v>
          </cell>
          <cell r="C4781">
            <v>0</v>
          </cell>
          <cell r="D4781">
            <v>2</v>
          </cell>
        </row>
        <row r="4782">
          <cell r="A4782" t="str">
            <v>BIS-011CO</v>
          </cell>
          <cell r="B4782" t="str">
            <v>Estágio em Docência I - PrAD</v>
          </cell>
          <cell r="C4782">
            <v>0</v>
          </cell>
          <cell r="D4782">
            <v>2</v>
          </cell>
        </row>
        <row r="4783">
          <cell r="A4783" t="str">
            <v>FIL-500CO</v>
          </cell>
          <cell r="B4783" t="str">
            <v>Estágio em Docência I - PrAD</v>
          </cell>
          <cell r="C4783">
            <v>0</v>
          </cell>
          <cell r="D4783">
            <v>2</v>
          </cell>
        </row>
        <row r="4784">
          <cell r="A4784" t="str">
            <v>NMA-501CO</v>
          </cell>
          <cell r="B4784" t="str">
            <v>Estágio em Docência I - PrAD</v>
          </cell>
          <cell r="C4784">
            <v>0</v>
          </cell>
          <cell r="D4784">
            <v>2</v>
          </cell>
        </row>
        <row r="4785">
          <cell r="A4785" t="str">
            <v>BIS 011CO</v>
          </cell>
          <cell r="B4785" t="str">
            <v>Estágio em Docência I - UFABC</v>
          </cell>
          <cell r="C4785">
            <v>0</v>
          </cell>
          <cell r="D4785">
            <v>2</v>
          </cell>
        </row>
        <row r="4786">
          <cell r="A4786" t="str">
            <v>BIS-009</v>
          </cell>
          <cell r="B4786" t="str">
            <v>Estágio em Docência II</v>
          </cell>
          <cell r="C4786">
            <v>24</v>
          </cell>
          <cell r="D4786">
            <v>2</v>
          </cell>
        </row>
        <row r="4787">
          <cell r="A4787" t="str">
            <v>CTQ-007</v>
          </cell>
          <cell r="B4787" t="str">
            <v>Estágio em Docência II</v>
          </cell>
          <cell r="C4787">
            <v>24</v>
          </cell>
          <cell r="D4787">
            <v>2</v>
          </cell>
        </row>
        <row r="4788">
          <cell r="A4788" t="str">
            <v>BTC-107</v>
          </cell>
          <cell r="B4788" t="str">
            <v>Estágio em Docência II</v>
          </cell>
          <cell r="C4788">
            <v>24</v>
          </cell>
          <cell r="D4788">
            <v>2</v>
          </cell>
        </row>
        <row r="4789">
          <cell r="A4789" t="str">
            <v>BIS-012</v>
          </cell>
          <cell r="B4789" t="str">
            <v>Estágio em Docência II</v>
          </cell>
          <cell r="C4789">
            <v>24</v>
          </cell>
          <cell r="D4789">
            <v>2</v>
          </cell>
        </row>
        <row r="4790">
          <cell r="A4790" t="str">
            <v>BIS-012CO</v>
          </cell>
          <cell r="B4790" t="str">
            <v>Estágio em Docência II - PrAD</v>
          </cell>
          <cell r="C4790">
            <v>0</v>
          </cell>
          <cell r="D4790">
            <v>2</v>
          </cell>
        </row>
        <row r="4791">
          <cell r="A4791" t="str">
            <v>BIS-009CO</v>
          </cell>
          <cell r="B4791" t="str">
            <v>Estágio em Docência II - UMC</v>
          </cell>
          <cell r="C4791">
            <v>0</v>
          </cell>
          <cell r="D4791">
            <v>2</v>
          </cell>
        </row>
        <row r="4792">
          <cell r="A4792" t="str">
            <v>NMA-501A</v>
          </cell>
          <cell r="B4792" t="str">
            <v>Estágio em Docência l</v>
          </cell>
          <cell r="C4792">
            <v>60</v>
          </cell>
          <cell r="D4792">
            <v>5</v>
          </cell>
        </row>
        <row r="4793">
          <cell r="A4793" t="str">
            <v>EVD-004</v>
          </cell>
          <cell r="B4793" t="str">
            <v>Estágio em docência</v>
          </cell>
          <cell r="C4793">
            <v>24</v>
          </cell>
          <cell r="D4793">
            <v>2</v>
          </cell>
        </row>
        <row r="4794">
          <cell r="A4794" t="str">
            <v>CCM-005CO</v>
          </cell>
          <cell r="B4794" t="str">
            <v>Estágio em docência - USP</v>
          </cell>
          <cell r="C4794">
            <v>0</v>
          </cell>
          <cell r="D4794">
            <v>0</v>
          </cell>
        </row>
        <row r="4795">
          <cell r="A4795" t="str">
            <v>INV-500CO</v>
          </cell>
          <cell r="B4795" t="str">
            <v>Estágio em docência - Universidad Francisco Marroquim</v>
          </cell>
          <cell r="C4795">
            <v>0</v>
          </cell>
          <cell r="D4795">
            <v>2</v>
          </cell>
        </row>
        <row r="4796">
          <cell r="A4796" t="str">
            <v>BTC-106CO</v>
          </cell>
          <cell r="B4796" t="str">
            <v>Estágio em docência I - Anhanguera</v>
          </cell>
          <cell r="C4796">
            <v>0</v>
          </cell>
          <cell r="D4796">
            <v>2</v>
          </cell>
        </row>
        <row r="4797">
          <cell r="A4797" t="str">
            <v>EVD-005</v>
          </cell>
          <cell r="B4797" t="str">
            <v>Estágio em docência II</v>
          </cell>
          <cell r="C4797">
            <v>24</v>
          </cell>
          <cell r="D4797">
            <v>2</v>
          </cell>
        </row>
        <row r="4798">
          <cell r="A4798" t="str">
            <v>EVD-005CO</v>
          </cell>
          <cell r="B4798" t="str">
            <v>Estágio em docência II - PrAD</v>
          </cell>
          <cell r="C4798">
            <v>0</v>
          </cell>
          <cell r="D4798">
            <v>2</v>
          </cell>
        </row>
        <row r="4799">
          <cell r="A4799" t="str">
            <v>NCG-004</v>
          </cell>
          <cell r="B4799" t="str">
            <v>Estágio à Docência I</v>
          </cell>
          <cell r="C4799">
            <v>24</v>
          </cell>
          <cell r="D4799">
            <v>2</v>
          </cell>
        </row>
        <row r="4800">
          <cell r="A4800" t="str">
            <v>NCG 004CO</v>
          </cell>
          <cell r="B4800" t="str">
            <v>Estágio à Docência I - PrAD</v>
          </cell>
          <cell r="C4800">
            <v>0</v>
          </cell>
          <cell r="D4800">
            <v>2</v>
          </cell>
        </row>
        <row r="4801">
          <cell r="A4801" t="str">
            <v>NCG-004CO</v>
          </cell>
          <cell r="B4801" t="str">
            <v>Estágio à Docência I - UCSB</v>
          </cell>
          <cell r="C4801">
            <v>0</v>
          </cell>
          <cell r="D4801">
            <v>2</v>
          </cell>
        </row>
        <row r="4802">
          <cell r="A4802" t="str">
            <v>NCG-005</v>
          </cell>
          <cell r="B4802" t="str">
            <v>Estágio à Docência II</v>
          </cell>
          <cell r="C4802">
            <v>24</v>
          </cell>
          <cell r="D4802">
            <v>2</v>
          </cell>
        </row>
        <row r="4803">
          <cell r="A4803" t="str">
            <v>NCG-005CO</v>
          </cell>
          <cell r="B4803" t="str">
            <v>Estágio à docência II - UCSB</v>
          </cell>
          <cell r="C4803">
            <v>0</v>
          </cell>
          <cell r="D4803">
            <v>2</v>
          </cell>
        </row>
        <row r="4804">
          <cell r="A4804" t="str">
            <v>FEI - NF4210</v>
          </cell>
          <cell r="B4804" t="str">
            <v>Estática do Corpo Rígido - FEI</v>
          </cell>
          <cell r="C4804">
            <v>72</v>
          </cell>
          <cell r="D4804">
            <v>6</v>
          </cell>
        </row>
        <row r="4805">
          <cell r="A4805" t="str">
            <v>UNIP - 957Q</v>
          </cell>
          <cell r="B4805" t="str">
            <v>Estática dos fluidos - Universidade Paulista</v>
          </cell>
          <cell r="C4805">
            <v>36</v>
          </cell>
          <cell r="D4805">
            <v>3</v>
          </cell>
        </row>
        <row r="4806">
          <cell r="A4806" t="str">
            <v>NHH2007-13</v>
          </cell>
          <cell r="B4806" t="str">
            <v>Estética</v>
          </cell>
          <cell r="C4806">
            <v>48</v>
          </cell>
          <cell r="D4806">
            <v>4</v>
          </cell>
        </row>
        <row r="4807">
          <cell r="A4807" t="str">
            <v>NHH2008-13</v>
          </cell>
          <cell r="B4807" t="str">
            <v>Estética: Perspectivas Contemporâneas</v>
          </cell>
          <cell r="C4807">
            <v>48</v>
          </cell>
          <cell r="D4807">
            <v>4</v>
          </cell>
        </row>
        <row r="4808">
          <cell r="A4808" t="str">
            <v>ITech-us ENE3200</v>
          </cell>
          <cell r="B4808" t="str">
            <v>Ethanol &amp; Biofuels Production - Indiana Institute of Technology</v>
          </cell>
          <cell r="C4808">
            <v>38</v>
          </cell>
          <cell r="D4808">
            <v>3</v>
          </cell>
        </row>
        <row r="4809">
          <cell r="A4809" t="str">
            <v>USL-be ESPO1360</v>
          </cell>
          <cell r="B4809" t="str">
            <v>Ethics and the Economy - Université Saint-Louis</v>
          </cell>
          <cell r="C4809">
            <v>24</v>
          </cell>
          <cell r="D4809">
            <v>2</v>
          </cell>
        </row>
        <row r="4810">
          <cell r="A4810" t="str">
            <v>BSC-us FOR598</v>
          </cell>
          <cell r="B4810" t="str">
            <v>Ethics in Forensic Science - State University of New York, College at Buffalo</v>
          </cell>
          <cell r="C4810">
            <v>13</v>
          </cell>
          <cell r="D4810">
            <v>1</v>
          </cell>
        </row>
        <row r="4811">
          <cell r="A4811" t="str">
            <v>CSC208</v>
          </cell>
          <cell r="B4811" t="str">
            <v>Ethics in Technology - DePaul University</v>
          </cell>
          <cell r="C4811">
            <v>33</v>
          </cell>
          <cell r="D4811">
            <v>3</v>
          </cell>
        </row>
        <row r="4812">
          <cell r="A4812" t="str">
            <v>UOIT-ca ENGR4760U</v>
          </cell>
          <cell r="B4812" t="str">
            <v>Ethics, Law and Professionalism for Engineers - University of Ontario Institute of Technology</v>
          </cell>
          <cell r="C4812">
            <v>36</v>
          </cell>
          <cell r="D4812">
            <v>3</v>
          </cell>
        </row>
        <row r="4813">
          <cell r="A4813" t="str">
            <v>NHZ1024-09</v>
          </cell>
          <cell r="B4813" t="str">
            <v>Etnofarmacologia</v>
          </cell>
          <cell r="C4813">
            <v>36</v>
          </cell>
          <cell r="D4813">
            <v>3</v>
          </cell>
        </row>
        <row r="4814">
          <cell r="A4814" t="str">
            <v>NHZ1024-15</v>
          </cell>
          <cell r="B4814" t="str">
            <v>Etnofarmacologia</v>
          </cell>
          <cell r="C4814">
            <v>36</v>
          </cell>
          <cell r="D4814">
            <v>3</v>
          </cell>
        </row>
        <row r="4815">
          <cell r="A4815" t="str">
            <v>UNIFESP - 3733</v>
          </cell>
          <cell r="B4815" t="str">
            <v>Etnologia ameríndia - UNIFESP</v>
          </cell>
          <cell r="C4815">
            <v>60</v>
          </cell>
          <cell r="D4815">
            <v>5</v>
          </cell>
        </row>
        <row r="4816">
          <cell r="A4816" t="str">
            <v>USL-be ECGE1317</v>
          </cell>
          <cell r="B4816" t="str">
            <v>European Economics - Université Saint-Louis</v>
          </cell>
          <cell r="C4816">
            <v>24</v>
          </cell>
          <cell r="D4816">
            <v>2</v>
          </cell>
        </row>
        <row r="4817">
          <cell r="A4817" t="str">
            <v>FHB-de EELP</v>
          </cell>
          <cell r="B4817" t="str">
            <v>European Environmental Law and Politics - Fachhochschule Bingen</v>
          </cell>
          <cell r="C4817">
            <v>63</v>
          </cell>
          <cell r="D4817">
            <v>5</v>
          </cell>
        </row>
        <row r="4818">
          <cell r="A4818" t="str">
            <v>GC-us HIST102</v>
          </cell>
          <cell r="B4818" t="str">
            <v>European History - Goshen College</v>
          </cell>
          <cell r="C4818">
            <v>45</v>
          </cell>
          <cell r="D4818">
            <v>3</v>
          </cell>
        </row>
        <row r="4819">
          <cell r="A4819" t="str">
            <v>UPM-es 135002504</v>
          </cell>
          <cell r="B4819" t="str">
            <v>Evaluación de Calidad Ambiental - Universidad Politécnica de Madrid</v>
          </cell>
          <cell r="C4819">
            <v>62</v>
          </cell>
          <cell r="D4819">
            <v>5</v>
          </cell>
        </row>
        <row r="4820">
          <cell r="A4820" t="str">
            <v>UCAV-es 30202GC</v>
          </cell>
          <cell r="B4820" t="str">
            <v>Evaluación de Impacto Ambiental I - Universidade Catolica de Avila</v>
          </cell>
          <cell r="C4820">
            <v>60</v>
          </cell>
          <cell r="D4820">
            <v>5</v>
          </cell>
        </row>
        <row r="4821">
          <cell r="A4821" t="str">
            <v>ITech-us BA3460</v>
          </cell>
          <cell r="B4821" t="str">
            <v>Evaluating Start-Up Potential - Indiana Institute of Technology</v>
          </cell>
          <cell r="C4821">
            <v>48</v>
          </cell>
          <cell r="D4821">
            <v>4</v>
          </cell>
        </row>
        <row r="4822">
          <cell r="A4822" t="str">
            <v>NDSU-us EED</v>
          </cell>
          <cell r="B4822" t="str">
            <v>Evaluation of Engineering Data - North Dakota State University</v>
          </cell>
          <cell r="C4822">
            <v>36</v>
          </cell>
          <cell r="D4822">
            <v>3</v>
          </cell>
        </row>
        <row r="4823">
          <cell r="A4823" t="str">
            <v>FIU-us EIN3235</v>
          </cell>
          <cell r="B4823" t="str">
            <v>Evaluation of Engineering Data I - Florida International University</v>
          </cell>
          <cell r="C4823">
            <v>48</v>
          </cell>
          <cell r="D4823">
            <v>4</v>
          </cell>
        </row>
        <row r="4824">
          <cell r="A4824" t="str">
            <v>Mercer-us MGT420</v>
          </cell>
          <cell r="B4824" t="str">
            <v>Event Management - Mercer University</v>
          </cell>
          <cell r="C4824">
            <v>51</v>
          </cell>
          <cell r="D4824">
            <v>4</v>
          </cell>
        </row>
        <row r="4825">
          <cell r="A4825" t="str">
            <v>PLU-us COMA37</v>
          </cell>
          <cell r="B4825" t="str">
            <v>Event Planning - Pacific Lutheran University</v>
          </cell>
          <cell r="C4825">
            <v>60</v>
          </cell>
          <cell r="D4825">
            <v>5</v>
          </cell>
        </row>
        <row r="4826">
          <cell r="A4826" t="str">
            <v>CC-ca CP230</v>
          </cell>
          <cell r="B4826" t="str">
            <v>Event-driven Programming .NET - Confederation College</v>
          </cell>
          <cell r="C4826">
            <v>45</v>
          </cell>
          <cell r="D4826">
            <v>3</v>
          </cell>
        </row>
        <row r="4827">
          <cell r="A4827" t="str">
            <v>MNSU-us BIOL301</v>
          </cell>
          <cell r="B4827" t="str">
            <v>Evolution - Minnesota State University</v>
          </cell>
          <cell r="C4827">
            <v>30</v>
          </cell>
          <cell r="D4827">
            <v>2</v>
          </cell>
        </row>
        <row r="4828">
          <cell r="A4828" t="str">
            <v>SIU-us BIOL304</v>
          </cell>
          <cell r="B4828" t="str">
            <v>Evolution - Southern Illinois University</v>
          </cell>
          <cell r="C4828">
            <v>36</v>
          </cell>
          <cell r="D4828">
            <v>3</v>
          </cell>
        </row>
        <row r="4829">
          <cell r="A4829" t="str">
            <v>UofG-ca BIOL2400</v>
          </cell>
          <cell r="B4829" t="str">
            <v>Evolution - University of Guelph</v>
          </cell>
          <cell r="C4829">
            <v>57</v>
          </cell>
          <cell r="D4829">
            <v>4</v>
          </cell>
        </row>
        <row r="4830">
          <cell r="A4830" t="str">
            <v>UM-us GSC103</v>
          </cell>
          <cell r="B4830" t="str">
            <v>Evolution of Modern Earth Environment - University of Miami</v>
          </cell>
          <cell r="C4830">
            <v>42</v>
          </cell>
          <cell r="D4830">
            <v>3</v>
          </cell>
        </row>
        <row r="4831">
          <cell r="A4831" t="str">
            <v>Read-uk SE3EC11</v>
          </cell>
          <cell r="B4831" t="str">
            <v>Evolutionary Computation - University of Reading</v>
          </cell>
          <cell r="C4831">
            <v>20</v>
          </cell>
          <cell r="D4831">
            <v>1</v>
          </cell>
        </row>
        <row r="4832">
          <cell r="A4832" t="str">
            <v>NHT1025-08</v>
          </cell>
          <cell r="B4832" t="str">
            <v>Evolução</v>
          </cell>
          <cell r="C4832">
            <v>60</v>
          </cell>
          <cell r="D4832">
            <v>5</v>
          </cell>
        </row>
        <row r="4833">
          <cell r="A4833" t="str">
            <v>NHT1062-15</v>
          </cell>
          <cell r="B4833" t="str">
            <v>Evolução</v>
          </cell>
          <cell r="C4833">
            <v>48</v>
          </cell>
          <cell r="D4833">
            <v>4</v>
          </cell>
        </row>
        <row r="4834">
          <cell r="A4834" t="str">
            <v>NHT1025-13</v>
          </cell>
          <cell r="B4834" t="str">
            <v>Evolução</v>
          </cell>
          <cell r="C4834">
            <v>60</v>
          </cell>
          <cell r="D4834">
            <v>5</v>
          </cell>
        </row>
        <row r="4835">
          <cell r="A4835" t="str">
            <v>UC-pt 1000850</v>
          </cell>
          <cell r="B4835" t="str">
            <v>Evolução - Universidade de Coimbra</v>
          </cell>
          <cell r="C4835">
            <v>40</v>
          </cell>
          <cell r="D4835">
            <v>3</v>
          </cell>
        </row>
        <row r="4836">
          <cell r="A4836" t="str">
            <v>NHZ1026-09</v>
          </cell>
          <cell r="B4836" t="str">
            <v>Evolução Molecular</v>
          </cell>
          <cell r="C4836">
            <v>36</v>
          </cell>
          <cell r="D4836">
            <v>3</v>
          </cell>
        </row>
        <row r="4837">
          <cell r="A4837" t="str">
            <v>NHZ1026-15</v>
          </cell>
          <cell r="B4837" t="str">
            <v>Evolução Molecular</v>
          </cell>
          <cell r="C4837">
            <v>36</v>
          </cell>
          <cell r="D4837">
            <v>3</v>
          </cell>
        </row>
        <row r="4838">
          <cell r="A4838" t="str">
            <v>NHZ1026-13</v>
          </cell>
          <cell r="B4838" t="str">
            <v>Evolução Molecular</v>
          </cell>
          <cell r="C4838">
            <v>36</v>
          </cell>
          <cell r="D4838">
            <v>3</v>
          </cell>
        </row>
        <row r="4839">
          <cell r="A4839" t="str">
            <v>NHZ3008-09</v>
          </cell>
          <cell r="B4839" t="str">
            <v>Evolução da Física</v>
          </cell>
          <cell r="C4839">
            <v>48</v>
          </cell>
          <cell r="D4839">
            <v>4</v>
          </cell>
        </row>
        <row r="4840">
          <cell r="A4840" t="str">
            <v>NHZ3008-15</v>
          </cell>
          <cell r="B4840" t="str">
            <v>Evolução da Física</v>
          </cell>
          <cell r="C4840">
            <v>48</v>
          </cell>
          <cell r="D4840">
            <v>4</v>
          </cell>
        </row>
        <row r="4841">
          <cell r="A4841" t="str">
            <v>METODISTA - 4577</v>
          </cell>
          <cell r="B4841" t="str">
            <v>Evolução das ideias sociais - Metodista</v>
          </cell>
          <cell r="C4841">
            <v>36</v>
          </cell>
          <cell r="D4841">
            <v>3</v>
          </cell>
        </row>
        <row r="4842">
          <cell r="A4842" t="str">
            <v>MCTX019-13</v>
          </cell>
          <cell r="B4842" t="str">
            <v>Evolução dos Conceitos Matemáticos</v>
          </cell>
          <cell r="C4842">
            <v>24</v>
          </cell>
          <cell r="D4842">
            <v>2</v>
          </cell>
        </row>
        <row r="4843">
          <cell r="A4843" t="str">
            <v>MCZB035-17</v>
          </cell>
          <cell r="B4843" t="str">
            <v>Evolução dos Conceitos Matemáticos</v>
          </cell>
          <cell r="C4843">
            <v>48</v>
          </cell>
          <cell r="D4843">
            <v>4</v>
          </cell>
        </row>
        <row r="4844">
          <cell r="A4844" t="str">
            <v>MCTB013-13</v>
          </cell>
          <cell r="B4844" t="str">
            <v>Evolução dos Conceitos Matemáticos</v>
          </cell>
          <cell r="C4844">
            <v>48</v>
          </cell>
          <cell r="D4844">
            <v>4</v>
          </cell>
        </row>
        <row r="4845">
          <cell r="A4845" t="str">
            <v>MCTX020-13</v>
          </cell>
          <cell r="B4845" t="str">
            <v>Evolução dos Conceitos Matemáticos</v>
          </cell>
          <cell r="C4845">
            <v>24</v>
          </cell>
          <cell r="D4845">
            <v>2</v>
          </cell>
        </row>
        <row r="4846">
          <cell r="A4846" t="str">
            <v>USP - 405</v>
          </cell>
          <cell r="B4846" t="str">
            <v>Evolução dos conceitos da física - USP</v>
          </cell>
          <cell r="C4846">
            <v>24</v>
          </cell>
          <cell r="D4846">
            <v>2</v>
          </cell>
        </row>
        <row r="4847">
          <cell r="A4847" t="str">
            <v>NHT1067-15</v>
          </cell>
          <cell r="B4847" t="str">
            <v>Evolução e Diversidade de Plantas I</v>
          </cell>
          <cell r="C4847">
            <v>48</v>
          </cell>
          <cell r="D4847">
            <v>4</v>
          </cell>
        </row>
        <row r="4848">
          <cell r="A4848" t="str">
            <v>NHT1068-15</v>
          </cell>
          <cell r="B4848" t="str">
            <v>Evolução e Diversidade de Plantas II</v>
          </cell>
          <cell r="C4848">
            <v>72</v>
          </cell>
          <cell r="D4848">
            <v>6</v>
          </cell>
        </row>
        <row r="4849">
          <cell r="A4849" t="str">
            <v>BIL0304-15</v>
          </cell>
          <cell r="B4849" t="str">
            <v>Evolução e Diversificação da Vida na Terra</v>
          </cell>
          <cell r="C4849">
            <v>36</v>
          </cell>
          <cell r="D4849">
            <v>3</v>
          </cell>
        </row>
        <row r="4850">
          <cell r="A4850" t="str">
            <v>TNTech-us ENGR3853</v>
          </cell>
          <cell r="B4850" t="str">
            <v>Exchange - Environmental Impacts on Highway Contruction - Tennessee Technological University</v>
          </cell>
          <cell r="C4850">
            <v>36</v>
          </cell>
          <cell r="D4850">
            <v>3</v>
          </cell>
        </row>
        <row r="4851">
          <cell r="A4851" t="str">
            <v>NUIG-ie SI328</v>
          </cell>
          <cell r="B4851" t="str">
            <v>Exercise Physiology - National University of Ireland, Galway</v>
          </cell>
          <cell r="C4851">
            <v>50</v>
          </cell>
          <cell r="D4851">
            <v>4</v>
          </cell>
        </row>
        <row r="4852">
          <cell r="A4852" t="str">
            <v>UNICAMP - EN280</v>
          </cell>
          <cell r="B4852" t="str">
            <v>Exercício em enfermagem I - UNICAMP</v>
          </cell>
          <cell r="C4852">
            <v>24</v>
          </cell>
          <cell r="D4852">
            <v>2</v>
          </cell>
        </row>
        <row r="4853">
          <cell r="A4853" t="str">
            <v>IFSP - EM1J3</v>
          </cell>
          <cell r="B4853" t="str">
            <v>Exercícios de mecânica I - Instituto Federal de Educação, Ciência e Tecnologia de São Paulo</v>
          </cell>
          <cell r="C4853">
            <v>36</v>
          </cell>
          <cell r="D4853">
            <v>3</v>
          </cell>
        </row>
        <row r="4854">
          <cell r="A4854" t="str">
            <v>NHZ2011-11</v>
          </cell>
          <cell r="B4854" t="str">
            <v>Existencialismo</v>
          </cell>
          <cell r="C4854">
            <v>48</v>
          </cell>
          <cell r="D4854">
            <v>4</v>
          </cell>
        </row>
        <row r="4855">
          <cell r="A4855" t="str">
            <v>RU-us 4000401</v>
          </cell>
          <cell r="B4855" t="str">
            <v>Experiencing American Culture - The State University of New Jersey - Rutgers</v>
          </cell>
          <cell r="C4855">
            <v>28</v>
          </cell>
          <cell r="D4855">
            <v>2</v>
          </cell>
        </row>
        <row r="4856">
          <cell r="A4856" t="str">
            <v>ERAU-us AE314</v>
          </cell>
          <cell r="B4856" t="str">
            <v>Experimental Aerodynamics - Embry-Riddle Aeronautical University</v>
          </cell>
          <cell r="C4856">
            <v>12</v>
          </cell>
          <cell r="D4856">
            <v>1</v>
          </cell>
        </row>
        <row r="4857">
          <cell r="A4857" t="str">
            <v>ERAU-us AE315</v>
          </cell>
          <cell r="B4857" t="str">
            <v>Experimental Aerodynamics Lab - Embry-Riddle Aeronautical University</v>
          </cell>
          <cell r="C4857">
            <v>48</v>
          </cell>
          <cell r="D4857">
            <v>4</v>
          </cell>
        </row>
        <row r="4858">
          <cell r="A4858" t="str">
            <v>UEC-jp EEL</v>
          </cell>
          <cell r="B4858" t="str">
            <v>Experimental Electronics Laboratory - The University of Electro-Communications</v>
          </cell>
          <cell r="C4858">
            <v>30</v>
          </cell>
          <cell r="D4858">
            <v>2</v>
          </cell>
        </row>
        <row r="4859">
          <cell r="A4859" t="str">
            <v>NCSU-us MSE335</v>
          </cell>
          <cell r="B4859" t="str">
            <v>Experimental Methods for Analysis of Material Properties - North Carolina State University</v>
          </cell>
          <cell r="C4859">
            <v>36</v>
          </cell>
          <cell r="D4859">
            <v>3</v>
          </cell>
        </row>
        <row r="4860">
          <cell r="A4860" t="str">
            <v>SU-uk EG268</v>
          </cell>
          <cell r="B4860" t="str">
            <v>Experimental Studies - Swansea University</v>
          </cell>
          <cell r="C4860">
            <v>50</v>
          </cell>
          <cell r="D4860">
            <v>4</v>
          </cell>
        </row>
        <row r="4861">
          <cell r="A4861" t="str">
            <v>UF-us CGN3710</v>
          </cell>
          <cell r="B4861" t="str">
            <v>Experimentation and Instrumentation in Civil Engineering - University of Florida</v>
          </cell>
          <cell r="C4861">
            <v>54</v>
          </cell>
          <cell r="D4861">
            <v>4</v>
          </cell>
        </row>
        <row r="4862">
          <cell r="A4862" t="str">
            <v>BTC-201</v>
          </cell>
          <cell r="B4862" t="str">
            <v>Experimentação aplicada no estudo de biomoléculas</v>
          </cell>
          <cell r="C4862">
            <v>144</v>
          </cell>
          <cell r="D4862">
            <v>12</v>
          </cell>
        </row>
        <row r="4863">
          <cell r="A4863" t="str">
            <v>NHT4015-13</v>
          </cell>
          <cell r="B4863" t="str">
            <v>Experimentação e Ensino de Química</v>
          </cell>
          <cell r="C4863">
            <v>36</v>
          </cell>
          <cell r="D4863">
            <v>3</v>
          </cell>
        </row>
        <row r="4864">
          <cell r="A4864" t="str">
            <v>NHT4015-15</v>
          </cell>
          <cell r="B4864" t="str">
            <v>Experimentação e Ensino de Química</v>
          </cell>
          <cell r="C4864">
            <v>36</v>
          </cell>
          <cell r="D4864">
            <v>3</v>
          </cell>
        </row>
        <row r="4865">
          <cell r="A4865" t="str">
            <v>ENS-200</v>
          </cell>
          <cell r="B4865" t="str">
            <v>Experimentação no Ensino de Química para o Ensino Superior</v>
          </cell>
          <cell r="C4865">
            <v>144</v>
          </cell>
          <cell r="D4865">
            <v>12</v>
          </cell>
        </row>
        <row r="4866">
          <cell r="A4866" t="str">
            <v>NHT3027-08</v>
          </cell>
          <cell r="B4866" t="str">
            <v>Experimentos de Física Básica</v>
          </cell>
          <cell r="C4866">
            <v>36</v>
          </cell>
          <cell r="D4866">
            <v>3</v>
          </cell>
        </row>
        <row r="4867">
          <cell r="A4867" t="str">
            <v>HO032</v>
          </cell>
          <cell r="B4867" t="str">
            <v>Experiências e Políticas urbanas Recentes - Unicamp</v>
          </cell>
          <cell r="C4867">
            <v>0</v>
          </cell>
          <cell r="D4867">
            <v>9</v>
          </cell>
        </row>
        <row r="4868">
          <cell r="A4868" t="str">
            <v>EEJA06</v>
          </cell>
          <cell r="B4868" t="str">
            <v>Experiências em Economia Solidária</v>
          </cell>
          <cell r="C4868">
            <v>0</v>
          </cell>
          <cell r="D4868">
            <v>0</v>
          </cell>
        </row>
        <row r="4869">
          <cell r="A4869" t="str">
            <v>UB-us 279LEC</v>
          </cell>
          <cell r="B4869" t="str">
            <v>Explor Dsn Bufflo Niagara - University at Buffalo</v>
          </cell>
          <cell r="C4869">
            <v>45</v>
          </cell>
          <cell r="D4869">
            <v>3</v>
          </cell>
        </row>
        <row r="4870">
          <cell r="A4870" t="str">
            <v>QMUL-uk DEN4005</v>
          </cell>
          <cell r="B4870" t="str">
            <v>Exploring Aerospace Engineering - Queen Mary University of London</v>
          </cell>
          <cell r="C4870">
            <v>40</v>
          </cell>
          <cell r="D4870">
            <v>3</v>
          </cell>
        </row>
        <row r="4871">
          <cell r="A4871" t="str">
            <v>Monash-au ATS1259</v>
          </cell>
          <cell r="B4871" t="str">
            <v>Exploring Contemporary Australia - Monash University</v>
          </cell>
          <cell r="C4871">
            <v>38</v>
          </cell>
          <cell r="D4871">
            <v>3</v>
          </cell>
        </row>
        <row r="4872">
          <cell r="A4872" t="str">
            <v>Alleg-us INTDS200</v>
          </cell>
          <cell r="B4872" t="str">
            <v>Exploring Difference: Inquiry - Allegheny College</v>
          </cell>
          <cell r="C4872">
            <v>60</v>
          </cell>
          <cell r="D4872">
            <v>5</v>
          </cell>
        </row>
        <row r="4873">
          <cell r="A4873" t="str">
            <v>CSU-us GEOL120</v>
          </cell>
          <cell r="B4873" t="str">
            <v>Exploring Earth: Physical Geology - Colorado State University</v>
          </cell>
          <cell r="C4873">
            <v>48</v>
          </cell>
          <cell r="D4873">
            <v>4</v>
          </cell>
        </row>
        <row r="4874">
          <cell r="A4874" t="str">
            <v>UI-us NR101</v>
          </cell>
          <cell r="B4874" t="str">
            <v>Exploring Natural Resources - University of Idaho</v>
          </cell>
          <cell r="C4874">
            <v>45</v>
          </cell>
          <cell r="D4874">
            <v>3</v>
          </cell>
        </row>
        <row r="4875">
          <cell r="A4875" t="str">
            <v>Herts-uk 4LFS1023</v>
          </cell>
          <cell r="B4875" t="str">
            <v>Exploring Planet Earth - University of Hertfordshire</v>
          </cell>
          <cell r="C4875">
            <v>39</v>
          </cell>
          <cell r="D4875">
            <v>3</v>
          </cell>
        </row>
        <row r="4876">
          <cell r="A4876" t="str">
            <v>UVic-ca ASTR102</v>
          </cell>
          <cell r="B4876" t="str">
            <v>Exploring the Cosmos - University of Victoria</v>
          </cell>
          <cell r="C4876">
            <v>72</v>
          </cell>
          <cell r="D4876">
            <v>6</v>
          </cell>
        </row>
        <row r="4877">
          <cell r="A4877" t="str">
            <v>UVic-ca ASTR101</v>
          </cell>
          <cell r="B4877" t="str">
            <v>Exploring the Night Sky - University of Victoria</v>
          </cell>
          <cell r="C4877">
            <v>72</v>
          </cell>
          <cell r="D4877">
            <v>6</v>
          </cell>
        </row>
        <row r="4878">
          <cell r="A4878" t="str">
            <v>VIU-ca ASTR311</v>
          </cell>
          <cell r="B4878" t="str">
            <v>Exploring the Universe - Vancouver Island University</v>
          </cell>
          <cell r="C4878">
            <v>45</v>
          </cell>
          <cell r="D4878">
            <v>3</v>
          </cell>
        </row>
        <row r="4879">
          <cell r="A4879" t="str">
            <v>GC-us ENGL204</v>
          </cell>
          <cell r="B4879" t="str">
            <v>Expository Writing - Goshen College</v>
          </cell>
          <cell r="C4879">
            <v>45</v>
          </cell>
          <cell r="D4879">
            <v>3</v>
          </cell>
        </row>
        <row r="4880">
          <cell r="A4880" t="str">
            <v>17011760</v>
          </cell>
          <cell r="B4880" t="str">
            <v>Expr.Gráf.Geometria Descritiva - MACKENZIE</v>
          </cell>
          <cell r="C4880">
            <v>24</v>
          </cell>
          <cell r="D4880">
            <v>2</v>
          </cell>
        </row>
        <row r="4881">
          <cell r="A4881" t="str">
            <v>UPC-es 300219</v>
          </cell>
          <cell r="B4881" t="str">
            <v>Expressió Gráfica - Universitat Politècnica da Catalunya</v>
          </cell>
          <cell r="C4881">
            <v>66</v>
          </cell>
          <cell r="D4881">
            <v>5</v>
          </cell>
        </row>
        <row r="4882">
          <cell r="A4882" t="str">
            <v>MACK - 17011760</v>
          </cell>
          <cell r="B4882" t="str">
            <v>Expressão Gráfica - Geometria Descritiva - MACKENZIE</v>
          </cell>
          <cell r="C4882">
            <v>24</v>
          </cell>
          <cell r="D4882">
            <v>2</v>
          </cell>
        </row>
        <row r="4883">
          <cell r="A4883" t="str">
            <v>UNINOVE - 3EX2020</v>
          </cell>
          <cell r="B4883" t="str">
            <v>Expressão Gráfica - UNINOVE</v>
          </cell>
          <cell r="C4883">
            <v>72</v>
          </cell>
          <cell r="D4883">
            <v>6</v>
          </cell>
        </row>
        <row r="4884">
          <cell r="A4884" t="str">
            <v>MACK - 13031074</v>
          </cell>
          <cell r="B4884" t="str">
            <v>Expressão e Representação I - Mackenzie</v>
          </cell>
          <cell r="C4884">
            <v>132</v>
          </cell>
          <cell r="D4884">
            <v>11</v>
          </cell>
        </row>
        <row r="4885">
          <cell r="A4885" t="str">
            <v>MCTB014-13</v>
          </cell>
          <cell r="B4885" t="str">
            <v>Extensões Algébricas</v>
          </cell>
          <cell r="C4885">
            <v>48</v>
          </cell>
          <cell r="D4885">
            <v>4</v>
          </cell>
        </row>
        <row r="4886">
          <cell r="A4886" t="str">
            <v>MCTB014-17</v>
          </cell>
          <cell r="B4886" t="str">
            <v>Extensões Algébricas</v>
          </cell>
          <cell r="C4886">
            <v>48</v>
          </cell>
          <cell r="D4886">
            <v>4</v>
          </cell>
        </row>
        <row r="4887">
          <cell r="A4887" t="str">
            <v>ZUYD-nl EOI</v>
          </cell>
          <cell r="B4887" t="str">
            <v>External Orientation/Internationalization - Zuyd University of Applied Sciences</v>
          </cell>
          <cell r="C4887">
            <v>84</v>
          </cell>
          <cell r="D4887">
            <v>7</v>
          </cell>
        </row>
        <row r="4888">
          <cell r="A4888" t="str">
            <v>UofT-ca MSE504</v>
          </cell>
          <cell r="B4888" t="str">
            <v>Extractive Metallurgy - University of Toronto</v>
          </cell>
          <cell r="C4888">
            <v>70</v>
          </cell>
          <cell r="D4888">
            <v>5</v>
          </cell>
        </row>
        <row r="4889">
          <cell r="A4889" t="str">
            <v>UTFPR - EM91A</v>
          </cell>
          <cell r="B4889" t="str">
            <v>Extração e Beneficiamento de Matérias Primas - Universidade Tecnológica Federal do Paraná</v>
          </cell>
          <cell r="C4889">
            <v>24</v>
          </cell>
          <cell r="D4889">
            <v>2</v>
          </cell>
        </row>
        <row r="4890">
          <cell r="A4890" t="str">
            <v>MACK - ENEX01227</v>
          </cell>
          <cell r="B4890" t="str">
            <v>FATOS JURÍDICOS - Mackenzie</v>
          </cell>
          <cell r="C4890">
            <v>60</v>
          </cell>
          <cell r="D4890">
            <v>5</v>
          </cell>
        </row>
        <row r="4891">
          <cell r="A4891" t="str">
            <v>USJT - FETRANSP120</v>
          </cell>
          <cell r="B4891" t="str">
            <v>FENÔMENOS DE TRANSPORTE - Universidade São Judas Tadeu</v>
          </cell>
          <cell r="C4891">
            <v>120</v>
          </cell>
          <cell r="D4891">
            <v>10</v>
          </cell>
        </row>
        <row r="4892">
          <cell r="A4892" t="str">
            <v>UNIFESP - 5411</v>
          </cell>
          <cell r="B4892" t="str">
            <v>FENÔMENOS QUÍMICOS - UNIFESP</v>
          </cell>
          <cell r="C4892">
            <v>36</v>
          </cell>
          <cell r="D4892">
            <v>3</v>
          </cell>
        </row>
        <row r="4893">
          <cell r="A4893" t="str">
            <v>USP - 5291</v>
          </cell>
          <cell r="B4893" t="str">
            <v>FENÔMENOS QUÍMICOS I - USP</v>
          </cell>
          <cell r="C4893">
            <v>36</v>
          </cell>
          <cell r="D4893">
            <v>3</v>
          </cell>
        </row>
        <row r="4894">
          <cell r="A4894" t="str">
            <v>FTT - MT-C633</v>
          </cell>
          <cell r="B4894" t="str">
            <v>FERRAMENTAS DA QUALIDADE E NORMAS - Faculdade de Tecnologia Termomecânica</v>
          </cell>
          <cell r="C4894">
            <v>84</v>
          </cell>
          <cell r="D4894">
            <v>7</v>
          </cell>
        </row>
        <row r="4895">
          <cell r="A4895" t="str">
            <v>FEI - CS2122</v>
          </cell>
          <cell r="B4895" t="str">
            <v>FILOSOFIA - FEI</v>
          </cell>
          <cell r="C4895">
            <v>24</v>
          </cell>
          <cell r="D4895">
            <v>2</v>
          </cell>
        </row>
        <row r="4896">
          <cell r="A4896" t="str">
            <v>CLARETIANO - FE</v>
          </cell>
          <cell r="B4896" t="str">
            <v>FILOSOFIA DA EDUCAÇÃO - Claretiano</v>
          </cell>
          <cell r="C4896">
            <v>24</v>
          </cell>
          <cell r="D4896">
            <v>2</v>
          </cell>
        </row>
        <row r="4897">
          <cell r="A4897" t="str">
            <v>Estácio - CEL0003</v>
          </cell>
          <cell r="B4897" t="str">
            <v>FILOSOFIA DA EDUCAÇÃO - Universidade Estácio de Sá</v>
          </cell>
          <cell r="C4897">
            <v>36</v>
          </cell>
          <cell r="D4897">
            <v>3</v>
          </cell>
        </row>
        <row r="4898">
          <cell r="A4898" t="str">
            <v>MACK - ENEX01232</v>
          </cell>
          <cell r="B4898" t="str">
            <v>FILOSOFIA DO DIREITO - Mackenzie</v>
          </cell>
          <cell r="C4898">
            <v>60</v>
          </cell>
          <cell r="D4898">
            <v>5</v>
          </cell>
        </row>
        <row r="4899">
          <cell r="A4899" t="str">
            <v>UNESP - EB5222</v>
          </cell>
          <cell r="B4899" t="str">
            <v>FISIOLOGIA DOS ANIMAIS DE PRODUÇÃO - UNESP</v>
          </cell>
          <cell r="C4899">
            <v>60</v>
          </cell>
          <cell r="D4899">
            <v>5</v>
          </cell>
        </row>
        <row r="4900">
          <cell r="A4900" t="str">
            <v>UNIFESP - 5118</v>
          </cell>
          <cell r="B4900" t="str">
            <v>FISIOLOGIA EXPERIMENTAL - UNIFESP</v>
          </cell>
          <cell r="C4900">
            <v>36</v>
          </cell>
          <cell r="D4900">
            <v>3</v>
          </cell>
        </row>
        <row r="4901">
          <cell r="A4901" t="str">
            <v>UNESP - EB5221</v>
          </cell>
          <cell r="B4901" t="str">
            <v>FISIOLOGIA VEGETAL - UNESP</v>
          </cell>
          <cell r="C4901">
            <v>60</v>
          </cell>
          <cell r="D4901">
            <v>5</v>
          </cell>
        </row>
        <row r="4902">
          <cell r="A4902" t="str">
            <v>HUMT2-FLEP</v>
          </cell>
          <cell r="B4902" t="str">
            <v>FLE Project - Institut National des Sciences Appliquées / INSA Rennes</v>
          </cell>
          <cell r="C4902">
            <v>7</v>
          </cell>
          <cell r="D4902">
            <v>1</v>
          </cell>
        </row>
        <row r="4903">
          <cell r="A4903" t="str">
            <v>UFTO - ENG226</v>
          </cell>
          <cell r="B4903" t="str">
            <v>FONTES ALTENATIVAS DE ENERGIA - Universidade Federal do Tocantins</v>
          </cell>
          <cell r="C4903">
            <v>60</v>
          </cell>
          <cell r="D4903">
            <v>5</v>
          </cell>
        </row>
        <row r="4904">
          <cell r="A4904" t="str">
            <v>USP - FLC0275</v>
          </cell>
          <cell r="B4904" t="str">
            <v>FONÉTICA E FONOLOGIA DO PORTUGUÊS - USP</v>
          </cell>
          <cell r="C4904">
            <v>60</v>
          </cell>
          <cell r="D4904">
            <v>5</v>
          </cell>
        </row>
        <row r="4905">
          <cell r="A4905" t="str">
            <v>UNIFESP - 4785</v>
          </cell>
          <cell r="B4905" t="str">
            <v>FUNCIONAMENTO DA VIDA I - UNIFESP</v>
          </cell>
          <cell r="C4905">
            <v>72</v>
          </cell>
          <cell r="D4905">
            <v>6</v>
          </cell>
        </row>
        <row r="4906">
          <cell r="A4906" t="str">
            <v>UNIFESP - 4822</v>
          </cell>
          <cell r="B4906" t="str">
            <v>FUNCIONAMENTO DA VIDA II - UNIFESP</v>
          </cell>
          <cell r="C4906">
            <v>36</v>
          </cell>
          <cell r="D4906">
            <v>3</v>
          </cell>
        </row>
        <row r="4907">
          <cell r="A4907" t="str">
            <v>FATEC-SP - AAG002</v>
          </cell>
          <cell r="B4907" t="str">
            <v>FUNDAMENTOS DA ADMINISTRAÇÃO - FATEC-SP</v>
          </cell>
          <cell r="C4907">
            <v>36</v>
          </cell>
          <cell r="D4907">
            <v>3</v>
          </cell>
        </row>
        <row r="4908">
          <cell r="A4908" t="str">
            <v>UFSC - ARA7330</v>
          </cell>
          <cell r="B4908" t="str">
            <v>FUNDAMENTOS DA BIOTECNOLOGIA - Universidade Federal de Santa Catarina</v>
          </cell>
          <cell r="C4908">
            <v>72</v>
          </cell>
          <cell r="D4908">
            <v>6</v>
          </cell>
        </row>
        <row r="4909">
          <cell r="A4909" t="str">
            <v>Estácio - CEL0004</v>
          </cell>
          <cell r="B4909" t="str">
            <v>FUNDAMENTOS DA GEOMETRIA I - Universidade Estácio de Sá</v>
          </cell>
          <cell r="C4909">
            <v>36</v>
          </cell>
          <cell r="D4909">
            <v>3</v>
          </cell>
        </row>
        <row r="4910">
          <cell r="A4910" t="str">
            <v>Estácio - CEL0026</v>
          </cell>
          <cell r="B4910" t="str">
            <v>FUNDAMENTOS DA GEOMETRIA II - Universidade Estácio de Sá</v>
          </cell>
          <cell r="C4910">
            <v>36</v>
          </cell>
          <cell r="D4910">
            <v>3</v>
          </cell>
        </row>
        <row r="4911">
          <cell r="A4911" t="str">
            <v>FATEC-SP - FGQ</v>
          </cell>
          <cell r="B4911" t="str">
            <v>FUNDAMENTOS DA GESTÃO DA QUALIDADE - FATEC-SP</v>
          </cell>
          <cell r="C4911">
            <v>36</v>
          </cell>
          <cell r="D4911">
            <v>3</v>
          </cell>
        </row>
        <row r="4912">
          <cell r="A4912" t="str">
            <v>UNICAMP - EF114</v>
          </cell>
          <cell r="B4912" t="str">
            <v>FUNDAMENTOS DA GINÁSTICA - UNICAMP</v>
          </cell>
          <cell r="C4912">
            <v>60</v>
          </cell>
          <cell r="D4912">
            <v>5</v>
          </cell>
        </row>
        <row r="4913">
          <cell r="A4913" t="str">
            <v>UNIFESP - 4192</v>
          </cell>
          <cell r="B4913" t="str">
            <v>FUNDAMENTOS DE ADMINISTRAÇÃO E MODELOS DE GESTÃO - UNIFESP</v>
          </cell>
          <cell r="C4913">
            <v>60</v>
          </cell>
          <cell r="D4913">
            <v>5</v>
          </cell>
        </row>
        <row r="4914">
          <cell r="A4914" t="str">
            <v>UNICAMP - EF113</v>
          </cell>
          <cell r="B4914" t="str">
            <v>FUNDAMENTOS DE ANTROPOLOGIA E EDUCAÇÃO FÍSICA - UNICAMP</v>
          </cell>
          <cell r="C4914">
            <v>60</v>
          </cell>
          <cell r="D4914">
            <v>5</v>
          </cell>
        </row>
        <row r="4915">
          <cell r="A4915" t="str">
            <v>UFABC-PÓS - BTC-101</v>
          </cell>
          <cell r="B4915" t="str">
            <v>FUNDAMENTOS DE BIOTECNOCIÊNCIA - UFABC-PÓS</v>
          </cell>
          <cell r="C4915">
            <v>48</v>
          </cell>
          <cell r="D4915">
            <v>4</v>
          </cell>
        </row>
        <row r="4916">
          <cell r="A4916" t="str">
            <v>UFOP - CEA592</v>
          </cell>
          <cell r="B4916" t="str">
            <v>FUNDAMENTOS DE CIÊNCIAS DO AMBIENTE - Universidade Federal de Ouro Preto</v>
          </cell>
          <cell r="C4916">
            <v>36</v>
          </cell>
          <cell r="D4916">
            <v>3</v>
          </cell>
        </row>
        <row r="4917">
          <cell r="A4917" t="str">
            <v>UFLA - GEX156</v>
          </cell>
          <cell r="B4917" t="str">
            <v>FUNDAMENTOS DE CÁLCULO - Universidade Federal de Lavras</v>
          </cell>
          <cell r="C4917">
            <v>60</v>
          </cell>
          <cell r="D4917">
            <v>5</v>
          </cell>
        </row>
        <row r="4918">
          <cell r="A4918" t="str">
            <v>MACK - ENEX00639</v>
          </cell>
          <cell r="B4918" t="str">
            <v>FUNDAMENTOS DE DIREITO PÚBLICO - Mackenzie</v>
          </cell>
          <cell r="C4918">
            <v>24</v>
          </cell>
          <cell r="D4918">
            <v>2</v>
          </cell>
        </row>
        <row r="4919">
          <cell r="A4919" t="str">
            <v>UNISEB - CCE0639</v>
          </cell>
          <cell r="B4919" t="str">
            <v>FUNDAMENTOS DE ECONOMIA - UNISEB</v>
          </cell>
          <cell r="C4919">
            <v>36</v>
          </cell>
          <cell r="D4919">
            <v>3</v>
          </cell>
        </row>
        <row r="4920">
          <cell r="A4920" t="str">
            <v>IFSP - AF151</v>
          </cell>
          <cell r="B4920" t="str">
            <v>FUNDAMENTOS DE FÍSICA PARA ESTRUTURAS - Instituto Federal de Educação, Ciência e Tecnologia de São P</v>
          </cell>
          <cell r="C4920">
            <v>36</v>
          </cell>
          <cell r="D4920">
            <v>3</v>
          </cell>
        </row>
        <row r="4921">
          <cell r="A4921" t="str">
            <v>UFSCAR - 543020A</v>
          </cell>
          <cell r="B4921" t="str">
            <v>FUNDAMENTOS DE GEOGRAFIA HUMANA - Universidade Federal de São Carlos</v>
          </cell>
          <cell r="C4921">
            <v>24</v>
          </cell>
          <cell r="D4921">
            <v>2</v>
          </cell>
        </row>
        <row r="4922">
          <cell r="A4922" t="str">
            <v>FATEC-SP - YED013</v>
          </cell>
          <cell r="B4922" t="str">
            <v>FUNDAMENTOS DE GEOREFERENCIAMENTO APLICADO - FATEC-SP</v>
          </cell>
          <cell r="C4922">
            <v>36</v>
          </cell>
          <cell r="D4922">
            <v>3</v>
          </cell>
        </row>
        <row r="4923">
          <cell r="A4923" t="str">
            <v>FATEC-SP - FGP</v>
          </cell>
          <cell r="B4923" t="str">
            <v>FUNDAMENTOS DE GESTÃO DE PESSOAS - FATEC-SP</v>
          </cell>
          <cell r="C4923">
            <v>36</v>
          </cell>
          <cell r="D4923">
            <v>3</v>
          </cell>
        </row>
        <row r="4924">
          <cell r="A4924" t="str">
            <v>FATEC-SP - FLA</v>
          </cell>
          <cell r="B4924" t="str">
            <v>FUNDAMENTOS DE LOGÍSTICA APLICADA - FATEC-SP</v>
          </cell>
          <cell r="C4924">
            <v>36</v>
          </cell>
          <cell r="D4924">
            <v>3</v>
          </cell>
        </row>
        <row r="4925">
          <cell r="A4925" t="str">
            <v>IFSP - FMTF1</v>
          </cell>
          <cell r="B4925" t="str">
            <v>FUNDAMENTOS DE MATEMÁTICA - Instituto Federal de Educação, Ciência e Tecnologia de São Paulo</v>
          </cell>
          <cell r="C4925">
            <v>60</v>
          </cell>
          <cell r="D4925">
            <v>5</v>
          </cell>
        </row>
        <row r="4926">
          <cell r="A4926" t="str">
            <v>UNICAMP - EF612</v>
          </cell>
          <cell r="B4926" t="str">
            <v>FUNDAMENTOS DE NUTRIÇÃO E EDUCAÇÃO FÍSICA - UNICAMP</v>
          </cell>
          <cell r="C4926">
            <v>24</v>
          </cell>
          <cell r="D4926">
            <v>2</v>
          </cell>
        </row>
        <row r="4927">
          <cell r="A4927" t="str">
            <v>UNIFESP - 2987</v>
          </cell>
          <cell r="B4927" t="str">
            <v>FUNDAMENTOS DE QUÍMICA INORGÂNICA - UNIFESP</v>
          </cell>
          <cell r="C4927">
            <v>36</v>
          </cell>
          <cell r="D4927">
            <v>3</v>
          </cell>
        </row>
        <row r="4928">
          <cell r="A4928" t="str">
            <v>SCAM - 4428</v>
          </cell>
          <cell r="B4928" t="str">
            <v>FUNDAMENTOS DE RESSONÂNCIA NUCLEAR - Centro Universitário São Camilo</v>
          </cell>
          <cell r="C4928">
            <v>72</v>
          </cell>
          <cell r="D4928">
            <v>6</v>
          </cell>
        </row>
        <row r="4929">
          <cell r="A4929" t="str">
            <v>IFSP - FSTP1</v>
          </cell>
          <cell r="B4929" t="str">
            <v>FUNDAMENTOS DE SEGURANÇA NO TRABALHO - Instituto Federal de Educação, Ciência e Tecnologia de São Pa</v>
          </cell>
          <cell r="C4929">
            <v>24</v>
          </cell>
          <cell r="D4929">
            <v>2</v>
          </cell>
        </row>
        <row r="4930">
          <cell r="A4930" t="str">
            <v>UFSCAR - 532126A</v>
          </cell>
          <cell r="B4930" t="str">
            <v>FUNDAMENTOS DE SOCIOLOGIA - Universidade Federal de São Carlos</v>
          </cell>
          <cell r="C4930">
            <v>24</v>
          </cell>
          <cell r="D4930">
            <v>2</v>
          </cell>
        </row>
        <row r="4931">
          <cell r="A4931" t="str">
            <v>FATEC-SP - FTI</v>
          </cell>
          <cell r="B4931" t="str">
            <v>FUNDAMENTOS DE TECNOLOGIA DA INFORMAÇÃO - FATEC-SP</v>
          </cell>
          <cell r="C4931">
            <v>72</v>
          </cell>
          <cell r="D4931">
            <v>6</v>
          </cell>
        </row>
        <row r="4932">
          <cell r="A4932" t="str">
            <v>SCAM - FUS</v>
          </cell>
          <cell r="B4932" t="str">
            <v>FUNDAMENTOS DE ULTRA-SONOGRAFIA - Centro Universitário São Camilo</v>
          </cell>
          <cell r="C4932">
            <v>72</v>
          </cell>
          <cell r="D4932">
            <v>6</v>
          </cell>
        </row>
        <row r="4933">
          <cell r="A4933" t="str">
            <v>IFSP - AFS11</v>
          </cell>
          <cell r="B4933" t="str">
            <v>FUNDAMENTOS ECONÔMICOS E SOCIAIS DA ARQUITETURA E URBANISMO 1 - Instituto Federal de Educação, Ciênc</v>
          </cell>
          <cell r="C4933">
            <v>36</v>
          </cell>
          <cell r="D4933">
            <v>3</v>
          </cell>
        </row>
        <row r="4934">
          <cell r="A4934" t="str">
            <v>FATEC-SP - FEH</v>
          </cell>
          <cell r="B4934" t="str">
            <v>FUNDAMENTOS EM EVENTOS E HOSPITALIDADE - FATEC-SP</v>
          </cell>
          <cell r="C4934">
            <v>72</v>
          </cell>
          <cell r="D4934">
            <v>6</v>
          </cell>
        </row>
        <row r="4935">
          <cell r="A4935" t="str">
            <v>MACK - ENEX01254</v>
          </cell>
          <cell r="B4935" t="str">
            <v>FUNDAMENTOS HISTÓRICO-SISTEMÁTICOS DO DIREITO - Mackenzie</v>
          </cell>
          <cell r="C4935">
            <v>60</v>
          </cell>
          <cell r="D4935">
            <v>5</v>
          </cell>
        </row>
        <row r="4936">
          <cell r="A4936" t="str">
            <v>IFSP - FMAS1</v>
          </cell>
          <cell r="B4936" t="str">
            <v>FUNDAMENTOS MATEMÁTICOS - Instituto Federal de Educação, Ciência e Tecnologia de São Paulo</v>
          </cell>
          <cell r="C4936">
            <v>60</v>
          </cell>
          <cell r="D4936">
            <v>5</v>
          </cell>
        </row>
        <row r="4937">
          <cell r="A4937" t="str">
            <v>UNICAMP - EF313</v>
          </cell>
          <cell r="B4937" t="str">
            <v>FUNDAMENTOS TEÓRICOS DO LAZER - UNICAMP</v>
          </cell>
          <cell r="C4937">
            <v>60</v>
          </cell>
          <cell r="D4937">
            <v>5</v>
          </cell>
        </row>
        <row r="4938">
          <cell r="A4938" t="str">
            <v>UNICAMP - EF442</v>
          </cell>
          <cell r="B4938" t="str">
            <v>FUTEBOL DE CAMPO - UNICAMP</v>
          </cell>
          <cell r="C4938">
            <v>24</v>
          </cell>
          <cell r="D4938">
            <v>2</v>
          </cell>
        </row>
        <row r="4939">
          <cell r="A4939" t="str">
            <v>SIT-jp FP1</v>
          </cell>
          <cell r="B4939" t="str">
            <v>Fabrication Practice 1 - Shibaura Institute of Technology</v>
          </cell>
          <cell r="C4939">
            <v>30</v>
          </cell>
          <cell r="D4939">
            <v>2</v>
          </cell>
        </row>
        <row r="4940">
          <cell r="A4940" t="str">
            <v>Aachen-de FTM</v>
          </cell>
          <cell r="B4940" t="str">
            <v>Fabrication Technology of Metals - Rheinisch-Westfälische Technische Hochschule Aachen</v>
          </cell>
          <cell r="C4940">
            <v>80</v>
          </cell>
          <cell r="D4940">
            <v>6</v>
          </cell>
        </row>
        <row r="4941">
          <cell r="A4941" t="str">
            <v>TUC-de Fabr</v>
          </cell>
          <cell r="B4941" t="str">
            <v>Fabrikölogie - Technische Universität Chemnitz</v>
          </cell>
          <cell r="C4941">
            <v>90</v>
          </cell>
          <cell r="D4941">
            <v>7</v>
          </cell>
        </row>
        <row r="4942">
          <cell r="A4942" t="str">
            <v>UWP-us INDSTENG4230</v>
          </cell>
          <cell r="B4942" t="str">
            <v>Facilities Design - University of Wisconsin - Platteville</v>
          </cell>
          <cell r="C4942">
            <v>48</v>
          </cell>
          <cell r="D4942">
            <v>4</v>
          </cell>
        </row>
        <row r="4943">
          <cell r="A4943" t="str">
            <v>Wayne-us IE4330</v>
          </cell>
          <cell r="B4943" t="str">
            <v>Facilities Design - Wayne State University</v>
          </cell>
          <cell r="C4943">
            <v>45</v>
          </cell>
          <cell r="D4943">
            <v>3</v>
          </cell>
        </row>
        <row r="4944">
          <cell r="A4944" t="str">
            <v>UWin-ca INDENG428</v>
          </cell>
          <cell r="B4944" t="str">
            <v>Facilities Design and Logistics - University of Windsor</v>
          </cell>
          <cell r="C4944">
            <v>60</v>
          </cell>
          <cell r="D4944">
            <v>5</v>
          </cell>
        </row>
        <row r="4945">
          <cell r="A4945" t="str">
            <v>AIT-ie CONS08003</v>
          </cell>
          <cell r="B4945" t="str">
            <v>Facilities Management &amp; Property Law - Athlone Institute of Technology</v>
          </cell>
          <cell r="C4945">
            <v>52</v>
          </cell>
          <cell r="D4945">
            <v>4</v>
          </cell>
        </row>
        <row r="4946">
          <cell r="A4946" t="str">
            <v>SIU-us IE484</v>
          </cell>
          <cell r="B4946" t="str">
            <v>Facilities Planning - Southern Illinois University</v>
          </cell>
          <cell r="C4946">
            <v>40</v>
          </cell>
          <cell r="D4946">
            <v>3</v>
          </cell>
        </row>
        <row r="4947">
          <cell r="A4947" t="str">
            <v>NIU-us ISYE460</v>
          </cell>
          <cell r="B4947" t="str">
            <v>Facilities Planning and Design - Northern Illinois University</v>
          </cell>
          <cell r="C4947">
            <v>40</v>
          </cell>
          <cell r="D4947">
            <v>3</v>
          </cell>
        </row>
        <row r="4948">
          <cell r="A4948" t="str">
            <v>UofT-ca MIE468H1</v>
          </cell>
          <cell r="B4948" t="str">
            <v>Facility Planning - University of Toronto</v>
          </cell>
          <cell r="C4948">
            <v>60</v>
          </cell>
          <cell r="D4948">
            <v>5</v>
          </cell>
        </row>
        <row r="4949">
          <cell r="A4949" t="str">
            <v>UC-pt 2003880</v>
          </cell>
          <cell r="B4949" t="str">
            <v>Factores de Risco e Metodologia de Análise - Universidade de Coimbra</v>
          </cell>
          <cell r="C4949">
            <v>45</v>
          </cell>
          <cell r="D4949">
            <v>4</v>
          </cell>
        </row>
        <row r="4950">
          <cell r="A4950" t="str">
            <v>UConn-us MSE3020</v>
          </cell>
          <cell r="B4950" t="str">
            <v>Failure Analysis - University of Connecticut</v>
          </cell>
          <cell r="C4950">
            <v>45</v>
          </cell>
          <cell r="D4950">
            <v>3</v>
          </cell>
        </row>
        <row r="4951">
          <cell r="A4951" t="str">
            <v>UTEP-us MME4316</v>
          </cell>
          <cell r="B4951" t="str">
            <v>Failure Analysis - University of Texas at El Paso</v>
          </cell>
          <cell r="C4951">
            <v>48</v>
          </cell>
          <cell r="D4951">
            <v>4</v>
          </cell>
        </row>
        <row r="4952">
          <cell r="A4952" t="str">
            <v>DMU-uk ENGD2013</v>
          </cell>
          <cell r="B4952" t="str">
            <v>Failure Analysis and Design Analysis - De Montfort University</v>
          </cell>
          <cell r="C4952">
            <v>300</v>
          </cell>
          <cell r="D4952">
            <v>25</v>
          </cell>
        </row>
        <row r="4953">
          <cell r="A4953" t="str">
            <v>UL-ie MT4207</v>
          </cell>
          <cell r="B4953" t="str">
            <v>Failure and Damage Analysis - University of Limerick</v>
          </cell>
          <cell r="C4953">
            <v>48</v>
          </cell>
          <cell r="D4953">
            <v>4</v>
          </cell>
        </row>
        <row r="4954">
          <cell r="A4954" t="str">
            <v>QMUL-uk MAT501</v>
          </cell>
          <cell r="B4954" t="str">
            <v>Failure of Solids - Queen Mary University of London</v>
          </cell>
          <cell r="C4954">
            <v>43</v>
          </cell>
          <cell r="D4954">
            <v>3</v>
          </cell>
        </row>
        <row r="4955">
          <cell r="A4955" t="str">
            <v>USP - FBC5708</v>
          </cell>
          <cell r="B4955" t="str">
            <v>Farmacogenômica Cardiovascular - USP</v>
          </cell>
          <cell r="C4955">
            <v>84</v>
          </cell>
          <cell r="D4955">
            <v>7</v>
          </cell>
        </row>
        <row r="4956">
          <cell r="A4956" t="str">
            <v>NHZ1027-09</v>
          </cell>
          <cell r="B4956" t="str">
            <v>Farmacologia</v>
          </cell>
          <cell r="C4956">
            <v>72</v>
          </cell>
          <cell r="D4956">
            <v>6</v>
          </cell>
        </row>
        <row r="4957">
          <cell r="A4957" t="str">
            <v>BIS-120</v>
          </cell>
          <cell r="B4957" t="str">
            <v>Farmacologia</v>
          </cell>
          <cell r="C4957">
            <v>72</v>
          </cell>
          <cell r="D4957">
            <v>12</v>
          </cell>
        </row>
        <row r="4958">
          <cell r="A4958" t="str">
            <v>NHZ1027-15</v>
          </cell>
          <cell r="B4958" t="str">
            <v>Farmacologia</v>
          </cell>
          <cell r="C4958">
            <v>72</v>
          </cell>
          <cell r="D4958">
            <v>6</v>
          </cell>
        </row>
        <row r="4959">
          <cell r="A4959" t="str">
            <v>NHZ1027-13</v>
          </cell>
          <cell r="B4959" t="str">
            <v>Farmacologia</v>
          </cell>
          <cell r="C4959">
            <v>72</v>
          </cell>
          <cell r="D4959">
            <v>6</v>
          </cell>
        </row>
        <row r="4960">
          <cell r="A4960" t="str">
            <v>BIS-105</v>
          </cell>
          <cell r="B4960" t="str">
            <v>Farmacologia Básica e Etnofarmacologia</v>
          </cell>
          <cell r="C4960">
            <v>144</v>
          </cell>
          <cell r="D4960">
            <v>12</v>
          </cell>
        </row>
        <row r="4961">
          <cell r="A4961" t="str">
            <v>UFABC-PÓS - BIS-105</v>
          </cell>
          <cell r="B4961" t="str">
            <v>Farmacologia básica e Etnofarmacologia  - UFABC-PÓS</v>
          </cell>
          <cell r="C4961">
            <v>72</v>
          </cell>
          <cell r="D4961">
            <v>6</v>
          </cell>
        </row>
        <row r="4962">
          <cell r="A4962" t="str">
            <v>UW-ca ME526</v>
          </cell>
          <cell r="B4962" t="str">
            <v>Fatigue and Fracture Analysis - University of Waterloo</v>
          </cell>
          <cell r="C4962">
            <v>72</v>
          </cell>
          <cell r="D4962">
            <v>6</v>
          </cell>
        </row>
        <row r="4963">
          <cell r="A4963" t="str">
            <v>UNIFESP002</v>
          </cell>
          <cell r="B4963" t="str">
            <v>Fatores modulares do metabolismo - Unifesp</v>
          </cell>
          <cell r="C4963">
            <v>0</v>
          </cell>
          <cell r="D4963">
            <v>6</v>
          </cell>
        </row>
        <row r="4964">
          <cell r="A4964" t="str">
            <v>ESHP007-13</v>
          </cell>
          <cell r="B4964" t="str">
            <v>Federalismo e Políticas Públicas</v>
          </cell>
          <cell r="C4964">
            <v>48</v>
          </cell>
          <cell r="D4964">
            <v>4</v>
          </cell>
        </row>
        <row r="4965">
          <cell r="A4965" t="str">
            <v>PGT-023</v>
          </cell>
          <cell r="B4965" t="str">
            <v>Federalismo e Políticas Públicas</v>
          </cell>
          <cell r="C4965">
            <v>108</v>
          </cell>
          <cell r="D4965">
            <v>9</v>
          </cell>
        </row>
        <row r="4966">
          <cell r="A4966" t="str">
            <v>StClair-ca PSE112</v>
          </cell>
          <cell r="B4966" t="str">
            <v>Feed Water Chemistry &amp; Environmental Polution - Saint Clair College</v>
          </cell>
          <cell r="C4966">
            <v>60</v>
          </cell>
          <cell r="D4966">
            <v>5</v>
          </cell>
        </row>
        <row r="4967">
          <cell r="A4967" t="str">
            <v>CU-ca MAAE4500</v>
          </cell>
          <cell r="B4967" t="str">
            <v>Feedback Control System - Carleton University</v>
          </cell>
          <cell r="C4967">
            <v>42</v>
          </cell>
          <cell r="D4967">
            <v>3</v>
          </cell>
        </row>
        <row r="4968">
          <cell r="A4968" t="str">
            <v>NHH2012-13</v>
          </cell>
          <cell r="B4968" t="str">
            <v>Fenomenologia e Filosofia Hermenêutica</v>
          </cell>
          <cell r="C4968">
            <v>48</v>
          </cell>
          <cell r="D4968">
            <v>4</v>
          </cell>
        </row>
        <row r="4969">
          <cell r="A4969" t="str">
            <v>BCJ0209-08</v>
          </cell>
          <cell r="B4969" t="str">
            <v>Fenômenos Eletromagnéticos</v>
          </cell>
          <cell r="C4969">
            <v>48</v>
          </cell>
          <cell r="D4969">
            <v>4</v>
          </cell>
        </row>
        <row r="4970">
          <cell r="A4970" t="str">
            <v>BCJ0203-15</v>
          </cell>
          <cell r="B4970" t="str">
            <v>Fenômenos Eletromagnéticos</v>
          </cell>
          <cell r="C4970">
            <v>60</v>
          </cell>
          <cell r="D4970">
            <v>5</v>
          </cell>
        </row>
        <row r="4971">
          <cell r="A4971" t="str">
            <v>BCJ0209-13</v>
          </cell>
          <cell r="B4971" t="str">
            <v>Fenômenos Eletromagnéticos</v>
          </cell>
          <cell r="C4971">
            <v>60</v>
          </cell>
          <cell r="D4971">
            <v>5</v>
          </cell>
        </row>
        <row r="4972">
          <cell r="A4972" t="str">
            <v>BCJ0209-06</v>
          </cell>
          <cell r="B4972" t="str">
            <v>Fenômenos Eletromagnéticos</v>
          </cell>
          <cell r="C4972">
            <v>72</v>
          </cell>
          <cell r="D4972">
            <v>6</v>
          </cell>
        </row>
        <row r="4973">
          <cell r="A4973" t="str">
            <v>BCJ0208-08</v>
          </cell>
          <cell r="B4973" t="str">
            <v>Fenômenos Mecânicos</v>
          </cell>
          <cell r="C4973">
            <v>48</v>
          </cell>
          <cell r="D4973">
            <v>4</v>
          </cell>
        </row>
        <row r="4974">
          <cell r="A4974" t="str">
            <v>BCJ0204-15</v>
          </cell>
          <cell r="B4974" t="str">
            <v>Fenômenos Mecânicos</v>
          </cell>
          <cell r="C4974">
            <v>60</v>
          </cell>
          <cell r="D4974">
            <v>5</v>
          </cell>
        </row>
        <row r="4975">
          <cell r="A4975" t="str">
            <v>BCJ0208-13</v>
          </cell>
          <cell r="B4975" t="str">
            <v>Fenômenos Mecânicos</v>
          </cell>
          <cell r="C4975">
            <v>60</v>
          </cell>
          <cell r="D4975">
            <v>5</v>
          </cell>
        </row>
        <row r="4976">
          <cell r="A4976" t="str">
            <v>BCJ0208-06</v>
          </cell>
          <cell r="B4976" t="str">
            <v>Fenômenos Mecânicos</v>
          </cell>
          <cell r="C4976">
            <v>72</v>
          </cell>
          <cell r="D4976">
            <v>6</v>
          </cell>
        </row>
        <row r="4977">
          <cell r="A4977" t="str">
            <v>NHT3009-13</v>
          </cell>
          <cell r="B4977" t="str">
            <v>Fenômenos Ondulatórios</v>
          </cell>
          <cell r="C4977">
            <v>48</v>
          </cell>
          <cell r="D4977">
            <v>4</v>
          </cell>
        </row>
        <row r="4978">
          <cell r="A4978" t="str">
            <v>BCJ0205-06</v>
          </cell>
          <cell r="B4978" t="str">
            <v>Fenômenos Térmicos</v>
          </cell>
          <cell r="C4978">
            <v>36</v>
          </cell>
          <cell r="D4978">
            <v>3</v>
          </cell>
        </row>
        <row r="4979">
          <cell r="A4979" t="str">
            <v>BCJ0205-15</v>
          </cell>
          <cell r="B4979" t="str">
            <v>Fenômenos Térmicos</v>
          </cell>
          <cell r="C4979">
            <v>48</v>
          </cell>
          <cell r="D4979">
            <v>4</v>
          </cell>
        </row>
        <row r="4980">
          <cell r="A4980" t="str">
            <v>BCJ0205-13</v>
          </cell>
          <cell r="B4980" t="str">
            <v>Fenômenos Térmicos</v>
          </cell>
          <cell r="C4980">
            <v>48</v>
          </cell>
          <cell r="D4980">
            <v>4</v>
          </cell>
        </row>
        <row r="4981">
          <cell r="A4981" t="str">
            <v>ESZO001-15</v>
          </cell>
          <cell r="B4981" t="str">
            <v>Fenômenos de Transporte</v>
          </cell>
          <cell r="C4981">
            <v>48</v>
          </cell>
          <cell r="D4981">
            <v>4</v>
          </cell>
        </row>
        <row r="4982">
          <cell r="A4982" t="str">
            <v>EST0016-17</v>
          </cell>
          <cell r="B4982" t="str">
            <v>Fenômenos de Transporte</v>
          </cell>
          <cell r="C4982">
            <v>48</v>
          </cell>
          <cell r="D4982">
            <v>4</v>
          </cell>
        </row>
        <row r="4983">
          <cell r="A4983" t="str">
            <v>ESTO016-17</v>
          </cell>
          <cell r="B4983" t="str">
            <v>Fenômenos de Transporte</v>
          </cell>
          <cell r="C4983">
            <v>48</v>
          </cell>
          <cell r="D4983">
            <v>4</v>
          </cell>
        </row>
        <row r="4984">
          <cell r="A4984" t="str">
            <v>UNICSUL - 1345</v>
          </cell>
          <cell r="B4984" t="str">
            <v>Fenômenos de Transporte I - Universidade Cruzeiro do Sul</v>
          </cell>
          <cell r="C4984">
            <v>36</v>
          </cell>
          <cell r="D4984">
            <v>3</v>
          </cell>
        </row>
        <row r="4985">
          <cell r="A4985" t="str">
            <v>UNICSUL - 1346</v>
          </cell>
          <cell r="B4985" t="str">
            <v>Fenômenos de Transporte II - UNICSUL</v>
          </cell>
          <cell r="C4985">
            <v>36</v>
          </cell>
          <cell r="D4985">
            <v>3</v>
          </cell>
        </row>
        <row r="4986">
          <cell r="A4986" t="str">
            <v>FATEC-SP - 4107</v>
          </cell>
          <cell r="B4986" t="str">
            <v>Fenômenos de transporte - FATEC</v>
          </cell>
          <cell r="C4986">
            <v>72</v>
          </cell>
          <cell r="D4986">
            <v>6</v>
          </cell>
        </row>
        <row r="4987">
          <cell r="A4987" t="str">
            <v>PME513</v>
          </cell>
          <cell r="B4987" t="str">
            <v>Fenômenos de transporte - FEI</v>
          </cell>
          <cell r="C4987">
            <v>0</v>
          </cell>
          <cell r="D4987">
            <v>12</v>
          </cell>
        </row>
        <row r="4988">
          <cell r="A4988" t="str">
            <v>UTFPR - EB65F</v>
          </cell>
          <cell r="B4988" t="str">
            <v>Fenômenos de transporte - Universidade Tecnológica Federal do Paraná</v>
          </cell>
          <cell r="C4988">
            <v>24</v>
          </cell>
          <cell r="D4988">
            <v>2</v>
          </cell>
        </row>
        <row r="4989">
          <cell r="A4989" t="str">
            <v>USP - PMT2303</v>
          </cell>
          <cell r="B4989" t="str">
            <v>Fenômenos de transporte em engenharia - USP</v>
          </cell>
          <cell r="C4989">
            <v>60</v>
          </cell>
          <cell r="D4989">
            <v>5</v>
          </cell>
        </row>
        <row r="4990">
          <cell r="A4990" t="str">
            <v>UNIFESP - 4348</v>
          </cell>
          <cell r="B4990" t="str">
            <v>Fenômenos do contínuo - UNIFESP</v>
          </cell>
          <cell r="C4990">
            <v>72</v>
          </cell>
          <cell r="D4990">
            <v>6</v>
          </cell>
        </row>
        <row r="4991">
          <cell r="A4991" t="str">
            <v>UNIFESP - 4369</v>
          </cell>
          <cell r="B4991" t="str">
            <v>Fenômenos mecânicos - UNIFESP</v>
          </cell>
          <cell r="C4991">
            <v>72</v>
          </cell>
          <cell r="D4991">
            <v>6</v>
          </cell>
        </row>
        <row r="4992">
          <cell r="A4992" t="str">
            <v>NHZ4068-15</v>
          </cell>
          <cell r="B4992" t="str">
            <v>Fermentação Industrial</v>
          </cell>
          <cell r="C4992">
            <v>48</v>
          </cell>
          <cell r="D4992">
            <v>4</v>
          </cell>
        </row>
        <row r="4993">
          <cell r="A4993" t="str">
            <v>FATEC-SP - IEA001</v>
          </cell>
          <cell r="B4993" t="str">
            <v>Ferramentas Computacionais de uso automotivo - FATEC</v>
          </cell>
          <cell r="C4993">
            <v>36</v>
          </cell>
          <cell r="D4993">
            <v>3</v>
          </cell>
        </row>
        <row r="4994">
          <cell r="A4994" t="str">
            <v>FTT - MT-C431</v>
          </cell>
          <cell r="B4994" t="str">
            <v>Ferramentas da Qualidade - Faculdade de Tecnologia Termomecânica</v>
          </cell>
          <cell r="C4994">
            <v>72</v>
          </cell>
          <cell r="D4994">
            <v>6</v>
          </cell>
        </row>
        <row r="4995">
          <cell r="A4995" t="str">
            <v>EMC5726</v>
          </cell>
          <cell r="B4995" t="str">
            <v>Ferramentas da Qualidade - Universidade Federal de Santa Catarina</v>
          </cell>
          <cell r="C4995">
            <v>28</v>
          </cell>
          <cell r="D4995">
            <v>2</v>
          </cell>
        </row>
        <row r="4996">
          <cell r="A4996" t="str">
            <v>Pitt-us MEMS1101</v>
          </cell>
          <cell r="B4996" t="str">
            <v>Ferrous Physical Metallurgy - University of Pittsburgh</v>
          </cell>
          <cell r="C4996">
            <v>48</v>
          </cell>
          <cell r="D4996">
            <v>4</v>
          </cell>
        </row>
        <row r="4997">
          <cell r="A4997" t="str">
            <v>Aachen-de FTech</v>
          </cell>
          <cell r="B4997" t="str">
            <v>Fertingungs Technik - Rheinisch-Westfälische Technische Hochschule Aachen</v>
          </cell>
          <cell r="C4997">
            <v>50</v>
          </cell>
          <cell r="D4997">
            <v>4</v>
          </cell>
        </row>
        <row r="4998">
          <cell r="A4998" t="str">
            <v>CSUEB-us BIOL2900</v>
          </cell>
          <cell r="B4998" t="str">
            <v>Field Act in Environmental Sciences - California State University, East Bay</v>
          </cell>
          <cell r="C4998">
            <v>48</v>
          </cell>
          <cell r="D4998">
            <v>4</v>
          </cell>
        </row>
        <row r="4999">
          <cell r="A4999" t="str">
            <v>Sault-ca GIS440</v>
          </cell>
          <cell r="B4999" t="str">
            <v>Field Placement - Sault College</v>
          </cell>
          <cell r="C4999">
            <v>160</v>
          </cell>
          <cell r="D4999">
            <v>13</v>
          </cell>
        </row>
        <row r="5000">
          <cell r="A5000" t="str">
            <v>CSUF-us EGEE311</v>
          </cell>
          <cell r="B5000" t="str">
            <v>Field Theory and Transmission Lines - California State University, Fullerton</v>
          </cell>
          <cell r="C5000">
            <v>48</v>
          </cell>
          <cell r="D5000">
            <v>4</v>
          </cell>
        </row>
        <row r="5001">
          <cell r="A5001" t="str">
            <v>UArk-us ARTS2013</v>
          </cell>
          <cell r="B5001" t="str">
            <v>Figure Drawing - University of Arkansas</v>
          </cell>
          <cell r="C5001">
            <v>80</v>
          </cell>
          <cell r="D5001">
            <v>6</v>
          </cell>
        </row>
        <row r="5002">
          <cell r="A5002" t="str">
            <v>CSUF-us CPSC332</v>
          </cell>
          <cell r="B5002" t="str">
            <v>File Structures and Databases - California State University, Fullerton</v>
          </cell>
          <cell r="C5002">
            <v>72</v>
          </cell>
          <cell r="D5002">
            <v>6</v>
          </cell>
        </row>
        <row r="5003">
          <cell r="A5003" t="str">
            <v>SCM5743-3/4</v>
          </cell>
          <cell r="B5003" t="str">
            <v>Filmes Finos - USP</v>
          </cell>
          <cell r="C5003">
            <v>0</v>
          </cell>
          <cell r="D5003">
            <v>12</v>
          </cell>
        </row>
        <row r="5004">
          <cell r="A5004" t="str">
            <v>BIB5777</v>
          </cell>
          <cell r="B5004" t="str">
            <v>Filogeografia - USP</v>
          </cell>
          <cell r="C5004">
            <v>0</v>
          </cell>
          <cell r="D5004">
            <v>5</v>
          </cell>
        </row>
        <row r="5005">
          <cell r="A5005" t="str">
            <v>FEI - NS2120</v>
          </cell>
          <cell r="B5005" t="str">
            <v>Filosofia - FEI</v>
          </cell>
          <cell r="C5005">
            <v>36</v>
          </cell>
          <cell r="D5005">
            <v>3</v>
          </cell>
        </row>
        <row r="5006">
          <cell r="A5006" t="str">
            <v>FEI - CS2129</v>
          </cell>
          <cell r="B5006" t="str">
            <v>Filosofia - FEI</v>
          </cell>
          <cell r="C5006">
            <v>36</v>
          </cell>
          <cell r="D5006">
            <v>3</v>
          </cell>
        </row>
        <row r="5007">
          <cell r="A5007" t="str">
            <v>FEI - NS-3130</v>
          </cell>
          <cell r="B5007" t="str">
            <v>Filosofia - FEI</v>
          </cell>
          <cell r="C5007">
            <v>36</v>
          </cell>
          <cell r="D5007">
            <v>3</v>
          </cell>
        </row>
        <row r="5008">
          <cell r="A5008" t="str">
            <v>FEI - CS2120</v>
          </cell>
          <cell r="B5008" t="str">
            <v>Filosofia - FEI</v>
          </cell>
          <cell r="C5008">
            <v>36</v>
          </cell>
          <cell r="D5008">
            <v>3</v>
          </cell>
        </row>
        <row r="5009">
          <cell r="A5009" t="str">
            <v>NS2120</v>
          </cell>
          <cell r="B5009" t="str">
            <v>Filosofia - FEI-Saboia Medeiros_x000D_
Filosofia-FEI</v>
          </cell>
          <cell r="C5009">
            <v>36</v>
          </cell>
          <cell r="D5009">
            <v>3</v>
          </cell>
        </row>
        <row r="5010">
          <cell r="A5010" t="str">
            <v>MACK - ENEX01229</v>
          </cell>
          <cell r="B5010" t="str">
            <v>Filosofia - Mackenzie</v>
          </cell>
          <cell r="C5010">
            <v>60</v>
          </cell>
          <cell r="D5010">
            <v>5</v>
          </cell>
        </row>
        <row r="5011">
          <cell r="A5011" t="str">
            <v>METODISTA - 3482</v>
          </cell>
          <cell r="B5011" t="str">
            <v>Filosofia - Metodista</v>
          </cell>
          <cell r="C5011">
            <v>36</v>
          </cell>
          <cell r="D5011">
            <v>3</v>
          </cell>
        </row>
        <row r="5012">
          <cell r="A5012" t="str">
            <v>UNICSUL - 8486</v>
          </cell>
          <cell r="B5012" t="str">
            <v>Filosofia - UNICSUL</v>
          </cell>
          <cell r="C5012">
            <v>36</v>
          </cell>
          <cell r="D5012">
            <v>3</v>
          </cell>
        </row>
        <row r="5013">
          <cell r="A5013" t="str">
            <v>NHZ2013-11</v>
          </cell>
          <cell r="B5013" t="str">
            <v>Filosofia Brasileira: História e Problemas</v>
          </cell>
          <cell r="C5013">
            <v>48</v>
          </cell>
          <cell r="D5013">
            <v>4</v>
          </cell>
        </row>
        <row r="5014">
          <cell r="A5014" t="str">
            <v>NHZ2024-11</v>
          </cell>
          <cell r="B5014" t="str">
            <v>Filosofia Experimental e Mecanicismo</v>
          </cell>
          <cell r="C5014">
            <v>48</v>
          </cell>
          <cell r="D5014">
            <v>4</v>
          </cell>
        </row>
        <row r="5015">
          <cell r="A5015" t="str">
            <v>UFPR - HF305</v>
          </cell>
          <cell r="B5015" t="str">
            <v>Filosofia Geral I - UFPR</v>
          </cell>
          <cell r="C5015">
            <v>60</v>
          </cell>
          <cell r="D5015">
            <v>5</v>
          </cell>
        </row>
        <row r="5016">
          <cell r="A5016" t="str">
            <v>PUC-MG - 22802</v>
          </cell>
          <cell r="B5016" t="str">
            <v>Filosofia I - PUC-MG</v>
          </cell>
          <cell r="C5016">
            <v>60</v>
          </cell>
          <cell r="D5016">
            <v>5</v>
          </cell>
        </row>
        <row r="5017">
          <cell r="A5017" t="str">
            <v>PUC-MG - 22821</v>
          </cell>
          <cell r="B5017" t="str">
            <v>Filosofia II - PUC-MG</v>
          </cell>
          <cell r="C5017">
            <v>60</v>
          </cell>
          <cell r="D5017">
            <v>5</v>
          </cell>
        </row>
        <row r="5018">
          <cell r="A5018" t="str">
            <v>FDSBC - FILOJ</v>
          </cell>
          <cell r="B5018" t="str">
            <v>Filosofia Jurídica - Faculdade de Direito de São Bernardo do Campo</v>
          </cell>
          <cell r="C5018">
            <v>60</v>
          </cell>
          <cell r="D5018">
            <v>5</v>
          </cell>
        </row>
        <row r="5019">
          <cell r="A5019" t="str">
            <v>MACK - 29022721</v>
          </cell>
          <cell r="B5019" t="str">
            <v>Filosofia Jurídica - Mackenzie</v>
          </cell>
          <cell r="C5019">
            <v>60</v>
          </cell>
          <cell r="D5019">
            <v>5</v>
          </cell>
        </row>
        <row r="5020">
          <cell r="A5020" t="str">
            <v>NHZ2025-11</v>
          </cell>
          <cell r="B5020" t="str">
            <v>Filosofia Latino-Americana: História e Problemas</v>
          </cell>
          <cell r="C5020">
            <v>48</v>
          </cell>
          <cell r="D5020">
            <v>4</v>
          </cell>
        </row>
        <row r="5021">
          <cell r="A5021" t="str">
            <v>NHZ2080-11</v>
          </cell>
          <cell r="B5021" t="str">
            <v>Filosofia Moderna (Ciência em Descartes)</v>
          </cell>
          <cell r="C5021">
            <v>48</v>
          </cell>
          <cell r="D5021">
            <v>4</v>
          </cell>
        </row>
        <row r="5022">
          <cell r="A5022" t="str">
            <v>NHH2028-13</v>
          </cell>
          <cell r="B5022" t="str">
            <v>Filosofia Política</v>
          </cell>
          <cell r="C5022">
            <v>48</v>
          </cell>
          <cell r="D5022">
            <v>4</v>
          </cell>
        </row>
        <row r="5023">
          <cell r="A5023" t="str">
            <v>NHH2029-13</v>
          </cell>
          <cell r="B5023" t="str">
            <v>Filosofia Política: perspectivas contemporâneas</v>
          </cell>
          <cell r="C5023">
            <v>48</v>
          </cell>
          <cell r="D5023">
            <v>4</v>
          </cell>
        </row>
        <row r="5024">
          <cell r="A5024" t="str">
            <v>NHZ2094-16</v>
          </cell>
          <cell r="B5024" t="str">
            <v>Filosofia africana</v>
          </cell>
          <cell r="C5024">
            <v>48</v>
          </cell>
          <cell r="D5024">
            <v>4</v>
          </cell>
        </row>
        <row r="5025">
          <cell r="A5025" t="str">
            <v>NHH2085-16</v>
          </cell>
          <cell r="B5025" t="str">
            <v>Filosofia da Arte</v>
          </cell>
          <cell r="C5025">
            <v>48</v>
          </cell>
          <cell r="D5025">
            <v>4</v>
          </cell>
        </row>
        <row r="5026">
          <cell r="A5026" t="str">
            <v>ENS-155</v>
          </cell>
          <cell r="B5026" t="str">
            <v>Filosofia da Ciência</v>
          </cell>
          <cell r="C5026">
            <v>144</v>
          </cell>
          <cell r="D5026">
            <v>12</v>
          </cell>
        </row>
        <row r="5027">
          <cell r="A5027" t="str">
            <v>FIL-203</v>
          </cell>
          <cell r="B5027" t="str">
            <v>Filosofia da Ciência</v>
          </cell>
          <cell r="C5027">
            <v>114</v>
          </cell>
          <cell r="D5027">
            <v>12</v>
          </cell>
        </row>
        <row r="5028">
          <cell r="A5028" t="str">
            <v>ECT06</v>
          </cell>
          <cell r="B5028" t="str">
            <v>Filosofia da Ciência</v>
          </cell>
          <cell r="C5028">
            <v>30</v>
          </cell>
          <cell r="D5028">
            <v>0</v>
          </cell>
        </row>
        <row r="5029">
          <cell r="A5029" t="str">
            <v>NHZ2014-11</v>
          </cell>
          <cell r="B5029" t="str">
            <v>Filosofia da Ciência Pós-kuhniana</v>
          </cell>
          <cell r="C5029">
            <v>48</v>
          </cell>
          <cell r="D5029">
            <v>4</v>
          </cell>
        </row>
        <row r="5030">
          <cell r="A5030" t="str">
            <v>NHH2015-13</v>
          </cell>
          <cell r="B5030" t="str">
            <v>Filosofia da Ciência: em torno à concepção ortodoxa</v>
          </cell>
          <cell r="C5030">
            <v>48</v>
          </cell>
          <cell r="D5030">
            <v>4</v>
          </cell>
        </row>
        <row r="5031">
          <cell r="A5031" t="str">
            <v>NHH2016-13</v>
          </cell>
          <cell r="B5031" t="str">
            <v>Filosofia da Ciência: o debate Popper-Kuhn e seus desdobramentos</v>
          </cell>
          <cell r="C5031">
            <v>48</v>
          </cell>
          <cell r="D5031">
            <v>4</v>
          </cell>
        </row>
        <row r="5032">
          <cell r="A5032" t="str">
            <v>NHH2017-13</v>
          </cell>
          <cell r="B5032" t="str">
            <v>Filosofia da Educação</v>
          </cell>
          <cell r="C5032">
            <v>48</v>
          </cell>
          <cell r="D5032">
            <v>4</v>
          </cell>
        </row>
        <row r="5033">
          <cell r="A5033" t="str">
            <v>NHH2017-16</v>
          </cell>
          <cell r="B5033" t="str">
            <v>Filosofia da Educação</v>
          </cell>
          <cell r="C5033">
            <v>48</v>
          </cell>
          <cell r="D5033">
            <v>4</v>
          </cell>
        </row>
        <row r="5034">
          <cell r="A5034" t="str">
            <v>NHZ2018-11</v>
          </cell>
          <cell r="B5034" t="str">
            <v>Filosofia da Educação: perspectivas contemporâneas</v>
          </cell>
          <cell r="C5034">
            <v>48</v>
          </cell>
          <cell r="D5034">
            <v>4</v>
          </cell>
        </row>
        <row r="5035">
          <cell r="A5035" t="str">
            <v>NHH2019-13</v>
          </cell>
          <cell r="B5035" t="str">
            <v>Filosofia da Linguagem</v>
          </cell>
          <cell r="C5035">
            <v>48</v>
          </cell>
          <cell r="D5035">
            <v>4</v>
          </cell>
        </row>
        <row r="5036">
          <cell r="A5036" t="str">
            <v>NHH2020-13</v>
          </cell>
          <cell r="B5036" t="str">
            <v>Filosofia da Lógica</v>
          </cell>
          <cell r="C5036">
            <v>48</v>
          </cell>
          <cell r="D5036">
            <v>4</v>
          </cell>
        </row>
        <row r="5037">
          <cell r="A5037" t="str">
            <v>MCZB036-17</v>
          </cell>
          <cell r="B5037" t="str">
            <v>Filosofia da Matemática</v>
          </cell>
          <cell r="C5037">
            <v>48</v>
          </cell>
          <cell r="D5037">
            <v>4</v>
          </cell>
        </row>
        <row r="5038">
          <cell r="A5038" t="str">
            <v>NHZ2021-11</v>
          </cell>
          <cell r="B5038" t="str">
            <v>Filosofia da Mente</v>
          </cell>
          <cell r="C5038">
            <v>48</v>
          </cell>
          <cell r="D5038">
            <v>4</v>
          </cell>
        </row>
        <row r="5039">
          <cell r="A5039" t="str">
            <v>NCG-301</v>
          </cell>
          <cell r="B5039" t="str">
            <v>Filosofia da Mente e da Neurociência</v>
          </cell>
          <cell r="C5039">
            <v>144</v>
          </cell>
          <cell r="D5039">
            <v>12</v>
          </cell>
        </row>
        <row r="5040">
          <cell r="A5040" t="str">
            <v>NHZ2022-11</v>
          </cell>
          <cell r="B5040" t="str">
            <v>Filosofia da Natureza, Mecanicismo e Cosmologia</v>
          </cell>
          <cell r="C5040">
            <v>48</v>
          </cell>
          <cell r="D5040">
            <v>4</v>
          </cell>
        </row>
        <row r="5041">
          <cell r="A5041" t="str">
            <v>NHT2082-09</v>
          </cell>
          <cell r="B5041" t="str">
            <v>Filosofia da Religião</v>
          </cell>
          <cell r="C5041">
            <v>36</v>
          </cell>
          <cell r="D5041">
            <v>3</v>
          </cell>
        </row>
        <row r="5042">
          <cell r="A5042" t="str">
            <v>NHZ2095-16</v>
          </cell>
          <cell r="B5042" t="str">
            <v>Filosofia da escola: modelos institucionais e questões filosóficas</v>
          </cell>
          <cell r="C5042">
            <v>48</v>
          </cell>
          <cell r="D5042">
            <v>4</v>
          </cell>
        </row>
        <row r="5043">
          <cell r="A5043" t="str">
            <v>PO5737</v>
          </cell>
          <cell r="B5043" t="str">
            <v>Filosofia das ciências humanas I - PUC-SP</v>
          </cell>
          <cell r="C5043">
            <v>0</v>
          </cell>
          <cell r="D5043">
            <v>12</v>
          </cell>
        </row>
        <row r="5044">
          <cell r="A5044" t="str">
            <v>NHH2023-13</v>
          </cell>
          <cell r="B5044" t="str">
            <v>Filosofia do Ensino de Filosofia</v>
          </cell>
          <cell r="C5044">
            <v>48</v>
          </cell>
          <cell r="D5044">
            <v>4</v>
          </cell>
        </row>
        <row r="5045">
          <cell r="A5045" t="str">
            <v>NHH2023-16</v>
          </cell>
          <cell r="B5045" t="str">
            <v>Filosofia do Ensino de Filosofia</v>
          </cell>
          <cell r="C5045">
            <v>48</v>
          </cell>
          <cell r="D5045">
            <v>4</v>
          </cell>
        </row>
        <row r="5046">
          <cell r="A5046" t="str">
            <v>PROF-011</v>
          </cell>
          <cell r="B5046" t="str">
            <v>Filosofia do Ensino de Filosofia</v>
          </cell>
          <cell r="C5046">
            <v>120</v>
          </cell>
          <cell r="D5046">
            <v>10</v>
          </cell>
        </row>
        <row r="5047">
          <cell r="A5047" t="str">
            <v>UNIFAL - ICT42</v>
          </cell>
          <cell r="B5047" t="str">
            <v>Filosofia e metodologia da ciência - UNIFAL</v>
          </cell>
          <cell r="C5047">
            <v>48</v>
          </cell>
          <cell r="D5047">
            <v>4</v>
          </cell>
        </row>
        <row r="5048">
          <cell r="A5048" t="str">
            <v>PROF-103</v>
          </cell>
          <cell r="B5048" t="str">
            <v>Filosofia na Sala de Aula</v>
          </cell>
          <cell r="C5048">
            <v>120</v>
          </cell>
          <cell r="D5048">
            <v>10</v>
          </cell>
        </row>
        <row r="5049">
          <cell r="A5049" t="str">
            <v>NHH2026-13</v>
          </cell>
          <cell r="B5049" t="str">
            <v>Filosofia no Brasil e na América Latina</v>
          </cell>
          <cell r="C5049">
            <v>48</v>
          </cell>
          <cell r="D5049">
            <v>4</v>
          </cell>
        </row>
        <row r="5050">
          <cell r="A5050" t="str">
            <v>NHZ2027-11</v>
          </cell>
          <cell r="B5050" t="str">
            <v>Filosofia no Ensino Fundamental</v>
          </cell>
          <cell r="C5050">
            <v>48</v>
          </cell>
          <cell r="D5050">
            <v>4</v>
          </cell>
        </row>
        <row r="5051">
          <cell r="A5051" t="str">
            <v>NHZ2027-16</v>
          </cell>
          <cell r="B5051" t="str">
            <v>Filosofia no Ensino Fundamental</v>
          </cell>
          <cell r="C5051">
            <v>48</v>
          </cell>
          <cell r="D5051">
            <v>4</v>
          </cell>
        </row>
        <row r="5052">
          <cell r="A5052" t="str">
            <v>NHZ2096-16</v>
          </cell>
          <cell r="B5052" t="str">
            <v>Filosofia, Ensino e Universidade</v>
          </cell>
          <cell r="C5052">
            <v>48</v>
          </cell>
          <cell r="D5052">
            <v>4</v>
          </cell>
        </row>
        <row r="5053">
          <cell r="A5053" t="str">
            <v>INF-202</v>
          </cell>
          <cell r="B5053" t="str">
            <v>Filtragem Adaptativa</v>
          </cell>
          <cell r="C5053">
            <v>144</v>
          </cell>
          <cell r="D5053">
            <v>12</v>
          </cell>
        </row>
        <row r="5054">
          <cell r="A5054" t="str">
            <v>ESZI002-17</v>
          </cell>
          <cell r="B5054" t="str">
            <v>Filtragem Adaptativa</v>
          </cell>
          <cell r="C5054">
            <v>48</v>
          </cell>
          <cell r="D5054">
            <v>4</v>
          </cell>
        </row>
        <row r="5055">
          <cell r="A5055" t="str">
            <v>ESZI002-13</v>
          </cell>
          <cell r="B5055" t="str">
            <v>Filtragem Adaptativa</v>
          </cell>
          <cell r="C5055">
            <v>48</v>
          </cell>
          <cell r="D5055">
            <v>4</v>
          </cell>
        </row>
        <row r="5056">
          <cell r="A5056" t="str">
            <v>EUR-nl FPRPDBT</v>
          </cell>
          <cell r="B5056" t="str">
            <v>Final Project: Rethinking, Planning and Designing Berlin Tempelhof Field - Erasmus University Rotthe</v>
          </cell>
          <cell r="C5056">
            <v>135</v>
          </cell>
          <cell r="D5056">
            <v>11</v>
          </cell>
        </row>
        <row r="5057">
          <cell r="A5057" t="str">
            <v>QUB-uk ELE3036</v>
          </cell>
          <cell r="B5057" t="str">
            <v>Final Year Project SWB - Queen's University Belfast</v>
          </cell>
          <cell r="C5057">
            <v>40</v>
          </cell>
          <cell r="D5057">
            <v>3</v>
          </cell>
        </row>
        <row r="5058">
          <cell r="A5058" t="str">
            <v>Strath-uk CL425</v>
          </cell>
          <cell r="B5058" t="str">
            <v>Final Year Research Project - University of Strathclyde</v>
          </cell>
          <cell r="C5058">
            <v>200</v>
          </cell>
          <cell r="D5058">
            <v>16</v>
          </cell>
        </row>
        <row r="5059">
          <cell r="A5059" t="str">
            <v>Mizzou-us FIN1000</v>
          </cell>
          <cell r="B5059" t="str">
            <v>Finance - University of Missouri</v>
          </cell>
          <cell r="C5059">
            <v>35</v>
          </cell>
          <cell r="D5059">
            <v>2</v>
          </cell>
        </row>
        <row r="5060">
          <cell r="A5060" t="str">
            <v>FINA361</v>
          </cell>
          <cell r="B5060" t="str">
            <v>Finance - University of Nebraska Lincoln / UNL</v>
          </cell>
          <cell r="C5060">
            <v>51</v>
          </cell>
          <cell r="D5060">
            <v>4</v>
          </cell>
        </row>
        <row r="5061">
          <cell r="A5061" t="str">
            <v>UOIT-ca BUSI2401U</v>
          </cell>
          <cell r="B5061" t="str">
            <v>Finance I - University of Ontario Institute of Technology</v>
          </cell>
          <cell r="C5061">
            <v>54</v>
          </cell>
          <cell r="D5061">
            <v>4</v>
          </cell>
        </row>
        <row r="5062">
          <cell r="A5062" t="str">
            <v>SMU-ca ACCT2241</v>
          </cell>
          <cell r="B5062" t="str">
            <v>Financial Accounting - Saint Mary's University</v>
          </cell>
          <cell r="C5062">
            <v>48</v>
          </cell>
          <cell r="D5062">
            <v>4</v>
          </cell>
        </row>
        <row r="5063">
          <cell r="A5063" t="str">
            <v>UWP-us ACCTING2010</v>
          </cell>
          <cell r="B5063" t="str">
            <v>Financial Accounting - University of Wisconsin - Platteville</v>
          </cell>
          <cell r="C5063">
            <v>45</v>
          </cell>
          <cell r="D5063">
            <v>3</v>
          </cell>
        </row>
        <row r="5064">
          <cell r="A5064" t="str">
            <v>UTEP-us FIN4318</v>
          </cell>
          <cell r="B5064" t="str">
            <v>Financial Analysis of Firm &amp; Valuation - University of Texas at El Paso</v>
          </cell>
          <cell r="C5064">
            <v>48</v>
          </cell>
          <cell r="D5064">
            <v>4</v>
          </cell>
        </row>
        <row r="5065">
          <cell r="A5065" t="str">
            <v>Strath-uk CL504</v>
          </cell>
          <cell r="B5065" t="str">
            <v>Financial Engineering - University of Strathclyde</v>
          </cell>
          <cell r="C5065">
            <v>36</v>
          </cell>
          <cell r="D5065">
            <v>3</v>
          </cell>
        </row>
        <row r="5066">
          <cell r="A5066" t="str">
            <v>BU-us METCS561</v>
          </cell>
          <cell r="B5066" t="str">
            <v>Financial Informatics - Boston University</v>
          </cell>
          <cell r="C5066">
            <v>60</v>
          </cell>
          <cell r="D5066">
            <v>5</v>
          </cell>
        </row>
        <row r="5067">
          <cell r="A5067" t="str">
            <v>KettU-us FINC311</v>
          </cell>
          <cell r="B5067" t="str">
            <v>Financial Management - Kettering University</v>
          </cell>
          <cell r="C5067">
            <v>48</v>
          </cell>
          <cell r="D5067">
            <v>4</v>
          </cell>
        </row>
        <row r="5068">
          <cell r="A5068" t="str">
            <v>KU-kr BUS20703</v>
          </cell>
          <cell r="B5068" t="str">
            <v>Financial Management - Korea University</v>
          </cell>
          <cell r="C5068">
            <v>48</v>
          </cell>
          <cell r="D5068">
            <v>4</v>
          </cell>
        </row>
        <row r="5069">
          <cell r="A5069" t="str">
            <v>UofG-ca MGMT3320</v>
          </cell>
          <cell r="B5069" t="str">
            <v>Financial Management - University of Guelph</v>
          </cell>
          <cell r="C5069">
            <v>36</v>
          </cell>
          <cell r="D5069">
            <v>3</v>
          </cell>
        </row>
        <row r="5070">
          <cell r="A5070" t="str">
            <v>Brunel-uk MA1660</v>
          </cell>
          <cell r="B5070" t="str">
            <v>Financial Markets - Brunel University London</v>
          </cell>
          <cell r="C5070">
            <v>72</v>
          </cell>
          <cell r="D5070">
            <v>6</v>
          </cell>
        </row>
        <row r="5071">
          <cell r="A5071" t="str">
            <v>KettU-us FINC310</v>
          </cell>
          <cell r="B5071" t="str">
            <v>Financial Markets - Kettering University</v>
          </cell>
          <cell r="C5071">
            <v>48</v>
          </cell>
          <cell r="D5071">
            <v>4</v>
          </cell>
        </row>
        <row r="5072">
          <cell r="A5072" t="str">
            <v>RMIT-au BAFI1002</v>
          </cell>
          <cell r="B5072" t="str">
            <v>Financial Markets - Royal Melbourne Institute of Technology</v>
          </cell>
          <cell r="C5072">
            <v>52</v>
          </cell>
          <cell r="D5072">
            <v>4</v>
          </cell>
        </row>
        <row r="5073">
          <cell r="A5073" t="str">
            <v>Rider-us FIN307</v>
          </cell>
          <cell r="B5073" t="str">
            <v>Financial Markets and Instituitions - Rider University</v>
          </cell>
          <cell r="C5073">
            <v>45</v>
          </cell>
          <cell r="D5073">
            <v>3</v>
          </cell>
        </row>
        <row r="5074">
          <cell r="A5074" t="str">
            <v>KettU-us MATH350</v>
          </cell>
          <cell r="B5074" t="str">
            <v>Financial Mathematics - Kettering University</v>
          </cell>
          <cell r="C5074">
            <v>48</v>
          </cell>
          <cell r="D5074">
            <v>4</v>
          </cell>
        </row>
        <row r="5075">
          <cell r="A5075" t="str">
            <v>UofT-ca MIE377H1</v>
          </cell>
          <cell r="B5075" t="str">
            <v>Financial Optmization Models - University of Toronto</v>
          </cell>
          <cell r="C5075">
            <v>65</v>
          </cell>
          <cell r="D5075">
            <v>5</v>
          </cell>
        </row>
        <row r="5076">
          <cell r="A5076" t="str">
            <v>INV-602</v>
          </cell>
          <cell r="B5076" t="str">
            <v>Financing Innovation</v>
          </cell>
          <cell r="C5076">
            <v>48</v>
          </cell>
          <cell r="D5076">
            <v>12</v>
          </cell>
        </row>
        <row r="5077">
          <cell r="A5077" t="str">
            <v>ESHC016-13</v>
          </cell>
          <cell r="B5077" t="str">
            <v>Finanças Corporativas</v>
          </cell>
          <cell r="C5077">
            <v>48</v>
          </cell>
          <cell r="D5077">
            <v>4</v>
          </cell>
        </row>
        <row r="5078">
          <cell r="A5078" t="str">
            <v>ECO-141</v>
          </cell>
          <cell r="B5078" t="str">
            <v>Finanças Corporativas</v>
          </cell>
          <cell r="C5078">
            <v>144</v>
          </cell>
          <cell r="D5078">
            <v>12</v>
          </cell>
        </row>
        <row r="5079">
          <cell r="A5079" t="str">
            <v>ESHC016-17</v>
          </cell>
          <cell r="B5079" t="str">
            <v>Finanças Corporativas</v>
          </cell>
          <cell r="C5079">
            <v>48</v>
          </cell>
          <cell r="D5079">
            <v>4</v>
          </cell>
        </row>
        <row r="5080">
          <cell r="A5080" t="str">
            <v>ESZC031-17</v>
          </cell>
          <cell r="B5080" t="str">
            <v>Finanças I</v>
          </cell>
          <cell r="C5080">
            <v>48</v>
          </cell>
          <cell r="D5080">
            <v>4</v>
          </cell>
        </row>
        <row r="5081">
          <cell r="A5081" t="str">
            <v>ESZC008-13</v>
          </cell>
          <cell r="B5081" t="str">
            <v>Finanças I (Apreçamento de Ativos)</v>
          </cell>
          <cell r="C5081">
            <v>48</v>
          </cell>
          <cell r="D5081">
            <v>4</v>
          </cell>
        </row>
        <row r="5082">
          <cell r="A5082" t="str">
            <v>ECO-122</v>
          </cell>
          <cell r="B5082" t="str">
            <v>Finanças I Asset Pricing Empírico</v>
          </cell>
          <cell r="C5082">
            <v>144</v>
          </cell>
          <cell r="D5082">
            <v>12</v>
          </cell>
        </row>
        <row r="5083">
          <cell r="A5083" t="str">
            <v>ESZC032-17</v>
          </cell>
          <cell r="B5083" t="str">
            <v>Finanças II</v>
          </cell>
          <cell r="C5083">
            <v>48</v>
          </cell>
          <cell r="D5083">
            <v>4</v>
          </cell>
        </row>
        <row r="5084">
          <cell r="A5084" t="str">
            <v>ESZC009-13</v>
          </cell>
          <cell r="B5084" t="str">
            <v>Finanças II (Apreçamento de Ativos)</v>
          </cell>
          <cell r="C5084">
            <v>48</v>
          </cell>
          <cell r="D5084">
            <v>4</v>
          </cell>
        </row>
        <row r="5085">
          <cell r="A5085" t="str">
            <v>ECO-132</v>
          </cell>
          <cell r="B5085" t="str">
            <v>Finanças Internacionais e Crises Financeiras</v>
          </cell>
          <cell r="C5085">
            <v>144</v>
          </cell>
          <cell r="D5085">
            <v>12</v>
          </cell>
        </row>
        <row r="5086">
          <cell r="A5086" t="str">
            <v>UFMG - ECN241</v>
          </cell>
          <cell r="B5086" t="str">
            <v>Finanças Internacionais e Desenvolvimento - Universidade Federal de Minas Gerais</v>
          </cell>
          <cell r="C5086">
            <v>30</v>
          </cell>
          <cell r="D5086">
            <v>2</v>
          </cell>
        </row>
        <row r="5087">
          <cell r="A5087" t="str">
            <v>ESHC017-13</v>
          </cell>
          <cell r="B5087" t="str">
            <v>Finanças Públicas</v>
          </cell>
          <cell r="C5087">
            <v>48</v>
          </cell>
          <cell r="D5087">
            <v>4</v>
          </cell>
        </row>
        <row r="5088">
          <cell r="A5088" t="str">
            <v>ESHC017-17</v>
          </cell>
          <cell r="B5088" t="str">
            <v>Finanças Públicas</v>
          </cell>
          <cell r="C5088">
            <v>48</v>
          </cell>
          <cell r="D5088">
            <v>4</v>
          </cell>
        </row>
        <row r="5089">
          <cell r="A5089" t="str">
            <v>USP - ACH3574</v>
          </cell>
          <cell r="B5089" t="str">
            <v>Finanças Públicas - USP</v>
          </cell>
          <cell r="C5089">
            <v>24</v>
          </cell>
          <cell r="D5089">
            <v>2</v>
          </cell>
        </row>
        <row r="5090">
          <cell r="A5090" t="str">
            <v>INV-102</v>
          </cell>
          <cell r="B5090" t="str">
            <v>Finanças da Inovação</v>
          </cell>
          <cell r="C5090">
            <v>144</v>
          </cell>
          <cell r="D5090">
            <v>12</v>
          </cell>
        </row>
        <row r="5091">
          <cell r="A5091" t="str">
            <v>ESZG025-13</v>
          </cell>
          <cell r="B5091" t="str">
            <v>Finanças, Gestão e Administração Financeira</v>
          </cell>
          <cell r="C5091">
            <v>48</v>
          </cell>
          <cell r="D5091">
            <v>4</v>
          </cell>
        </row>
        <row r="5092">
          <cell r="A5092" t="str">
            <v>ESZG025-17</v>
          </cell>
          <cell r="B5092" t="str">
            <v>Finanças, Gestão e Administração Financeira</v>
          </cell>
          <cell r="C5092">
            <v>48</v>
          </cell>
          <cell r="D5092">
            <v>4</v>
          </cell>
        </row>
        <row r="5093">
          <cell r="A5093" t="str">
            <v>ANU-au ENGN4615</v>
          </cell>
          <cell r="B5093" t="str">
            <v>Finite Element Analysis - Australian National University</v>
          </cell>
          <cell r="C5093">
            <v>72</v>
          </cell>
          <cell r="D5093">
            <v>6</v>
          </cell>
        </row>
        <row r="5094">
          <cell r="A5094" t="str">
            <v>UL-ie ME4616</v>
          </cell>
          <cell r="B5094" t="str">
            <v>Finite Element Analysis - University of Limerick</v>
          </cell>
          <cell r="C5094">
            <v>72</v>
          </cell>
          <cell r="D5094">
            <v>6</v>
          </cell>
        </row>
        <row r="5095">
          <cell r="A5095" t="str">
            <v>QUB-uk AER3007</v>
          </cell>
          <cell r="B5095" t="str">
            <v>Finite Element Analysis 3 - Queen's University Belfast</v>
          </cell>
          <cell r="C5095">
            <v>48</v>
          </cell>
          <cell r="D5095">
            <v>4</v>
          </cell>
        </row>
        <row r="5096">
          <cell r="A5096" t="str">
            <v>UAz-us AME463</v>
          </cell>
          <cell r="B5096" t="str">
            <v>Finite Element Analysis with ANSYS - The University of Arizona</v>
          </cell>
          <cell r="C5096">
            <v>48</v>
          </cell>
          <cell r="D5096">
            <v>4</v>
          </cell>
        </row>
        <row r="5097">
          <cell r="A5097" t="str">
            <v>SU-uk EGM23</v>
          </cell>
          <cell r="B5097" t="str">
            <v>Finite Element Computational Analysis - Swansea University</v>
          </cell>
          <cell r="C5097">
            <v>50</v>
          </cell>
          <cell r="D5097">
            <v>4</v>
          </cell>
        </row>
        <row r="5098">
          <cell r="A5098" t="str">
            <v>UWin-ca 06-87-362</v>
          </cell>
          <cell r="B5098" t="str">
            <v>Finite Element For Analysis and Design - University of Windsor</v>
          </cell>
          <cell r="C5098">
            <v>42</v>
          </cell>
          <cell r="D5098">
            <v>3</v>
          </cell>
        </row>
        <row r="5099">
          <cell r="A5099" t="str">
            <v>THD-de 100150</v>
          </cell>
          <cell r="B5099" t="str">
            <v>Finite Element Method - Technische Hochschule Deggendorf</v>
          </cell>
          <cell r="C5099">
            <v>30</v>
          </cell>
          <cell r="D5099">
            <v>2</v>
          </cell>
        </row>
        <row r="5100">
          <cell r="A5100" t="str">
            <v>CPP-us ARO408</v>
          </cell>
          <cell r="B5100" t="str">
            <v>Finite Element Structures - California State Polytechnic University, Pomona</v>
          </cell>
          <cell r="C5100">
            <v>48</v>
          </cell>
          <cell r="D5100">
            <v>4</v>
          </cell>
        </row>
        <row r="5101">
          <cell r="A5101" t="str">
            <v>SLU-us MENG4931</v>
          </cell>
          <cell r="B5101" t="str">
            <v>Finite Elements Analysis I - Saint Louis University</v>
          </cell>
          <cell r="C5101">
            <v>45</v>
          </cell>
          <cell r="D5101">
            <v>3</v>
          </cell>
        </row>
        <row r="5102">
          <cell r="A5102" t="str">
            <v>FHSch-de 108</v>
          </cell>
          <cell r="B5102" t="str">
            <v>Finite Elements Method - Fachhochschule Schmalkalden - Hochschule für Angewandte Wissenschaften</v>
          </cell>
          <cell r="C5102">
            <v>60</v>
          </cell>
          <cell r="D5102">
            <v>5</v>
          </cell>
        </row>
        <row r="5103">
          <cell r="A5103" t="str">
            <v>Schmalk-de 406</v>
          </cell>
          <cell r="B5103" t="str">
            <v>Finite Elements Method - Hochschule Schmalkalden</v>
          </cell>
          <cell r="C5103">
            <v>60</v>
          </cell>
          <cell r="D5103">
            <v>5</v>
          </cell>
        </row>
        <row r="5104">
          <cell r="A5104" t="str">
            <v>LhU-ca ENGI0450</v>
          </cell>
          <cell r="B5104" t="str">
            <v>Finite Elements Method in Mechanical Engineering - Lakehead University</v>
          </cell>
          <cell r="C5104">
            <v>48</v>
          </cell>
          <cell r="D5104">
            <v>4</v>
          </cell>
        </row>
        <row r="5105">
          <cell r="A5105" t="str">
            <v>CalST-us FREN101</v>
          </cell>
          <cell r="B5105" t="str">
            <v>First Semester French - California State University</v>
          </cell>
          <cell r="C5105">
            <v>80</v>
          </cell>
          <cell r="D5105">
            <v>6</v>
          </cell>
        </row>
        <row r="5106">
          <cell r="A5106" t="str">
            <v>CalST-us JAPN101</v>
          </cell>
          <cell r="B5106" t="str">
            <v>First Semester Japanese - California State University</v>
          </cell>
          <cell r="C5106">
            <v>42</v>
          </cell>
          <cell r="D5106">
            <v>3</v>
          </cell>
        </row>
        <row r="5107">
          <cell r="A5107" t="str">
            <v>CalST-us SPAN101</v>
          </cell>
          <cell r="B5107" t="str">
            <v>First Semester Spanish - California State University</v>
          </cell>
          <cell r="C5107">
            <v>42</v>
          </cell>
          <cell r="D5107">
            <v>3</v>
          </cell>
        </row>
        <row r="5108">
          <cell r="A5108" t="str">
            <v>WOU-us GL101D</v>
          </cell>
          <cell r="B5108" t="str">
            <v>First Year German - Western Oregon University</v>
          </cell>
          <cell r="C5108">
            <v>44</v>
          </cell>
          <cell r="D5108">
            <v>3</v>
          </cell>
        </row>
        <row r="5109">
          <cell r="A5109" t="str">
            <v>WOU-us GL102D</v>
          </cell>
          <cell r="B5109" t="str">
            <v>First Year German - Western Oregon University</v>
          </cell>
          <cell r="C5109">
            <v>44</v>
          </cell>
          <cell r="D5109">
            <v>3</v>
          </cell>
        </row>
        <row r="5110">
          <cell r="A5110" t="str">
            <v>PSU-us IT102</v>
          </cell>
          <cell r="B5110" t="str">
            <v>First Year Italian TM2 - Portland State University</v>
          </cell>
          <cell r="C5110">
            <v>40</v>
          </cell>
          <cell r="D5110">
            <v>3</v>
          </cell>
        </row>
        <row r="5111">
          <cell r="A5111" t="str">
            <v>PSU-us IT103</v>
          </cell>
          <cell r="B5111" t="str">
            <v>First Year Italian TM3 - Portland State University</v>
          </cell>
          <cell r="C5111">
            <v>40</v>
          </cell>
          <cell r="D5111">
            <v>3</v>
          </cell>
        </row>
        <row r="5112">
          <cell r="A5112" t="str">
            <v>PSU-us FR101</v>
          </cell>
          <cell r="B5112" t="str">
            <v>First-Year French TM1 - Portland State University</v>
          </cell>
          <cell r="C5112">
            <v>48</v>
          </cell>
          <cell r="D5112">
            <v>4</v>
          </cell>
        </row>
        <row r="5113">
          <cell r="A5113" t="str">
            <v>PSU-us FR102</v>
          </cell>
          <cell r="B5113" t="str">
            <v>First-Year French TM2 - Portland State University</v>
          </cell>
          <cell r="C5113">
            <v>48</v>
          </cell>
          <cell r="D5113">
            <v>4</v>
          </cell>
        </row>
        <row r="5114">
          <cell r="A5114" t="str">
            <v>PSU-us FR103</v>
          </cell>
          <cell r="B5114" t="str">
            <v>First-Year French TM3 - Portland State University</v>
          </cell>
          <cell r="C5114">
            <v>48</v>
          </cell>
          <cell r="D5114">
            <v>4</v>
          </cell>
        </row>
        <row r="5115">
          <cell r="A5115" t="str">
            <v>CSU-us LGER105</v>
          </cell>
          <cell r="B5115" t="str">
            <v>First-Year German I - Colorado State University</v>
          </cell>
          <cell r="C5115">
            <v>80</v>
          </cell>
          <cell r="D5115">
            <v>6</v>
          </cell>
        </row>
        <row r="5116">
          <cell r="A5116" t="str">
            <v>CSU-us LGER107</v>
          </cell>
          <cell r="B5116" t="str">
            <v>First-Year German II - Colorado State University</v>
          </cell>
          <cell r="C5116">
            <v>80</v>
          </cell>
          <cell r="D5116">
            <v>6</v>
          </cell>
        </row>
        <row r="5117">
          <cell r="A5117" t="str">
            <v>IUPUI-us SPANS131</v>
          </cell>
          <cell r="B5117" t="str">
            <v>First-Year Spanish I - Indiana University - Purdue University Indianapolis</v>
          </cell>
          <cell r="C5117">
            <v>68</v>
          </cell>
          <cell r="D5117">
            <v>5</v>
          </cell>
        </row>
        <row r="5118">
          <cell r="A5118" t="str">
            <v>IUPUI-us SPANS132</v>
          </cell>
          <cell r="B5118" t="str">
            <v>First-Year Spanish II - Indiana University - Purdue University Indianapolis</v>
          </cell>
          <cell r="C5118">
            <v>68</v>
          </cell>
          <cell r="D5118">
            <v>5</v>
          </cell>
        </row>
        <row r="5119">
          <cell r="A5119" t="str">
            <v>UC-pt 1000872</v>
          </cell>
          <cell r="B5119" t="str">
            <v>Fisiologia Animal - Universidade de Coimbra</v>
          </cell>
          <cell r="C5119">
            <v>65</v>
          </cell>
          <cell r="D5119">
            <v>5</v>
          </cell>
        </row>
        <row r="5120">
          <cell r="A5120" t="str">
            <v>UNIFAFIBE - FGC</v>
          </cell>
          <cell r="B5120" t="str">
            <v>Fisiologia Geral e Comparada - UNIFAFIBE</v>
          </cell>
          <cell r="C5120">
            <v>36</v>
          </cell>
          <cell r="D5120">
            <v>3</v>
          </cell>
        </row>
        <row r="5121">
          <cell r="A5121" t="str">
            <v>UNESP025</v>
          </cell>
          <cell r="B5121" t="str">
            <v>Fisiologia Molecular da Reprodução</v>
          </cell>
          <cell r="C5121">
            <v>0</v>
          </cell>
          <cell r="D5121">
            <v>4</v>
          </cell>
        </row>
        <row r="5122">
          <cell r="A5122" t="str">
            <v>UC-pt 1000918</v>
          </cell>
          <cell r="B5122" t="str">
            <v>Fisiologia Vegetal - Universidade de Coimbra</v>
          </cell>
          <cell r="C5122">
            <v>81</v>
          </cell>
          <cell r="D5122">
            <v>7</v>
          </cell>
        </row>
        <row r="5123">
          <cell r="A5123" t="str">
            <v>NHT1069-15</v>
          </cell>
          <cell r="B5123" t="str">
            <v>Fisiologia Vegetal I</v>
          </cell>
          <cell r="C5123">
            <v>72</v>
          </cell>
          <cell r="D5123">
            <v>6</v>
          </cell>
        </row>
        <row r="5124">
          <cell r="A5124" t="str">
            <v>NHT1070-15</v>
          </cell>
          <cell r="B5124" t="str">
            <v>Fisiologia Vegetal II</v>
          </cell>
          <cell r="C5124">
            <v>48</v>
          </cell>
          <cell r="D5124">
            <v>4</v>
          </cell>
        </row>
        <row r="5125">
          <cell r="A5125" t="str">
            <v>UNB-002</v>
          </cell>
          <cell r="B5125" t="str">
            <v>Fisiologia do Comportamento</v>
          </cell>
          <cell r="C5125">
            <v>0</v>
          </cell>
          <cell r="D5125">
            <v>12</v>
          </cell>
        </row>
        <row r="5126">
          <cell r="A5126" t="str">
            <v>PVA32</v>
          </cell>
          <cell r="B5126" t="str">
            <v>Fisiologia do Estresse em Plantas - Instituto de Botânica</v>
          </cell>
          <cell r="C5126">
            <v>0</v>
          </cell>
          <cell r="D5126">
            <v>12</v>
          </cell>
        </row>
        <row r="5127">
          <cell r="A5127" t="str">
            <v>UAl-us AEM368</v>
          </cell>
          <cell r="B5127" t="str">
            <v>Flight Dynamics &amp; Control I - The University of Alabama</v>
          </cell>
          <cell r="C5127">
            <v>60</v>
          </cell>
          <cell r="D5127">
            <v>5</v>
          </cell>
        </row>
        <row r="5128">
          <cell r="A5128" t="str">
            <v>KTH-se SD2805</v>
          </cell>
          <cell r="B5128" t="str">
            <v>Flight Mechanics - Royal Institute of Technology</v>
          </cell>
          <cell r="C5128">
            <v>48</v>
          </cell>
          <cell r="D5128">
            <v>4</v>
          </cell>
        </row>
        <row r="5129">
          <cell r="A5129" t="str">
            <v>Ryerson-ca AER416</v>
          </cell>
          <cell r="B5129" t="str">
            <v>Flight Mechanics - Ryerson University</v>
          </cell>
          <cell r="C5129">
            <v>52</v>
          </cell>
          <cell r="D5129">
            <v>4</v>
          </cell>
        </row>
        <row r="5130">
          <cell r="A5130" t="str">
            <v>QUB-uk AER2005</v>
          </cell>
          <cell r="B5130" t="str">
            <v>Flight Mechanics 2 - Queen's University Belfast</v>
          </cell>
          <cell r="C5130">
            <v>36</v>
          </cell>
          <cell r="D5130">
            <v>3</v>
          </cell>
        </row>
        <row r="5131">
          <cell r="A5131" t="str">
            <v>GLA-uk ENG3060</v>
          </cell>
          <cell r="B5131" t="str">
            <v>Flight Mechanics 3 - University of Glasgow</v>
          </cell>
          <cell r="C5131">
            <v>30</v>
          </cell>
          <cell r="D5131">
            <v>2</v>
          </cell>
        </row>
        <row r="5132">
          <cell r="A5132" t="str">
            <v>SLU-us AENG422</v>
          </cell>
          <cell r="B5132" t="str">
            <v>Flight Simulation - Saint Louis University</v>
          </cell>
          <cell r="C5132">
            <v>48</v>
          </cell>
          <cell r="D5132">
            <v>4</v>
          </cell>
        </row>
        <row r="5133">
          <cell r="A5133" t="str">
            <v>Salford-uk 31912</v>
          </cell>
          <cell r="B5133" t="str">
            <v>Flight Systems E2 - University of Salford</v>
          </cell>
          <cell r="C5133">
            <v>72</v>
          </cell>
          <cell r="D5133">
            <v>6</v>
          </cell>
        </row>
        <row r="5134">
          <cell r="A5134" t="str">
            <v>Strath-uk 16231</v>
          </cell>
          <cell r="B5134" t="str">
            <v>Flight and Spaceflight 1 - University of Strathclyde</v>
          </cell>
          <cell r="C5134">
            <v>48</v>
          </cell>
          <cell r="D5134">
            <v>4</v>
          </cell>
        </row>
        <row r="5135">
          <cell r="A5135" t="str">
            <v>Strath-uk ME207</v>
          </cell>
          <cell r="B5135" t="str">
            <v>Flight and Spaceflight I - University of Strathclyde</v>
          </cell>
          <cell r="C5135">
            <v>24</v>
          </cell>
          <cell r="D5135">
            <v>2</v>
          </cell>
        </row>
        <row r="5136">
          <cell r="A5136" t="str">
            <v>Strath-uk ME213</v>
          </cell>
          <cell r="B5136" t="str">
            <v>Flight and Spaceflight I - University of Strathclyde</v>
          </cell>
          <cell r="C5136">
            <v>24</v>
          </cell>
          <cell r="D5136">
            <v>2</v>
          </cell>
        </row>
        <row r="5137">
          <cell r="A5137" t="str">
            <v>BC1002</v>
          </cell>
          <cell r="B5137" t="str">
            <v>Floresta Amazônica</v>
          </cell>
          <cell r="C5137">
            <v>72</v>
          </cell>
          <cell r="D5137">
            <v>6</v>
          </cell>
        </row>
        <row r="5138">
          <cell r="A5138" t="str">
            <v>SLU-us ESCI322</v>
          </cell>
          <cell r="B5138" t="str">
            <v>Fluid Dynamics - Saint Louis University</v>
          </cell>
          <cell r="C5138">
            <v>48</v>
          </cell>
          <cell r="D5138">
            <v>4</v>
          </cell>
        </row>
        <row r="5139">
          <cell r="A5139" t="str">
            <v>RMIT-au PROC2079</v>
          </cell>
          <cell r="B5139" t="str">
            <v>Fluid Flow and Participle Mechanics - Royal Melbourne Institute of Technology</v>
          </cell>
          <cell r="C5139">
            <v>52</v>
          </cell>
          <cell r="D5139">
            <v>4</v>
          </cell>
        </row>
        <row r="5140">
          <cell r="A5140" t="str">
            <v>BIT-cn MEC03233</v>
          </cell>
          <cell r="B5140" t="str">
            <v>Fluid Mechanics - Beijing Institute of Technology</v>
          </cell>
          <cell r="C5140">
            <v>48</v>
          </cell>
          <cell r="D5140">
            <v>4</v>
          </cell>
        </row>
        <row r="5141">
          <cell r="A5141" t="str">
            <v>BME-hu GEATAG11</v>
          </cell>
          <cell r="B5141" t="str">
            <v>Fluid Mechanics - Budapest University of Technology and Economics</v>
          </cell>
          <cell r="C5141">
            <v>150</v>
          </cell>
          <cell r="D5141">
            <v>12</v>
          </cell>
        </row>
        <row r="5142">
          <cell r="A5142" t="str">
            <v>IIT-us MMAE313</v>
          </cell>
          <cell r="B5142" t="str">
            <v>Fluid Mechanics - Illinois institute of Technology</v>
          </cell>
          <cell r="C5142">
            <v>48</v>
          </cell>
          <cell r="D5142">
            <v>4</v>
          </cell>
        </row>
        <row r="5143">
          <cell r="A5143" t="str">
            <v>IUPUI-us ME310</v>
          </cell>
          <cell r="B5143" t="str">
            <v>Fluid Mechanics - Indiana University - Purdue University Indianapolis</v>
          </cell>
          <cell r="C5143">
            <v>72</v>
          </cell>
          <cell r="D5143">
            <v>6</v>
          </cell>
        </row>
        <row r="5144">
          <cell r="A5144" t="str">
            <v>LhU-ca ENGI1635</v>
          </cell>
          <cell r="B5144" t="str">
            <v>Fluid Mechanics - Lakehead University</v>
          </cell>
          <cell r="C5144">
            <v>48</v>
          </cell>
          <cell r="D5144">
            <v>4</v>
          </cell>
        </row>
        <row r="5145">
          <cell r="A5145" t="str">
            <v>LTU-us EME3123</v>
          </cell>
          <cell r="B5145" t="str">
            <v>Fluid Mechanics - Lawrence Technological University</v>
          </cell>
          <cell r="C5145">
            <v>51</v>
          </cell>
          <cell r="D5145">
            <v>4</v>
          </cell>
        </row>
        <row r="5146">
          <cell r="A5146" t="str">
            <v>MU-us CPB313</v>
          </cell>
          <cell r="B5146" t="str">
            <v>Fluid Mechanics - Miami University</v>
          </cell>
          <cell r="C5146">
            <v>40</v>
          </cell>
          <cell r="D5146">
            <v>3</v>
          </cell>
        </row>
        <row r="5147">
          <cell r="A5147" t="str">
            <v>Murray-us EGR344</v>
          </cell>
          <cell r="B5147" t="str">
            <v>Fluid Mechanics - Murray State University</v>
          </cell>
          <cell r="C5147">
            <v>42</v>
          </cell>
          <cell r="D5147">
            <v>3</v>
          </cell>
        </row>
        <row r="5148">
          <cell r="A5148" t="str">
            <v>NCAT-us MEEN416</v>
          </cell>
          <cell r="B5148" t="str">
            <v>Fluid Mechanics - North Carolina Agricultural &amp; Technical State University</v>
          </cell>
          <cell r="C5148">
            <v>51</v>
          </cell>
          <cell r="D5148">
            <v>4</v>
          </cell>
        </row>
        <row r="5149">
          <cell r="A5149" t="str">
            <v>NAU-us ME395</v>
          </cell>
          <cell r="B5149" t="str">
            <v>Fluid Mechanics - Northern Arizona University</v>
          </cell>
          <cell r="C5149">
            <v>48</v>
          </cell>
          <cell r="D5149">
            <v>4</v>
          </cell>
        </row>
        <row r="5150">
          <cell r="A5150" t="str">
            <v>QUT-au ENB221</v>
          </cell>
          <cell r="B5150" t="str">
            <v>Fluid Mechanics - Queensland University of Technology</v>
          </cell>
          <cell r="C5150">
            <v>39</v>
          </cell>
          <cell r="D5150">
            <v>3</v>
          </cell>
        </row>
        <row r="5151">
          <cell r="A5151" t="str">
            <v>Ryerson-ca AER316</v>
          </cell>
          <cell r="B5151" t="str">
            <v>Fluid Mechanics - Ryerson University</v>
          </cell>
          <cell r="C5151">
            <v>49</v>
          </cell>
          <cell r="D5151">
            <v>4</v>
          </cell>
        </row>
        <row r="5152">
          <cell r="A5152" t="str">
            <v>Ryerson-ca BME516</v>
          </cell>
          <cell r="B5152" t="str">
            <v>Fluid Mechanics - Ryerson University</v>
          </cell>
          <cell r="C5152">
            <v>52</v>
          </cell>
          <cell r="D5152">
            <v>4</v>
          </cell>
        </row>
        <row r="5153">
          <cell r="A5153" t="str">
            <v>SFU-us ENGR301-E</v>
          </cell>
          <cell r="B5153" t="str">
            <v>Fluid Mechanics - Saint Francis University</v>
          </cell>
          <cell r="C5153">
            <v>68</v>
          </cell>
          <cell r="D5153">
            <v>5</v>
          </cell>
        </row>
        <row r="5154">
          <cell r="A5154" t="str">
            <v>SDSU-us AE340</v>
          </cell>
          <cell r="B5154" t="str">
            <v>Fluid Mechanics - San Diego State University</v>
          </cell>
          <cell r="C5154">
            <v>51</v>
          </cell>
          <cell r="D5154">
            <v>4</v>
          </cell>
        </row>
        <row r="5155">
          <cell r="A5155" t="str">
            <v>SIT-jp B0310900</v>
          </cell>
          <cell r="B5155" t="str">
            <v>Fluid Mechanics - Shibaura Institute of Technology</v>
          </cell>
          <cell r="C5155">
            <v>60</v>
          </cell>
          <cell r="D5155">
            <v>5</v>
          </cell>
        </row>
        <row r="5156">
          <cell r="A5156" t="str">
            <v>SIU-us ENGR370A</v>
          </cell>
          <cell r="B5156" t="str">
            <v>Fluid Mechanics - Southern Illinois University</v>
          </cell>
          <cell r="C5156">
            <v>36</v>
          </cell>
          <cell r="D5156">
            <v>3</v>
          </cell>
        </row>
        <row r="5157">
          <cell r="A5157" t="str">
            <v>TNTech-us ME3720</v>
          </cell>
          <cell r="B5157" t="str">
            <v>Fluid Mechanics - Tennessee Technological University</v>
          </cell>
          <cell r="C5157">
            <v>46</v>
          </cell>
          <cell r="D5157">
            <v>3</v>
          </cell>
        </row>
        <row r="5158">
          <cell r="A5158" t="str">
            <v>RU-us MAE650312</v>
          </cell>
          <cell r="B5158" t="str">
            <v>Fluid Mechanics - The State University of New Jersey - Rutgers</v>
          </cell>
          <cell r="C5158">
            <v>54</v>
          </cell>
          <cell r="D5158">
            <v>4</v>
          </cell>
        </row>
        <row r="5159">
          <cell r="A5159" t="str">
            <v>USyd-au AMME2261</v>
          </cell>
          <cell r="B5159" t="str">
            <v>Fluid Mechanics - The University of Sydney</v>
          </cell>
          <cell r="C5159">
            <v>68</v>
          </cell>
          <cell r="D5159">
            <v>5</v>
          </cell>
        </row>
        <row r="5160">
          <cell r="A5160" t="str">
            <v>UB-us MAE335LR</v>
          </cell>
          <cell r="B5160" t="str">
            <v>Fluid Mechanics - University at Buffalo, The State University of New York</v>
          </cell>
          <cell r="C5160">
            <v>45</v>
          </cell>
          <cell r="D5160">
            <v>3</v>
          </cell>
        </row>
        <row r="5161">
          <cell r="A5161" t="str">
            <v>UCR-us XRC113</v>
          </cell>
          <cell r="B5161" t="str">
            <v>Fluid Mechanics - University of California, Riverside</v>
          </cell>
          <cell r="C5161">
            <v>40</v>
          </cell>
          <cell r="D5161">
            <v>3</v>
          </cell>
        </row>
        <row r="5162">
          <cell r="A5162" t="str">
            <v>UoD-uk CE31003</v>
          </cell>
          <cell r="B5162" t="str">
            <v>Fluid Mechanics - University of Dundee</v>
          </cell>
          <cell r="C5162">
            <v>75</v>
          </cell>
          <cell r="D5162">
            <v>6</v>
          </cell>
        </row>
        <row r="5163">
          <cell r="A5163" t="str">
            <v>UGA-us ENGR3160</v>
          </cell>
          <cell r="B5163" t="str">
            <v>Fluid Mechanics - University of Georgia</v>
          </cell>
          <cell r="C5163">
            <v>64</v>
          </cell>
          <cell r="D5163">
            <v>5</v>
          </cell>
        </row>
        <row r="5164">
          <cell r="A5164" t="str">
            <v>KU-us AE345</v>
          </cell>
          <cell r="B5164" t="str">
            <v>Fluid Mechanics - University of Kansas</v>
          </cell>
          <cell r="C5164">
            <v>45</v>
          </cell>
          <cell r="D5164">
            <v>3</v>
          </cell>
        </row>
        <row r="5165">
          <cell r="A5165" t="str">
            <v>CME330</v>
          </cell>
          <cell r="B5165" t="str">
            <v>Fluid Mechanics - University of Kentucky</v>
          </cell>
          <cell r="C5165">
            <v>48</v>
          </cell>
          <cell r="D5165">
            <v>4</v>
          </cell>
        </row>
        <row r="5166">
          <cell r="A5166" t="str">
            <v>UMD-us ENME331</v>
          </cell>
          <cell r="B5166" t="str">
            <v>Fluid Mechanics - University of Maryland, College Park</v>
          </cell>
          <cell r="C5166">
            <v>53</v>
          </cell>
          <cell r="D5166">
            <v>4</v>
          </cell>
        </row>
        <row r="5167">
          <cell r="A5167" t="str">
            <v>OleMiss-us ENGR323</v>
          </cell>
          <cell r="B5167" t="str">
            <v>Fluid Mechanics - University of Mississippi</v>
          </cell>
          <cell r="C5167">
            <v>48</v>
          </cell>
          <cell r="D5167">
            <v>4</v>
          </cell>
        </row>
        <row r="5168">
          <cell r="A5168" t="str">
            <v>MECH310</v>
          </cell>
          <cell r="B5168" t="str">
            <v>Fluid Mechanics - University of Nebraska-Lincoln</v>
          </cell>
          <cell r="C5168">
            <v>48</v>
          </cell>
          <cell r="D5168">
            <v>4</v>
          </cell>
        </row>
        <row r="5169">
          <cell r="A5169" t="str">
            <v>UNSW-au MMAN2600</v>
          </cell>
          <cell r="B5169" t="str">
            <v>Fluid Mechanics - University of New South Wales</v>
          </cell>
          <cell r="C5169">
            <v>90</v>
          </cell>
          <cell r="D5169">
            <v>7</v>
          </cell>
        </row>
        <row r="5170">
          <cell r="A5170" t="str">
            <v>UTS-au 48641</v>
          </cell>
          <cell r="B5170" t="str">
            <v>Fluid Mechanics - University of Technology, Sydney</v>
          </cell>
          <cell r="C5170">
            <v>50</v>
          </cell>
          <cell r="D5170">
            <v>4</v>
          </cell>
        </row>
        <row r="5171">
          <cell r="A5171" t="str">
            <v>UTEP-us ME3314</v>
          </cell>
          <cell r="B5171" t="str">
            <v>Fluid Mechanics - University of Texas at El Paso</v>
          </cell>
          <cell r="C5171">
            <v>48</v>
          </cell>
          <cell r="D5171">
            <v>4</v>
          </cell>
        </row>
        <row r="5172">
          <cell r="A5172" t="str">
            <v>UTol-us MIME3430</v>
          </cell>
          <cell r="B5172" t="str">
            <v>Fluid Mechanics - University of Toledo</v>
          </cell>
          <cell r="C5172">
            <v>48</v>
          </cell>
          <cell r="D5172">
            <v>4</v>
          </cell>
        </row>
        <row r="5173">
          <cell r="A5173" t="str">
            <v>WSU-us ME303</v>
          </cell>
          <cell r="B5173" t="str">
            <v>Fluid Mechanics - Washington State University</v>
          </cell>
          <cell r="C5173">
            <v>48</v>
          </cell>
          <cell r="D5173">
            <v>4</v>
          </cell>
        </row>
        <row r="5174">
          <cell r="A5174" t="str">
            <v>WMU-us ME3560-1</v>
          </cell>
          <cell r="B5174" t="str">
            <v>Fluid Mechanics - Western Michigan University</v>
          </cell>
          <cell r="C5174">
            <v>51</v>
          </cell>
          <cell r="D5174">
            <v>4</v>
          </cell>
        </row>
        <row r="5175">
          <cell r="A5175" t="str">
            <v>Strath-uk ME205</v>
          </cell>
          <cell r="B5175" t="str">
            <v>Fluid Mechanics 2 - University of Strathclyde</v>
          </cell>
          <cell r="C5175">
            <v>48</v>
          </cell>
          <cell r="D5175">
            <v>4</v>
          </cell>
        </row>
        <row r="5176">
          <cell r="A5176" t="str">
            <v>Strath-uk ME303</v>
          </cell>
          <cell r="B5176" t="str">
            <v>Fluid Mechanics 3 - University of Strathclyde</v>
          </cell>
          <cell r="C5176">
            <v>60</v>
          </cell>
          <cell r="D5176">
            <v>5</v>
          </cell>
        </row>
        <row r="5177">
          <cell r="A5177" t="str">
            <v>Alfred-us MECH324</v>
          </cell>
          <cell r="B5177" t="str">
            <v>Fluid Mechanics I - Alfred University</v>
          </cell>
          <cell r="C5177">
            <v>45</v>
          </cell>
          <cell r="D5177">
            <v>3</v>
          </cell>
        </row>
        <row r="5178">
          <cell r="A5178" t="str">
            <v>LU-ca ENGR2097</v>
          </cell>
          <cell r="B5178" t="str">
            <v>Fluid Mechanics I - Laurentian University</v>
          </cell>
          <cell r="C5178">
            <v>60</v>
          </cell>
          <cell r="D5178">
            <v>5</v>
          </cell>
        </row>
        <row r="5179">
          <cell r="A5179" t="str">
            <v>UIC-us ME211</v>
          </cell>
          <cell r="B5179" t="str">
            <v>Fluid Mechanics I - University of Illinois at Chicago</v>
          </cell>
          <cell r="C5179">
            <v>64</v>
          </cell>
          <cell r="D5179">
            <v>5</v>
          </cell>
        </row>
        <row r="5180">
          <cell r="A5180" t="str">
            <v>UofT-ca CME270H1</v>
          </cell>
          <cell r="B5180" t="str">
            <v>Fluid Mechanics I - University of Toronto</v>
          </cell>
          <cell r="C5180">
            <v>48</v>
          </cell>
          <cell r="D5180">
            <v>4</v>
          </cell>
        </row>
        <row r="5181">
          <cell r="A5181" t="str">
            <v>UW-ca ME351</v>
          </cell>
          <cell r="B5181" t="str">
            <v>Fluid Mechanics I - University of Waterloo</v>
          </cell>
          <cell r="C5181">
            <v>48</v>
          </cell>
          <cell r="D5181">
            <v>4</v>
          </cell>
        </row>
        <row r="5182">
          <cell r="A5182" t="str">
            <v>UWin-ca 06-85-233</v>
          </cell>
          <cell r="B5182" t="str">
            <v>Fluid Mechanics I - University of Windsor</v>
          </cell>
          <cell r="C5182">
            <v>48</v>
          </cell>
          <cell r="D5182">
            <v>4</v>
          </cell>
        </row>
        <row r="5183">
          <cell r="A5183" t="str">
            <v>UofT-ca MIE418</v>
          </cell>
          <cell r="B5183" t="str">
            <v>Fluid Mechanics II - University of Toronto</v>
          </cell>
          <cell r="C5183">
            <v>84</v>
          </cell>
          <cell r="D5183">
            <v>7</v>
          </cell>
        </row>
        <row r="5184">
          <cell r="A5184" t="str">
            <v>UIC-us CME211</v>
          </cell>
          <cell r="B5184" t="str">
            <v>Fluid Mechanics and Hydraulics - University of Illinois at Chicago</v>
          </cell>
          <cell r="C5184">
            <v>48</v>
          </cell>
          <cell r="D5184">
            <v>4</v>
          </cell>
        </row>
        <row r="5185">
          <cell r="A5185" t="str">
            <v>Ulster-uk MEC124</v>
          </cell>
          <cell r="B5185" t="str">
            <v>Fluid Mechanics and Thermodynamics - Ulster University</v>
          </cell>
          <cell r="C5185">
            <v>36</v>
          </cell>
          <cell r="D5185">
            <v>3</v>
          </cell>
        </row>
        <row r="5186">
          <cell r="A5186" t="str">
            <v>ASU-us CEE341</v>
          </cell>
          <cell r="B5186" t="str">
            <v>Fluid Mechanics for Civil Engineers - Arizona State University</v>
          </cell>
          <cell r="C5186">
            <v>64</v>
          </cell>
          <cell r="D5186">
            <v>5</v>
          </cell>
        </row>
        <row r="5187">
          <cell r="A5187" t="str">
            <v>Albi-fr 722M2EOPRC15</v>
          </cell>
          <cell r="B5187" t="str">
            <v>Fluid Mechanics for Turbomachines - École des Mines d'Albi-Carmaux</v>
          </cell>
          <cell r="C5187">
            <v>15</v>
          </cell>
          <cell r="D5187">
            <v>1</v>
          </cell>
        </row>
        <row r="5188">
          <cell r="A5188" t="str">
            <v>LIT-ie AUTM06003</v>
          </cell>
          <cell r="B5188" t="str">
            <v>Fluid Power Systems - Limerick Institute of Technology</v>
          </cell>
          <cell r="C5188">
            <v>112</v>
          </cell>
          <cell r="D5188">
            <v>9</v>
          </cell>
        </row>
        <row r="5189">
          <cell r="A5189" t="str">
            <v>IndSt-us MET329</v>
          </cell>
          <cell r="B5189" t="str">
            <v>Fluid Power Technology - Indiana State University</v>
          </cell>
          <cell r="C5189">
            <v>56</v>
          </cell>
          <cell r="D5189">
            <v>4</v>
          </cell>
        </row>
        <row r="5190">
          <cell r="A5190" t="str">
            <v>NHZ3014-09</v>
          </cell>
          <cell r="B5190" t="str">
            <v>Fluidos Quânticos</v>
          </cell>
          <cell r="C5190">
            <v>48</v>
          </cell>
          <cell r="D5190">
            <v>4</v>
          </cell>
        </row>
        <row r="5191">
          <cell r="A5191" t="str">
            <v>NHZ3014-15</v>
          </cell>
          <cell r="B5191" t="str">
            <v>Fluidos Quânticos</v>
          </cell>
          <cell r="C5191">
            <v>48</v>
          </cell>
          <cell r="D5191">
            <v>4</v>
          </cell>
        </row>
        <row r="5192">
          <cell r="A5192" t="str">
            <v>ERAU-us ES206</v>
          </cell>
          <cell r="B5192" t="str">
            <v>Fluids Mechanics - Embry-Riddle Aeronautical University</v>
          </cell>
          <cell r="C5192">
            <v>48</v>
          </cell>
          <cell r="D5192">
            <v>4</v>
          </cell>
        </row>
        <row r="5193">
          <cell r="A5193" t="str">
            <v>UI-us INTR101</v>
          </cell>
          <cell r="B5193" t="str">
            <v>Focus on Success - University of Idaho</v>
          </cell>
          <cell r="C5193">
            <v>13</v>
          </cell>
          <cell r="D5193">
            <v>1</v>
          </cell>
        </row>
        <row r="5194">
          <cell r="A5194" t="str">
            <v>UPC-es FdC</v>
          </cell>
          <cell r="B5194" t="str">
            <v>Fonaments de Comunicacions - Universitat Politècnica da Catalunya</v>
          </cell>
          <cell r="C5194">
            <v>82</v>
          </cell>
          <cell r="D5194">
            <v>7</v>
          </cell>
        </row>
        <row r="5195">
          <cell r="A5195" t="str">
            <v>UR3-it 21001977</v>
          </cell>
          <cell r="B5195" t="str">
            <v>Fondamenti di Architettura del Paesaggio - Università degli studi Roma Tre</v>
          </cell>
          <cell r="C5195">
            <v>50</v>
          </cell>
          <cell r="D5195">
            <v>4</v>
          </cell>
        </row>
        <row r="5196">
          <cell r="A5196" t="str">
            <v>PoliTo-it 01MYYLZ</v>
          </cell>
          <cell r="B5196" t="str">
            <v>Fondamenti di Macchine e Propulsione - Politecnico di Torino</v>
          </cell>
          <cell r="C5196">
            <v>80</v>
          </cell>
          <cell r="D5196">
            <v>6</v>
          </cell>
        </row>
        <row r="5197">
          <cell r="A5197" t="str">
            <v>ACO-3</v>
          </cell>
          <cell r="B5197" t="str">
            <v>Fontes Energéticas e Políticas Ambientais - UNITAU</v>
          </cell>
          <cell r="C5197">
            <v>0</v>
          </cell>
          <cell r="D5197">
            <v>9</v>
          </cell>
        </row>
        <row r="5198">
          <cell r="A5198" t="str">
            <v>ESTE002-13</v>
          </cell>
          <cell r="B5198" t="str">
            <v>Fontes Não-Renováveis de Energia</v>
          </cell>
          <cell r="C5198">
            <v>48</v>
          </cell>
          <cell r="D5198">
            <v>4</v>
          </cell>
        </row>
        <row r="5199">
          <cell r="A5199" t="str">
            <v>ESTE001-13</v>
          </cell>
          <cell r="B5199" t="str">
            <v>Fontes Renováveis de Energia</v>
          </cell>
          <cell r="C5199">
            <v>48</v>
          </cell>
          <cell r="D5199">
            <v>4</v>
          </cell>
        </row>
        <row r="5200">
          <cell r="A5200" t="str">
            <v>ELTE-hu KV2N9A27</v>
          </cell>
          <cell r="B5200" t="str">
            <v>Food Analysis - Eötvös Loránd University</v>
          </cell>
          <cell r="C5200">
            <v>22</v>
          </cell>
          <cell r="D5200">
            <v>1</v>
          </cell>
        </row>
        <row r="5201">
          <cell r="A5201" t="str">
            <v>RMIT-au CHEM1083</v>
          </cell>
          <cell r="B5201" t="str">
            <v>Food Chemistry - Royal Melbourne Institute of Technology</v>
          </cell>
          <cell r="C5201">
            <v>60</v>
          </cell>
          <cell r="D5201">
            <v>5</v>
          </cell>
        </row>
        <row r="5202">
          <cell r="A5202" t="str">
            <v>FSW-ca INDS1058</v>
          </cell>
          <cell r="B5202" t="str">
            <v>Foodnomics - Fanshawe College</v>
          </cell>
          <cell r="C5202">
            <v>45</v>
          </cell>
          <cell r="D5202">
            <v>3</v>
          </cell>
        </row>
        <row r="5203">
          <cell r="A5203" t="str">
            <v>RMIT-au ACCT2211</v>
          </cell>
          <cell r="B5203" t="str">
            <v>Forensic Business Investigation - Royal Melbourne Institute of Technology</v>
          </cell>
          <cell r="C5203">
            <v>48</v>
          </cell>
          <cell r="D5203">
            <v>4</v>
          </cell>
        </row>
        <row r="5204">
          <cell r="A5204" t="str">
            <v>UofT-ca MSE431H1S</v>
          </cell>
          <cell r="B5204" t="str">
            <v>Forensic Engineering - University of Toronto</v>
          </cell>
          <cell r="C5204">
            <v>48</v>
          </cell>
          <cell r="D5204">
            <v>4</v>
          </cell>
        </row>
        <row r="5205">
          <cell r="A5205" t="str">
            <v>UofT-ca MSE431</v>
          </cell>
          <cell r="B5205" t="str">
            <v>Forensic Engineering - University of Toronto</v>
          </cell>
          <cell r="C5205">
            <v>52</v>
          </cell>
          <cell r="D5205">
            <v>4</v>
          </cell>
        </row>
        <row r="5206">
          <cell r="A5206" t="str">
            <v>MSE431H1</v>
          </cell>
          <cell r="B5206" t="str">
            <v>Forensic Engineering - University of Toronto</v>
          </cell>
          <cell r="C5206">
            <v>52</v>
          </cell>
          <cell r="D5206">
            <v>4</v>
          </cell>
        </row>
        <row r="5207">
          <cell r="A5207" t="str">
            <v>IUP-us PSYC388</v>
          </cell>
          <cell r="B5207" t="str">
            <v>Forensic Psychology - Indiana University of Pennsylvania</v>
          </cell>
          <cell r="C5207">
            <v>48</v>
          </cell>
          <cell r="D5207">
            <v>4</v>
          </cell>
        </row>
        <row r="5208">
          <cell r="A5208" t="str">
            <v>UKY-us CHE250</v>
          </cell>
          <cell r="B5208" t="str">
            <v>Forensic Science on Television - University of Kentucky</v>
          </cell>
          <cell r="C5208">
            <v>37</v>
          </cell>
          <cell r="D5208">
            <v>3</v>
          </cell>
        </row>
        <row r="5209">
          <cell r="A5209" t="str">
            <v>Nott-uk C83FMH</v>
          </cell>
          <cell r="B5209" t="str">
            <v>Forensic and Mental Health - University of Nottingham</v>
          </cell>
          <cell r="C5209">
            <v>22</v>
          </cell>
          <cell r="D5209">
            <v>1</v>
          </cell>
        </row>
        <row r="5210">
          <cell r="A5210" t="str">
            <v>HSU-us FOR315</v>
          </cell>
          <cell r="B5210" t="str">
            <v>Forest Management - Humboldt State University</v>
          </cell>
          <cell r="C5210">
            <v>64</v>
          </cell>
          <cell r="D5210">
            <v>5</v>
          </cell>
        </row>
        <row r="5211">
          <cell r="A5211" t="str">
            <v>PLU-us CSCE340</v>
          </cell>
          <cell r="B5211" t="str">
            <v>Formal Languages - Pacific Lutheran University</v>
          </cell>
          <cell r="C5211">
            <v>60</v>
          </cell>
          <cell r="D5211">
            <v>5</v>
          </cell>
        </row>
        <row r="5212">
          <cell r="A5212" t="str">
            <v>MCZB008-13</v>
          </cell>
          <cell r="B5212" t="str">
            <v>Formas Diferenciais</v>
          </cell>
          <cell r="C5212">
            <v>48</v>
          </cell>
          <cell r="D5212">
            <v>4</v>
          </cell>
        </row>
        <row r="5213">
          <cell r="A5213" t="str">
            <v>Unilim-fr FLC</v>
          </cell>
          <cell r="B5213" t="str">
            <v>Formation Linguistique eu culturelle - Université de Limoges</v>
          </cell>
          <cell r="C5213">
            <v>300</v>
          </cell>
          <cell r="D5213">
            <v>25</v>
          </cell>
        </row>
        <row r="5214">
          <cell r="A5214" t="str">
            <v>UNIFESP008</v>
          </cell>
          <cell r="B5214" t="str">
            <v>Formação Didático - Pedagógica em Saúde</v>
          </cell>
          <cell r="C5214">
            <v>0</v>
          </cell>
          <cell r="D5214">
            <v>5</v>
          </cell>
        </row>
        <row r="5215">
          <cell r="A5215" t="str">
            <v>ESHC018-13</v>
          </cell>
          <cell r="B5215" t="str">
            <v>Formação Econômica do Brasil</v>
          </cell>
          <cell r="C5215">
            <v>48</v>
          </cell>
          <cell r="D5215">
            <v>4</v>
          </cell>
        </row>
        <row r="5216">
          <cell r="A5216" t="str">
            <v>ESHC018-17</v>
          </cell>
          <cell r="B5216" t="str">
            <v>Formação Econômica do Brasil</v>
          </cell>
          <cell r="C5216">
            <v>48</v>
          </cell>
          <cell r="D5216">
            <v>4</v>
          </cell>
        </row>
        <row r="5217">
          <cell r="A5217" t="str">
            <v>PGT-012</v>
          </cell>
          <cell r="B5217" t="str">
            <v>Formação Espacial Brasileira</v>
          </cell>
          <cell r="C5217">
            <v>108</v>
          </cell>
          <cell r="D5217">
            <v>9</v>
          </cell>
        </row>
        <row r="5218">
          <cell r="A5218" t="str">
            <v>ESHR006-13</v>
          </cell>
          <cell r="B5218" t="str">
            <v>Formação Histórica da América Latina</v>
          </cell>
          <cell r="C5218">
            <v>48</v>
          </cell>
          <cell r="D5218">
            <v>4</v>
          </cell>
        </row>
        <row r="5219">
          <cell r="A5219" t="str">
            <v>ESHP008-13</v>
          </cell>
          <cell r="B5219" t="str">
            <v>Formação Histórica do Brasil</v>
          </cell>
          <cell r="C5219">
            <v>48</v>
          </cell>
          <cell r="D5219">
            <v>4</v>
          </cell>
        </row>
        <row r="5220">
          <cell r="A5220" t="str">
            <v>ESHP023-14</v>
          </cell>
          <cell r="B5220" t="str">
            <v>Formação Histórica do Brasil Contemporâneo</v>
          </cell>
          <cell r="C5220">
            <v>48</v>
          </cell>
          <cell r="D5220">
            <v>4</v>
          </cell>
        </row>
        <row r="5221">
          <cell r="A5221" t="str">
            <v>EEJA10</v>
          </cell>
          <cell r="B5221" t="str">
            <v>Formação Local I</v>
          </cell>
          <cell r="C5221">
            <v>0</v>
          </cell>
          <cell r="D5221">
            <v>0</v>
          </cell>
        </row>
        <row r="5222">
          <cell r="A5222" t="str">
            <v>EEJA11</v>
          </cell>
          <cell r="B5222" t="str">
            <v>Formação Local II</v>
          </cell>
          <cell r="C5222">
            <v>0</v>
          </cell>
          <cell r="D5222">
            <v>0</v>
          </cell>
        </row>
        <row r="5223">
          <cell r="A5223" t="str">
            <v>ESZP021-13</v>
          </cell>
          <cell r="B5223" t="str">
            <v>Formação Política do Brasil</v>
          </cell>
          <cell r="C5223">
            <v>48</v>
          </cell>
          <cell r="D5223">
            <v>4</v>
          </cell>
        </row>
        <row r="5224">
          <cell r="A5224" t="str">
            <v>AUP5911</v>
          </cell>
          <cell r="B5224" t="str">
            <v>Formação Urbana e Condicionantes da Produção do Espaço no Brasil - USP</v>
          </cell>
          <cell r="C5224">
            <v>0</v>
          </cell>
          <cell r="D5224">
            <v>9</v>
          </cell>
        </row>
        <row r="5225">
          <cell r="A5225" t="str">
            <v>ESZP020-13</v>
          </cell>
          <cell r="B5225" t="str">
            <v>Formação das Políticas Educacionais no Brasil</v>
          </cell>
          <cell r="C5225">
            <v>48</v>
          </cell>
          <cell r="D5225">
            <v>4</v>
          </cell>
        </row>
        <row r="5226">
          <cell r="A5226" t="str">
            <v>ESZP019-13</v>
          </cell>
          <cell r="B5226" t="str">
            <v>Formação das Políticas e do Sistema de Saúde no Brasil</v>
          </cell>
          <cell r="C5226">
            <v>48</v>
          </cell>
          <cell r="D5226">
            <v>4</v>
          </cell>
        </row>
        <row r="5227">
          <cell r="A5227" t="str">
            <v>ESZX118-13</v>
          </cell>
          <cell r="B5227" t="str">
            <v>Formação de Grupos Sociais</v>
          </cell>
          <cell r="C5227">
            <v>24</v>
          </cell>
          <cell r="D5227">
            <v>2</v>
          </cell>
        </row>
        <row r="5228">
          <cell r="A5228" t="str">
            <v>USP - FPCMEEI</v>
          </cell>
          <cell r="B5228" t="str">
            <v>Formação de Preços e Comercialização no Mercado de Energia Elétrica I - USP</v>
          </cell>
          <cell r="C5228">
            <v>48</v>
          </cell>
          <cell r="D5228">
            <v>4</v>
          </cell>
        </row>
        <row r="5229">
          <cell r="A5229" t="str">
            <v>PEA5917</v>
          </cell>
          <cell r="B5229" t="str">
            <v>Formação de Preços e Comercialização no Mercado de Energia Elétrica II - USP-Poli</v>
          </cell>
          <cell r="C5229">
            <v>0</v>
          </cell>
          <cell r="D5229">
            <v>10</v>
          </cell>
        </row>
        <row r="5230">
          <cell r="A5230" t="str">
            <v>UNINOVE - 3EAD2458</v>
          </cell>
          <cell r="B5230" t="str">
            <v>Formação de Revisor de Inglês II - UNINOVE</v>
          </cell>
          <cell r="C5230">
            <v>72</v>
          </cell>
          <cell r="D5230">
            <v>6</v>
          </cell>
        </row>
        <row r="5231">
          <cell r="A5231" t="str">
            <v>EXT002</v>
          </cell>
          <cell r="B5231" t="str">
            <v>Formação de Tutores para EAD</v>
          </cell>
          <cell r="C5231">
            <v>0</v>
          </cell>
          <cell r="D5231">
            <v>0</v>
          </cell>
        </row>
        <row r="5232">
          <cell r="A5232" t="str">
            <v>PEA5916-1/4</v>
          </cell>
          <cell r="B5232" t="str">
            <v>Formação de preços e comercialização no mercado de Energia Elétrica I - USP</v>
          </cell>
          <cell r="C5232">
            <v>0</v>
          </cell>
          <cell r="D5232">
            <v>10</v>
          </cell>
        </row>
        <row r="5233">
          <cell r="A5233" t="str">
            <v>ENS-104</v>
          </cell>
          <cell r="B5233" t="str">
            <v>Formação de professores de Ciências e Matemática: Tendências investigativas contemporâneas</v>
          </cell>
          <cell r="C5233">
            <v>144</v>
          </cell>
          <cell r="D5233">
            <v>12</v>
          </cell>
        </row>
        <row r="5234">
          <cell r="A5234" t="str">
            <v>ESZX070-13</v>
          </cell>
          <cell r="B5234" t="str">
            <v>Formação do Brasil Contemporâneo</v>
          </cell>
          <cell r="C5234">
            <v>24</v>
          </cell>
          <cell r="D5234">
            <v>2</v>
          </cell>
        </row>
        <row r="5235">
          <cell r="A5235" t="str">
            <v>ESZX121-13</v>
          </cell>
          <cell r="B5235" t="str">
            <v>Formação do Brasil Contemporâneo</v>
          </cell>
          <cell r="C5235">
            <v>24</v>
          </cell>
          <cell r="D5235">
            <v>2</v>
          </cell>
        </row>
        <row r="5236">
          <cell r="A5236" t="str">
            <v>UNINOVE - 3EAD2457</v>
          </cell>
          <cell r="B5236" t="str">
            <v>Formação do Revisor de Inglês I - UNINOVE</v>
          </cell>
          <cell r="C5236">
            <v>72</v>
          </cell>
          <cell r="D5236">
            <v>6</v>
          </cell>
        </row>
        <row r="5237">
          <cell r="A5237" t="str">
            <v>BHO1335-15</v>
          </cell>
          <cell r="B5237" t="str">
            <v>Formação do Sistema Internacional</v>
          </cell>
          <cell r="C5237">
            <v>48</v>
          </cell>
          <cell r="D5237">
            <v>4</v>
          </cell>
        </row>
        <row r="5238">
          <cell r="A5238" t="str">
            <v>UFRJ - ISC122</v>
          </cell>
          <cell r="B5238" t="str">
            <v>Formação econômica e social do Brasil - UFRJ</v>
          </cell>
          <cell r="C5238">
            <v>36</v>
          </cell>
          <cell r="D5238">
            <v>3</v>
          </cell>
        </row>
        <row r="5239">
          <cell r="A5239" t="str">
            <v>IFSP - FHMX1</v>
          </cell>
          <cell r="B5239" t="str">
            <v>Formação histórica mundial - Instituto Federal de Educação, Ciência e Tecnologia de São Paulo</v>
          </cell>
          <cell r="C5239">
            <v>24</v>
          </cell>
          <cell r="D5239">
            <v>2</v>
          </cell>
        </row>
        <row r="5240">
          <cell r="A5240" t="str">
            <v>EEJA08</v>
          </cell>
          <cell r="B5240" t="str">
            <v>Formação no Território I</v>
          </cell>
          <cell r="C5240">
            <v>0</v>
          </cell>
          <cell r="D5240">
            <v>0</v>
          </cell>
        </row>
        <row r="5241">
          <cell r="A5241" t="str">
            <v>EEJA09</v>
          </cell>
          <cell r="B5241" t="str">
            <v>Formação no Território II</v>
          </cell>
          <cell r="C5241">
            <v>0</v>
          </cell>
          <cell r="D5241">
            <v>0</v>
          </cell>
        </row>
        <row r="5242">
          <cell r="A5242" t="str">
            <v>Schmalk-de 410</v>
          </cell>
          <cell r="B5242" t="str">
            <v>Forming Tools - Hochschule Schmalkalden</v>
          </cell>
          <cell r="C5242">
            <v>60</v>
          </cell>
          <cell r="D5242">
            <v>5</v>
          </cell>
        </row>
        <row r="5243">
          <cell r="A5243" t="str">
            <v>CSM-us MTGN464L</v>
          </cell>
          <cell r="B5243" t="str">
            <v>Forming and Forming Lab - Colorado School of Mines</v>
          </cell>
          <cell r="C5243">
            <v>48</v>
          </cell>
          <cell r="D5243">
            <v>4</v>
          </cell>
        </row>
        <row r="5244">
          <cell r="A5244" t="str">
            <v>CSM-us MTGN464T</v>
          </cell>
          <cell r="B5244" t="str">
            <v>Forming and Forming Theory - Colorado School of Mines</v>
          </cell>
          <cell r="C5244">
            <v>48</v>
          </cell>
          <cell r="D5244">
            <v>4</v>
          </cell>
        </row>
        <row r="5245">
          <cell r="A5245" t="str">
            <v>UNIOVI-es GQ01-3-008</v>
          </cell>
          <cell r="B5245" t="str">
            <v>Formulación de Proyectos en Química - Universidad de Oviedo</v>
          </cell>
          <cell r="C5245">
            <v>144</v>
          </cell>
          <cell r="D5245">
            <v>12</v>
          </cell>
        </row>
        <row r="5246">
          <cell r="A5246" t="str">
            <v>PGA3105</v>
          </cell>
          <cell r="B5246" t="str">
            <v>Formulação, Implementação e Avaliação de Políticas - UFRN</v>
          </cell>
          <cell r="C5246">
            <v>0</v>
          </cell>
          <cell r="D5246">
            <v>9</v>
          </cell>
        </row>
        <row r="5247">
          <cell r="A5247" t="str">
            <v>ACH3545</v>
          </cell>
          <cell r="B5247" t="str">
            <v>Formulação, implementação e avaliação de Políticas Públicas - EACH/USP</v>
          </cell>
          <cell r="C5247">
            <v>0</v>
          </cell>
          <cell r="D5247">
            <v>9</v>
          </cell>
        </row>
        <row r="5248">
          <cell r="A5248" t="str">
            <v>USP - ACH3545</v>
          </cell>
          <cell r="B5248" t="str">
            <v>Formulação, implementação e avaliação de políticas públicas I - USP</v>
          </cell>
          <cell r="C5248">
            <v>24</v>
          </cell>
          <cell r="D5248">
            <v>2</v>
          </cell>
        </row>
        <row r="5249">
          <cell r="A5249" t="str">
            <v>USP - ACH3546</v>
          </cell>
          <cell r="B5249" t="str">
            <v>Formulação, implementação e avaliação de políticas públicasII - USP</v>
          </cell>
          <cell r="C5249">
            <v>24</v>
          </cell>
          <cell r="D5249">
            <v>2</v>
          </cell>
        </row>
        <row r="5250">
          <cell r="A5250" t="str">
            <v>USP - ACH3547</v>
          </cell>
          <cell r="B5250" t="str">
            <v>Formulação, implementação e avaliação de políticas públicasIII - USP</v>
          </cell>
          <cell r="C5250">
            <v>24</v>
          </cell>
          <cell r="D5250">
            <v>2</v>
          </cell>
        </row>
        <row r="5251">
          <cell r="A5251" t="str">
            <v>RUB-de FMR</v>
          </cell>
          <cell r="B5251" t="str">
            <v>Fortgeschrittene Methoden der Regelungstechnik - Ruhr-Universität Bochum</v>
          </cell>
          <cell r="C5251">
            <v>60</v>
          </cell>
          <cell r="D5251">
            <v>5</v>
          </cell>
        </row>
        <row r="5252">
          <cell r="A5252" t="str">
            <v>CSM-us CSCI360</v>
          </cell>
          <cell r="B5252" t="str">
            <v>Fortran Programming - Colorado School of Mines</v>
          </cell>
          <cell r="C5252">
            <v>32</v>
          </cell>
          <cell r="D5252">
            <v>2</v>
          </cell>
        </row>
        <row r="5253">
          <cell r="A5253" t="str">
            <v>BASP - Foto1</v>
          </cell>
          <cell r="B5253" t="str">
            <v>Fotografia I - Centro Universitário Belas Artes de São Paulo</v>
          </cell>
          <cell r="C5253">
            <v>36</v>
          </cell>
          <cell r="D5253">
            <v>3</v>
          </cell>
        </row>
        <row r="5254">
          <cell r="A5254" t="str">
            <v>BASP - Foto2</v>
          </cell>
          <cell r="B5254" t="str">
            <v>Fotografia II - Centro Universitário Belas Artes de São Paulo</v>
          </cell>
          <cell r="C5254">
            <v>72</v>
          </cell>
          <cell r="D5254">
            <v>6</v>
          </cell>
        </row>
        <row r="5255">
          <cell r="A5255" t="str">
            <v>EQui16</v>
          </cell>
          <cell r="B5255" t="str">
            <v>Fotoquímica</v>
          </cell>
          <cell r="C5255">
            <v>30</v>
          </cell>
          <cell r="D5255">
            <v>0</v>
          </cell>
        </row>
        <row r="5256">
          <cell r="A5256" t="str">
            <v>QFL5906-3</v>
          </cell>
          <cell r="B5256" t="str">
            <v>Fotoquímica Orgânica - Conceitos Mecanísticos e Aplicação Sintética - USP</v>
          </cell>
          <cell r="C5256">
            <v>0</v>
          </cell>
          <cell r="D5256">
            <v>6</v>
          </cell>
        </row>
        <row r="5257">
          <cell r="A5257" t="str">
            <v>ESZX065-13</v>
          </cell>
          <cell r="B5257" t="str">
            <v>Fotônica</v>
          </cell>
          <cell r="C5257">
            <v>48</v>
          </cell>
          <cell r="D5257">
            <v>4</v>
          </cell>
        </row>
        <row r="5258">
          <cell r="A5258" t="str">
            <v>ESTA006-13</v>
          </cell>
          <cell r="B5258" t="str">
            <v>Fotônica</v>
          </cell>
          <cell r="C5258">
            <v>48</v>
          </cell>
          <cell r="D5258">
            <v>4</v>
          </cell>
        </row>
        <row r="5259">
          <cell r="A5259" t="str">
            <v>ESTA006-17</v>
          </cell>
          <cell r="B5259" t="str">
            <v>Fotônica</v>
          </cell>
          <cell r="C5259">
            <v>48</v>
          </cell>
          <cell r="D5259">
            <v>4</v>
          </cell>
        </row>
        <row r="5260">
          <cell r="A5260" t="str">
            <v>Murray-us BUS140</v>
          </cell>
          <cell r="B5260" t="str">
            <v>Foundation of Business - Murray State University</v>
          </cell>
          <cell r="C5260">
            <v>45</v>
          </cell>
          <cell r="D5260">
            <v>3</v>
          </cell>
        </row>
        <row r="5261">
          <cell r="A5261" t="str">
            <v>FAU-us COP3014</v>
          </cell>
          <cell r="B5261" t="str">
            <v>Foundation of Computer Sci - Florida Atlantic University</v>
          </cell>
          <cell r="C5261">
            <v>51</v>
          </cell>
          <cell r="D5261">
            <v>4</v>
          </cell>
        </row>
        <row r="5262">
          <cell r="A5262" t="str">
            <v>FAU-us COP3014L</v>
          </cell>
          <cell r="B5262" t="str">
            <v>Foundation of Computer Sci Lab - Florida Atlantic University</v>
          </cell>
          <cell r="C5262">
            <v>17</v>
          </cell>
          <cell r="D5262">
            <v>1</v>
          </cell>
        </row>
        <row r="5263">
          <cell r="A5263" t="str">
            <v>Monash-au FIT1033</v>
          </cell>
          <cell r="B5263" t="str">
            <v>Foundations of 3D - Monash University</v>
          </cell>
          <cell r="C5263">
            <v>51</v>
          </cell>
          <cell r="D5263">
            <v>4</v>
          </cell>
        </row>
        <row r="5264">
          <cell r="A5264" t="str">
            <v>Curtin-au MEDI1000</v>
          </cell>
          <cell r="B5264" t="str">
            <v>Foundations of Biomedical Science - Curtin University of Technology</v>
          </cell>
          <cell r="C5264">
            <v>68</v>
          </cell>
          <cell r="D5264">
            <v>5</v>
          </cell>
        </row>
        <row r="5265">
          <cell r="A5265" t="str">
            <v>ITech-us BA1200</v>
          </cell>
          <cell r="B5265" t="str">
            <v>Foundations of Business - Indiana Institute of Technology</v>
          </cell>
          <cell r="C5265">
            <v>48</v>
          </cell>
          <cell r="D5265">
            <v>4</v>
          </cell>
        </row>
        <row r="5266">
          <cell r="A5266" t="str">
            <v>USyd-au ELEC1601</v>
          </cell>
          <cell r="B5266" t="str">
            <v>Foundations of Computer Systems - The University of Sydney</v>
          </cell>
          <cell r="C5266">
            <v>110</v>
          </cell>
          <cell r="D5266">
            <v>9</v>
          </cell>
        </row>
        <row r="5267">
          <cell r="A5267" t="str">
            <v>QUT-au EGB120</v>
          </cell>
          <cell r="B5267" t="str">
            <v>Foundations of Electrical Engineering - Queensland University of Technology</v>
          </cell>
          <cell r="C5267">
            <v>62</v>
          </cell>
          <cell r="D5267">
            <v>5</v>
          </cell>
        </row>
        <row r="5268">
          <cell r="A5268" t="str">
            <v>UMelb-au ELEN20005</v>
          </cell>
          <cell r="B5268" t="str">
            <v>Foundations of Electrical Networks - University of Melbourne</v>
          </cell>
          <cell r="C5268">
            <v>64</v>
          </cell>
          <cell r="D5268">
            <v>5</v>
          </cell>
        </row>
        <row r="5269">
          <cell r="A5269" t="str">
            <v>ASU-us EGR101</v>
          </cell>
          <cell r="B5269" t="str">
            <v>Foundations of Engineering Design I - Arizona State University</v>
          </cell>
          <cell r="C5269">
            <v>36</v>
          </cell>
          <cell r="D5269">
            <v>3</v>
          </cell>
        </row>
        <row r="5270">
          <cell r="A5270" t="str">
            <v>UofT-ca APS343</v>
          </cell>
          <cell r="B5270" t="str">
            <v>Foundations of Engineering Leadership - University of Toronto</v>
          </cell>
          <cell r="C5270">
            <v>48</v>
          </cell>
          <cell r="D5270">
            <v>4</v>
          </cell>
        </row>
        <row r="5271">
          <cell r="A5271" t="str">
            <v>UofT-ca APS343H1</v>
          </cell>
          <cell r="B5271" t="str">
            <v>Foundations of Engineering Leadership - University of Toronto</v>
          </cell>
          <cell r="C5271">
            <v>52</v>
          </cell>
          <cell r="D5271">
            <v>4</v>
          </cell>
        </row>
        <row r="5272">
          <cell r="A5272" t="str">
            <v>CSU-us GES101</v>
          </cell>
          <cell r="B5272" t="str">
            <v>Foundations of Environmental Sustainability - Colorado State University</v>
          </cell>
          <cell r="C5272">
            <v>48</v>
          </cell>
          <cell r="D5272">
            <v>4</v>
          </cell>
        </row>
        <row r="5273">
          <cell r="A5273" t="str">
            <v>Curtin-au REHT1000</v>
          </cell>
          <cell r="B5273" t="str">
            <v>Foundations of Exercise Science and Rehabilitation - Curtin University of Technology</v>
          </cell>
          <cell r="C5273">
            <v>60</v>
          </cell>
          <cell r="D5273">
            <v>5</v>
          </cell>
        </row>
        <row r="5274">
          <cell r="A5274" t="str">
            <v>MOSt-us MTH360</v>
          </cell>
          <cell r="B5274" t="str">
            <v>Foundations of Geometry for Teachers - Missouri State University</v>
          </cell>
          <cell r="C5274">
            <v>38</v>
          </cell>
          <cell r="D5274">
            <v>3</v>
          </cell>
        </row>
        <row r="5275">
          <cell r="A5275" t="str">
            <v>Rider-us LDP200</v>
          </cell>
          <cell r="B5275" t="str">
            <v>Foundations of Leadership - Rider University</v>
          </cell>
          <cell r="C5275">
            <v>45</v>
          </cell>
          <cell r="D5275">
            <v>3</v>
          </cell>
        </row>
        <row r="5276">
          <cell r="A5276" t="str">
            <v>UofG-ca HROB2010</v>
          </cell>
          <cell r="B5276" t="str">
            <v>Foundations of Leadership - University of Guelph</v>
          </cell>
          <cell r="C5276">
            <v>36</v>
          </cell>
          <cell r="D5276">
            <v>3</v>
          </cell>
        </row>
        <row r="5277">
          <cell r="A5277" t="str">
            <v>UTS-au 68101</v>
          </cell>
          <cell r="B5277" t="str">
            <v>Foundations of Physics - University of Technology, Sydney</v>
          </cell>
          <cell r="C5277">
            <v>67</v>
          </cell>
          <cell r="D5277">
            <v>5</v>
          </cell>
        </row>
        <row r="5278">
          <cell r="A5278" t="str">
            <v>MOSt-us MTH343</v>
          </cell>
          <cell r="B5278" t="str">
            <v>Foundations of Probability and Statistics for Teachers - Missouri State University</v>
          </cell>
          <cell r="C5278">
            <v>38</v>
          </cell>
          <cell r="D5278">
            <v>3</v>
          </cell>
        </row>
        <row r="5279">
          <cell r="A5279" t="str">
            <v>UCB-us ASEN4013</v>
          </cell>
          <cell r="B5279" t="str">
            <v>Foundations of Propulsion - University of Colorado at Boulder</v>
          </cell>
          <cell r="C5279">
            <v>48</v>
          </cell>
          <cell r="D5279">
            <v>4</v>
          </cell>
        </row>
        <row r="5280">
          <cell r="A5280" t="str">
            <v>Alleg-us PSYCH110</v>
          </cell>
          <cell r="B5280" t="str">
            <v>Foundations of Psychology - Allegheny College</v>
          </cell>
          <cell r="C5280">
            <v>60</v>
          </cell>
          <cell r="D5280">
            <v>5</v>
          </cell>
        </row>
        <row r="5281">
          <cell r="A5281" t="str">
            <v>INV-007</v>
          </cell>
          <cell r="B5281" t="str">
            <v>Foundations of Systems Engineering</v>
          </cell>
          <cell r="C5281">
            <v>144</v>
          </cell>
          <cell r="D5281">
            <v>12</v>
          </cell>
        </row>
        <row r="5282">
          <cell r="A5282" t="str">
            <v>Curtin-au CMPE2001</v>
          </cell>
          <cell r="B5282" t="str">
            <v>Foundations of digital design - Curtin University of Technology</v>
          </cell>
          <cell r="C5282">
            <v>70</v>
          </cell>
          <cell r="D5282">
            <v>5</v>
          </cell>
        </row>
        <row r="5283">
          <cell r="A5283" t="str">
            <v>CSM-us MTGN300L</v>
          </cell>
          <cell r="B5283" t="str">
            <v>Foundry Lab - Colorado School of Mines</v>
          </cell>
          <cell r="C5283">
            <v>48</v>
          </cell>
          <cell r="D5283">
            <v>4</v>
          </cell>
        </row>
        <row r="5284">
          <cell r="A5284" t="str">
            <v>CSM-us MTGN300T</v>
          </cell>
          <cell r="B5284" t="str">
            <v>Foundry Theory - Colorado School of Mines</v>
          </cell>
          <cell r="C5284">
            <v>48</v>
          </cell>
          <cell r="D5284">
            <v>4</v>
          </cell>
        </row>
        <row r="5285">
          <cell r="A5285" t="str">
            <v>Saxion-nl TLED10368</v>
          </cell>
          <cell r="B5285" t="str">
            <v>Fourrier Analysis - Saxion University of Applied Sciences</v>
          </cell>
          <cell r="C5285">
            <v>30</v>
          </cell>
          <cell r="D5285">
            <v>2</v>
          </cell>
        </row>
        <row r="5286">
          <cell r="A5286" t="str">
            <v>QUB-uk AER4004</v>
          </cell>
          <cell r="B5286" t="str">
            <v>Fracture Mechanics 4 - Queen's University Belfast</v>
          </cell>
          <cell r="C5286">
            <v>36</v>
          </cell>
          <cell r="D5286">
            <v>3</v>
          </cell>
        </row>
        <row r="5287">
          <cell r="A5287" t="str">
            <v>QU-ca MECH371</v>
          </cell>
          <cell r="B5287" t="str">
            <v>Fracture Mechanics and Dislocation Theory - Queen's University</v>
          </cell>
          <cell r="C5287">
            <v>42</v>
          </cell>
          <cell r="D5287">
            <v>3</v>
          </cell>
        </row>
        <row r="5288">
          <cell r="A5288" t="str">
            <v>UNSW-au MATS4004</v>
          </cell>
          <cell r="B5288" t="str">
            <v>Fracture Mechanics and Failure Analysis - University of New South Wales</v>
          </cell>
          <cell r="C5288">
            <v>52</v>
          </cell>
          <cell r="D5288">
            <v>4</v>
          </cell>
        </row>
        <row r="5289">
          <cell r="A5289" t="str">
            <v>Pitt-us ME1033</v>
          </cell>
          <cell r="B5289" t="str">
            <v>Fracture Mechanics for Product design - University of Pittsburgh</v>
          </cell>
          <cell r="C5289">
            <v>48</v>
          </cell>
          <cell r="D5289">
            <v>4</v>
          </cell>
        </row>
        <row r="5290">
          <cell r="A5290" t="str">
            <v>SU-uk EGTM78</v>
          </cell>
          <cell r="B5290" t="str">
            <v>Fracture and Fadigue - Swansea University</v>
          </cell>
          <cell r="C5290">
            <v>50</v>
          </cell>
          <cell r="D5290">
            <v>4</v>
          </cell>
        </row>
        <row r="5291">
          <cell r="A5291" t="str">
            <v>LU-uk MPC102</v>
          </cell>
          <cell r="B5291" t="str">
            <v>Fracture and Failure - Loughborough University</v>
          </cell>
          <cell r="C5291">
            <v>50</v>
          </cell>
          <cell r="D5291">
            <v>4</v>
          </cell>
        </row>
        <row r="5292">
          <cell r="A5292" t="str">
            <v>MSE419H1</v>
          </cell>
          <cell r="B5292" t="str">
            <v>Fracture and Failure Analysis - University of Toronto</v>
          </cell>
          <cell r="C5292">
            <v>52</v>
          </cell>
          <cell r="D5292">
            <v>4</v>
          </cell>
        </row>
        <row r="5293">
          <cell r="A5293" t="str">
            <v>UofT-ca MSE419H1</v>
          </cell>
          <cell r="B5293" t="str">
            <v>Fracture and Failure Analysis - University of Toronto</v>
          </cell>
          <cell r="C5293">
            <v>52</v>
          </cell>
          <cell r="D5293">
            <v>4</v>
          </cell>
        </row>
        <row r="5294">
          <cell r="A5294" t="str">
            <v>Birm-uk 417176</v>
          </cell>
          <cell r="B5294" t="str">
            <v>Fracture, Fatigue and Corrosion - University of Birmingham</v>
          </cell>
          <cell r="C5294">
            <v>33</v>
          </cell>
          <cell r="D5294">
            <v>2</v>
          </cell>
        </row>
        <row r="5295">
          <cell r="A5295" t="str">
            <v>PUC-SP - 3770</v>
          </cell>
          <cell r="B5295" t="str">
            <v>Francês para Graduandos Básico II - PUC-SP</v>
          </cell>
          <cell r="C5295">
            <v>60</v>
          </cell>
          <cell r="D5295">
            <v>5</v>
          </cell>
        </row>
        <row r="5296">
          <cell r="A5296" t="str">
            <v>PUC-SP - 3797</v>
          </cell>
          <cell r="B5296" t="str">
            <v>Francês para Graduandos Intermediário I/II - PUC-SP</v>
          </cell>
          <cell r="C5296">
            <v>60</v>
          </cell>
          <cell r="D5296">
            <v>5</v>
          </cell>
        </row>
        <row r="5297">
          <cell r="A5297" t="str">
            <v>EPUN-fr FLE</v>
          </cell>
          <cell r="B5297" t="str">
            <v>Français Langue Etrangère - École Polytechnique de L'Université de Nantes</v>
          </cell>
          <cell r="C5297">
            <v>18</v>
          </cell>
          <cell r="D5297">
            <v>1</v>
          </cell>
        </row>
        <row r="5298">
          <cell r="A5298" t="str">
            <v>HUMT1-FLE+</v>
          </cell>
          <cell r="B5298" t="str">
            <v>Français Langue Etrangère Confirmé - Institut National des Sciences Appliquées / INSA Rennes</v>
          </cell>
          <cell r="C5298">
            <v>21</v>
          </cell>
          <cell r="D5298">
            <v>2</v>
          </cell>
        </row>
        <row r="5299">
          <cell r="A5299" t="str">
            <v>HUMT2-FLE+</v>
          </cell>
          <cell r="B5299" t="str">
            <v>Français Langue Etrangère Confirmé - Institut National des Sciences Appliquées / INSA Rennes</v>
          </cell>
          <cell r="C5299">
            <v>21</v>
          </cell>
          <cell r="D5299">
            <v>2</v>
          </cell>
        </row>
        <row r="5300">
          <cell r="A5300" t="str">
            <v>HUMT1-FLEP</v>
          </cell>
          <cell r="B5300" t="str">
            <v>Français Langue Etrangère/Projet - Institut National des Sciences Appliquées / INSA Rennes</v>
          </cell>
          <cell r="C5300">
            <v>7</v>
          </cell>
          <cell r="D5300">
            <v>1</v>
          </cell>
        </row>
        <row r="5301">
          <cell r="A5301" t="str">
            <v>UTBM-fr LF72</v>
          </cell>
          <cell r="B5301" t="str">
            <v>Français langue étrangère niveau II - Université de Technologie de Belfort-Montbérliard</v>
          </cell>
          <cell r="C5301">
            <v>42</v>
          </cell>
          <cell r="D5301">
            <v>3</v>
          </cell>
        </row>
        <row r="5302">
          <cell r="A5302" t="str">
            <v>IUP-us FRNC101</v>
          </cell>
          <cell r="B5302" t="str">
            <v>French 101 - Indiana University of Pennsylvania</v>
          </cell>
          <cell r="C5302">
            <v>80</v>
          </cell>
          <cell r="D5302">
            <v>6</v>
          </cell>
        </row>
        <row r="5303">
          <cell r="A5303" t="str">
            <v>IUP-us FRNC102</v>
          </cell>
          <cell r="B5303" t="str">
            <v>French 102 - Indiana University of Pennsylvania</v>
          </cell>
          <cell r="C5303">
            <v>80</v>
          </cell>
          <cell r="D5303">
            <v>6</v>
          </cell>
        </row>
        <row r="5304">
          <cell r="A5304" t="str">
            <v>ULG-be LANG19031</v>
          </cell>
          <cell r="B5304" t="str">
            <v>French B1+ - Université de Liège</v>
          </cell>
          <cell r="C5304">
            <v>60</v>
          </cell>
          <cell r="D5304">
            <v>5</v>
          </cell>
        </row>
        <row r="5305">
          <cell r="A5305" t="str">
            <v>ULG-be LANG19042</v>
          </cell>
          <cell r="B5305" t="str">
            <v>French B2+ - Université de Liège</v>
          </cell>
          <cell r="C5305">
            <v>60</v>
          </cell>
          <cell r="D5305">
            <v>5</v>
          </cell>
        </row>
        <row r="5306">
          <cell r="A5306" t="str">
            <v>ITSligo-ie LANG06051</v>
          </cell>
          <cell r="B5306" t="str">
            <v>French Beginners 1.1 - Institute of Technology, Sligo</v>
          </cell>
          <cell r="C5306">
            <v>60</v>
          </cell>
          <cell r="D5306">
            <v>5</v>
          </cell>
        </row>
        <row r="5307">
          <cell r="A5307" t="str">
            <v>ITSligo-ie LANG06052</v>
          </cell>
          <cell r="B5307" t="str">
            <v>French Beginners 1.2 - Institute of Technology, Sligo</v>
          </cell>
          <cell r="C5307">
            <v>60</v>
          </cell>
          <cell r="D5307">
            <v>5</v>
          </cell>
        </row>
        <row r="5308">
          <cell r="A5308" t="str">
            <v>Brighton-uk FR415F1A</v>
          </cell>
          <cell r="B5308" t="str">
            <v>French Foundation - University of Brighton</v>
          </cell>
          <cell r="C5308">
            <v>200</v>
          </cell>
          <cell r="D5308">
            <v>16</v>
          </cell>
        </row>
        <row r="5309">
          <cell r="A5309" t="str">
            <v>Brighton-uk FR415A</v>
          </cell>
          <cell r="B5309" t="str">
            <v>French Foundation 1 - University of Brighton</v>
          </cell>
          <cell r="C5309">
            <v>24</v>
          </cell>
          <cell r="D5309">
            <v>2</v>
          </cell>
        </row>
        <row r="5310">
          <cell r="A5310" t="str">
            <v>Port-uk U21477</v>
          </cell>
          <cell r="B5310" t="str">
            <v>French General Language Grade 1 - University of Portsmouth</v>
          </cell>
          <cell r="C5310">
            <v>48</v>
          </cell>
          <cell r="D5310">
            <v>4</v>
          </cell>
        </row>
        <row r="5311">
          <cell r="A5311" t="str">
            <v>UCD-ie LANG10170</v>
          </cell>
          <cell r="B5311" t="str">
            <v>French General Purposes 1 - University College Dublin</v>
          </cell>
          <cell r="C5311">
            <v>55</v>
          </cell>
          <cell r="D5311">
            <v>4</v>
          </cell>
        </row>
        <row r="5312">
          <cell r="A5312" t="str">
            <v>UCD-ie LANG10180</v>
          </cell>
          <cell r="B5312" t="str">
            <v>French General Purposes 2 - University College Dublin</v>
          </cell>
          <cell r="C5312">
            <v>55</v>
          </cell>
          <cell r="D5312">
            <v>4</v>
          </cell>
        </row>
        <row r="5313">
          <cell r="A5313" t="str">
            <v>MSST-us FLF1113</v>
          </cell>
          <cell r="B5313" t="str">
            <v>French I - Mississippi State University</v>
          </cell>
          <cell r="C5313">
            <v>48</v>
          </cell>
          <cell r="D5313">
            <v>4</v>
          </cell>
        </row>
        <row r="5314">
          <cell r="A5314" t="str">
            <v>MSST-us FLF1123</v>
          </cell>
          <cell r="B5314" t="str">
            <v>French II - Mississippi State University</v>
          </cell>
          <cell r="C5314">
            <v>48</v>
          </cell>
          <cell r="D5314">
            <v>4</v>
          </cell>
        </row>
        <row r="5315">
          <cell r="A5315" t="str">
            <v>HAWH-de 7005</v>
          </cell>
          <cell r="B5315" t="str">
            <v>French Intermediate Level - Hamburg University of Applied Sciences</v>
          </cell>
          <cell r="C5315">
            <v>32</v>
          </cell>
          <cell r="D5315">
            <v>2</v>
          </cell>
        </row>
        <row r="5316">
          <cell r="A5316" t="str">
            <v>HSU-us FREN105L</v>
          </cell>
          <cell r="B5316" t="str">
            <v>French Laboratory Level I - Humboldt State University</v>
          </cell>
          <cell r="C5316">
            <v>17</v>
          </cell>
          <cell r="D5316">
            <v>1</v>
          </cell>
        </row>
        <row r="5317">
          <cell r="A5317" t="str">
            <v>LU-uk 14EUL121</v>
          </cell>
          <cell r="B5317" t="str">
            <v>French Language 1 - Loughborough University</v>
          </cell>
          <cell r="C5317">
            <v>22</v>
          </cell>
          <cell r="D5317">
            <v>1</v>
          </cell>
        </row>
        <row r="5318">
          <cell r="A5318" t="str">
            <v>LU-uk EUL121</v>
          </cell>
          <cell r="B5318" t="str">
            <v>French Language 1 - Loughborough University</v>
          </cell>
          <cell r="C5318">
            <v>36</v>
          </cell>
          <cell r="D5318">
            <v>3</v>
          </cell>
        </row>
        <row r="5319">
          <cell r="A5319" t="str">
            <v>HSU-us FREN105</v>
          </cell>
          <cell r="B5319" t="str">
            <v>French Level I - Humboldt State University</v>
          </cell>
          <cell r="C5319">
            <v>68</v>
          </cell>
          <cell r="D5319">
            <v>5</v>
          </cell>
        </row>
        <row r="5320">
          <cell r="A5320" t="str">
            <v>UTEP-us FREN1301</v>
          </cell>
          <cell r="B5320" t="str">
            <v>French One - University of Texas at El Paso</v>
          </cell>
          <cell r="C5320">
            <v>48</v>
          </cell>
          <cell r="D5320">
            <v>4</v>
          </cell>
        </row>
        <row r="5321">
          <cell r="A5321" t="str">
            <v>UTEP-us FREN1302</v>
          </cell>
          <cell r="B5321" t="str">
            <v>French Two - University of Texas at El Paso</v>
          </cell>
          <cell r="C5321">
            <v>48</v>
          </cell>
          <cell r="D5321">
            <v>4</v>
          </cell>
        </row>
        <row r="5322">
          <cell r="A5322" t="str">
            <v>UTC-fr LA93</v>
          </cell>
          <cell r="B5322" t="str">
            <v>French as a Foreign Language Level III - Université de Technologie de Compiègne</v>
          </cell>
          <cell r="C5322">
            <v>48</v>
          </cell>
          <cell r="D5322">
            <v>4</v>
          </cell>
        </row>
        <row r="5323">
          <cell r="A5323" t="str">
            <v>UTC-fr LA94</v>
          </cell>
          <cell r="B5323" t="str">
            <v>French as a Foreign Language Level IV - Université de Technologie de Compiègne</v>
          </cell>
          <cell r="C5323">
            <v>48</v>
          </cell>
          <cell r="D5323">
            <v>4</v>
          </cell>
        </row>
        <row r="5324">
          <cell r="A5324" t="str">
            <v>TCNJ-us FRE101</v>
          </cell>
          <cell r="B5324" t="str">
            <v>French for Beginners I - The College of New Jersey</v>
          </cell>
          <cell r="C5324">
            <v>60</v>
          </cell>
          <cell r="D5324">
            <v>5</v>
          </cell>
        </row>
        <row r="5325">
          <cell r="A5325" t="str">
            <v>TCNJ-us FRE102</v>
          </cell>
          <cell r="B5325" t="str">
            <v>French for Beginners II - The College of New Jersey</v>
          </cell>
          <cell r="C5325">
            <v>60</v>
          </cell>
          <cell r="D5325">
            <v>5</v>
          </cell>
        </row>
        <row r="5326">
          <cell r="A5326" t="str">
            <v>StClair-ca FRC594</v>
          </cell>
          <cell r="B5326" t="str">
            <v>French intro Communication I - Saint Clair College</v>
          </cell>
          <cell r="C5326">
            <v>45</v>
          </cell>
          <cell r="D5326">
            <v>3</v>
          </cell>
        </row>
        <row r="5327">
          <cell r="A5327" t="str">
            <v>CSUEB-us BIOL3216</v>
          </cell>
          <cell r="B5327" t="str">
            <v>Freshwater Environments - California State University, East Bay</v>
          </cell>
          <cell r="C5327">
            <v>48</v>
          </cell>
          <cell r="D5327">
            <v>4</v>
          </cell>
        </row>
        <row r="5328">
          <cell r="A5328" t="str">
            <v>WUSTL-us ENGR324</v>
          </cell>
          <cell r="B5328" t="str">
            <v>From Concept to Market: the Business of Engineering - Washington University in Saint Louis</v>
          </cell>
          <cell r="C5328">
            <v>54</v>
          </cell>
          <cell r="D5328">
            <v>4</v>
          </cell>
        </row>
        <row r="5329">
          <cell r="A5329" t="str">
            <v>USC-us ITP125</v>
          </cell>
          <cell r="B5329" t="str">
            <v>From Hockers to CEO´s: An Introduction to Infosec - University of Southern California</v>
          </cell>
          <cell r="C5329">
            <v>32</v>
          </cell>
          <cell r="D5329">
            <v>2</v>
          </cell>
        </row>
        <row r="5330">
          <cell r="A5330" t="str">
            <v>BIS-002</v>
          </cell>
          <cell r="B5330" t="str">
            <v>Fronteiras Interdisciplinares em Biossistemas</v>
          </cell>
          <cell r="C5330">
            <v>144</v>
          </cell>
          <cell r="D5330">
            <v>12</v>
          </cell>
        </row>
        <row r="5331">
          <cell r="A5331" t="str">
            <v>BIS-209</v>
          </cell>
          <cell r="B5331" t="str">
            <v>Fronteiras Interdisciplinares em Biossistemas</v>
          </cell>
          <cell r="C5331">
            <v>48</v>
          </cell>
          <cell r="D5331">
            <v>12</v>
          </cell>
        </row>
        <row r="5332">
          <cell r="A5332" t="str">
            <v>UFABC-PÓS - BIS-002</v>
          </cell>
          <cell r="B5332" t="str">
            <v>Fronteiras Interdisciplinares em Biossistemas - UFABC-PÓS</v>
          </cell>
          <cell r="C5332">
            <v>48</v>
          </cell>
          <cell r="D5332">
            <v>4</v>
          </cell>
        </row>
        <row r="5333">
          <cell r="A5333" t="str">
            <v>UNESP039</v>
          </cell>
          <cell r="B5333" t="str">
            <v>Frugivora e dispersão de sementes - Unesp</v>
          </cell>
          <cell r="C5333">
            <v>0</v>
          </cell>
          <cell r="D5333">
            <v>18</v>
          </cell>
        </row>
        <row r="5334">
          <cell r="A5334" t="str">
            <v>TDC377</v>
          </cell>
          <cell r="B5334" t="str">
            <v>Funadamentals in Network Security - DePaul University</v>
          </cell>
          <cell r="C5334">
            <v>33</v>
          </cell>
          <cell r="D5334">
            <v>3</v>
          </cell>
        </row>
        <row r="5335">
          <cell r="A5335" t="str">
            <v>UTK-us MSE408</v>
          </cell>
          <cell r="B5335" t="str">
            <v>Func Nano Mat: Proc/Prop/Appl - The University of Tennessee, Knoxville</v>
          </cell>
          <cell r="C5335">
            <v>51</v>
          </cell>
          <cell r="D5335">
            <v>4</v>
          </cell>
        </row>
        <row r="5336">
          <cell r="A5336" t="str">
            <v>Monash-au MTE2544</v>
          </cell>
          <cell r="B5336" t="str">
            <v>Functional Materials - Monash University</v>
          </cell>
          <cell r="C5336">
            <v>54</v>
          </cell>
          <cell r="D5336">
            <v>4</v>
          </cell>
        </row>
        <row r="5337">
          <cell r="A5337" t="str">
            <v>UM-uk MATS20742</v>
          </cell>
          <cell r="B5337" t="str">
            <v>Functional Materials - The University of Manchester</v>
          </cell>
          <cell r="C5337">
            <v>44</v>
          </cell>
          <cell r="D5337">
            <v>3</v>
          </cell>
        </row>
        <row r="5338">
          <cell r="A5338" t="str">
            <v>ULeth-ca NEUR36151</v>
          </cell>
          <cell r="B5338" t="str">
            <v>Functional Neuroanatomy - University of Lethbridge</v>
          </cell>
          <cell r="C5338">
            <v>39</v>
          </cell>
          <cell r="D5338">
            <v>3</v>
          </cell>
        </row>
        <row r="5339">
          <cell r="A5339" t="str">
            <v>ELTE-hu IP12FFUNPEG</v>
          </cell>
          <cell r="B5339" t="str">
            <v>Functional Programming - Eötvös Loránd University</v>
          </cell>
          <cell r="C5339">
            <v>38</v>
          </cell>
          <cell r="D5339">
            <v>3</v>
          </cell>
        </row>
        <row r="5340">
          <cell r="A5340" t="str">
            <v>SU-uk EG297</v>
          </cell>
          <cell r="B5340" t="str">
            <v>Functional and Smart Materials - Swansea University</v>
          </cell>
          <cell r="C5340">
            <v>60</v>
          </cell>
          <cell r="D5340">
            <v>5</v>
          </cell>
        </row>
        <row r="5341">
          <cell r="A5341" t="str">
            <v>SU-uk EGA108</v>
          </cell>
          <cell r="B5341" t="str">
            <v>Functional and Smart Materials - Swansea University</v>
          </cell>
          <cell r="C5341">
            <v>25</v>
          </cell>
          <cell r="D5341">
            <v>2</v>
          </cell>
        </row>
        <row r="5342">
          <cell r="A5342" t="str">
            <v>SU-uk EG279</v>
          </cell>
          <cell r="B5342" t="str">
            <v>Functional and Smart Materials - Swansea University</v>
          </cell>
          <cell r="C5342">
            <v>50</v>
          </cell>
          <cell r="D5342">
            <v>4</v>
          </cell>
        </row>
        <row r="5343">
          <cell r="A5343" t="str">
            <v>Monash-au MTE3545</v>
          </cell>
          <cell r="B5343" t="str">
            <v>Functional materials and devices - Monash University</v>
          </cell>
          <cell r="C5343">
            <v>74</v>
          </cell>
          <cell r="D5343">
            <v>6</v>
          </cell>
        </row>
        <row r="5344">
          <cell r="A5344" t="str">
            <v>UN-us EE240</v>
          </cell>
          <cell r="B5344" t="str">
            <v>Fund and Econ of Energy - University of Nevada -</v>
          </cell>
          <cell r="C5344">
            <v>36</v>
          </cell>
          <cell r="D5344">
            <v>3</v>
          </cell>
        </row>
        <row r="5345">
          <cell r="A5345" t="str">
            <v>UCF-us EAS3010</v>
          </cell>
          <cell r="B5345" t="str">
            <v>Fund of Aerospace Flight - University of Central Florida</v>
          </cell>
          <cell r="C5345">
            <v>48</v>
          </cell>
          <cell r="D5345">
            <v>4</v>
          </cell>
        </row>
        <row r="5346">
          <cell r="A5346" t="str">
            <v>UFRJ - ISC114</v>
          </cell>
          <cell r="B5346" t="str">
            <v>Fund.Mat.em Saúde Coletiva - UFRJ</v>
          </cell>
          <cell r="C5346">
            <v>36</v>
          </cell>
          <cell r="D5346">
            <v>3</v>
          </cell>
        </row>
        <row r="5347">
          <cell r="A5347" t="str">
            <v>BIT-cn FundCh</v>
          </cell>
          <cell r="B5347" t="str">
            <v>Fundamental Chinese - Beijing Institute of Technology</v>
          </cell>
          <cell r="C5347">
            <v>128</v>
          </cell>
          <cell r="D5347">
            <v>10</v>
          </cell>
        </row>
        <row r="5348">
          <cell r="A5348" t="str">
            <v>UEC-jp FCDTSP</v>
          </cell>
          <cell r="B5348" t="str">
            <v>Fundamental Concepts of Discrete-time Signal Processing - The University of Electro-Communications</v>
          </cell>
          <cell r="C5348">
            <v>30</v>
          </cell>
          <cell r="D5348">
            <v>2</v>
          </cell>
        </row>
        <row r="5349">
          <cell r="A5349" t="str">
            <v>SIT-jp FECIE1B</v>
          </cell>
          <cell r="B5349" t="str">
            <v>Fundamental Exercise on Computer and Information Engineering 1B - Shibaura Institute of Technology</v>
          </cell>
          <cell r="C5349">
            <v>30</v>
          </cell>
          <cell r="D5349">
            <v>2</v>
          </cell>
        </row>
        <row r="5350">
          <cell r="A5350" t="str">
            <v>CSUF-us GRMN101</v>
          </cell>
          <cell r="B5350" t="str">
            <v>Fundamental German - A - California State University, Fullerton</v>
          </cell>
          <cell r="C5350">
            <v>80</v>
          </cell>
          <cell r="D5350">
            <v>6</v>
          </cell>
        </row>
        <row r="5351">
          <cell r="A5351" t="str">
            <v>CSUF-us GRMN102</v>
          </cell>
          <cell r="B5351" t="str">
            <v>Fundamental German - B - California State University, Fullerton</v>
          </cell>
          <cell r="C5351">
            <v>80</v>
          </cell>
          <cell r="D5351">
            <v>6</v>
          </cell>
        </row>
        <row r="5352">
          <cell r="A5352" t="str">
            <v>CSUF-us ERMN101</v>
          </cell>
          <cell r="B5352" t="str">
            <v>Fundamental German - California State University, Fullerton</v>
          </cell>
          <cell r="C5352">
            <v>80</v>
          </cell>
          <cell r="D5352">
            <v>6</v>
          </cell>
        </row>
        <row r="5353">
          <cell r="A5353" t="str">
            <v>ULeth-ca NEUR3600</v>
          </cell>
          <cell r="B5353" t="str">
            <v>Fundamental Neurobiology - University of Lethbridge</v>
          </cell>
          <cell r="C5353">
            <v>39</v>
          </cell>
          <cell r="D5353">
            <v>3</v>
          </cell>
        </row>
        <row r="5354">
          <cell r="A5354" t="str">
            <v>NMSU-us ET306</v>
          </cell>
          <cell r="B5354" t="str">
            <v>Fundamental and Applied Thermodynamics - New Mexico State University</v>
          </cell>
          <cell r="C5354">
            <v>48</v>
          </cell>
          <cell r="D5354">
            <v>4</v>
          </cell>
        </row>
        <row r="5355">
          <cell r="A5355" t="str">
            <v>CSUF-us EGEE415</v>
          </cell>
          <cell r="B5355" t="str">
            <v>Fundamental and Design of Electric and Hybrid - California State University, Fullerton</v>
          </cell>
          <cell r="C5355">
            <v>48</v>
          </cell>
          <cell r="D5355">
            <v>4</v>
          </cell>
        </row>
        <row r="5356">
          <cell r="A5356" t="str">
            <v>UWS-us MFGT251</v>
          </cell>
          <cell r="B5356" t="str">
            <v>Fundamental of Plastic Material and Processing - University of Wisconsin - Stout</v>
          </cell>
          <cell r="C5356">
            <v>56</v>
          </cell>
          <cell r="D5356">
            <v>4</v>
          </cell>
        </row>
        <row r="5357">
          <cell r="A5357" t="str">
            <v>UC-us MECH6094</v>
          </cell>
          <cell r="B5357" t="str">
            <v>Fundamentals and Applications of Solar Energy - University of Cincinnati</v>
          </cell>
          <cell r="C5357">
            <v>48</v>
          </cell>
          <cell r="D5357">
            <v>4</v>
          </cell>
        </row>
        <row r="5358">
          <cell r="A5358" t="str">
            <v>UNR-us EE240</v>
          </cell>
          <cell r="B5358" t="str">
            <v>Fundamentals and Economics of Ren. &amp; Non-renewable Energy - University of Nevada, Reno</v>
          </cell>
          <cell r="C5358">
            <v>38</v>
          </cell>
          <cell r="D5358">
            <v>3</v>
          </cell>
        </row>
        <row r="5359">
          <cell r="A5359" t="str">
            <v>UAH-us MAE430</v>
          </cell>
          <cell r="B5359" t="str">
            <v>Fundamentals of Aerodynamics - University of Alabama in Huntsville</v>
          </cell>
          <cell r="C5359">
            <v>48</v>
          </cell>
          <cell r="D5359">
            <v>4</v>
          </cell>
        </row>
        <row r="5360">
          <cell r="A5360" t="str">
            <v>ASU-us AEE344</v>
          </cell>
          <cell r="B5360" t="str">
            <v>Fundamentals of Aircraft Design - Arizona State University</v>
          </cell>
          <cell r="C5360">
            <v>48</v>
          </cell>
          <cell r="D5360">
            <v>4</v>
          </cell>
        </row>
        <row r="5361">
          <cell r="A5361" t="str">
            <v>UMaine-us BLE201</v>
          </cell>
          <cell r="B5361" t="str">
            <v>Fundamentals of Bioengineering - University of Maine</v>
          </cell>
          <cell r="C5361">
            <v>60</v>
          </cell>
          <cell r="D5361">
            <v>5</v>
          </cell>
        </row>
        <row r="5362">
          <cell r="A5362" t="str">
            <v>USyd-au ELEC3802</v>
          </cell>
          <cell r="B5362" t="str">
            <v>Fundamentals of Biomedical Engineering - The University of Sydney</v>
          </cell>
          <cell r="C5362">
            <v>52</v>
          </cell>
          <cell r="D5362">
            <v>4</v>
          </cell>
        </row>
        <row r="5363">
          <cell r="A5363" t="str">
            <v>UTEP-us BME3303</v>
          </cell>
          <cell r="B5363" t="str">
            <v>Fundamentals of Biomedical Engineering I - University of Texas at El Paso</v>
          </cell>
          <cell r="C5363">
            <v>45</v>
          </cell>
          <cell r="D5363">
            <v>3</v>
          </cell>
        </row>
        <row r="5364">
          <cell r="A5364" t="str">
            <v>BME-hu GEGEA3CD</v>
          </cell>
          <cell r="B5364" t="str">
            <v>Fundamentals of CAD - Budapest University of Technology and Economics</v>
          </cell>
          <cell r="C5364">
            <v>120</v>
          </cell>
          <cell r="D5364">
            <v>10</v>
          </cell>
        </row>
        <row r="5365">
          <cell r="A5365" t="str">
            <v>UofT-ca APS106H1</v>
          </cell>
          <cell r="B5365" t="str">
            <v>Fundamentals of Computer Programming - University of Toronto</v>
          </cell>
          <cell r="C5365">
            <v>78</v>
          </cell>
          <cell r="D5365">
            <v>6</v>
          </cell>
        </row>
        <row r="5366">
          <cell r="A5366" t="str">
            <v>CalPoly-us AERO320</v>
          </cell>
          <cell r="B5366" t="str">
            <v>Fundamentals of Dynamics and Control - California Polytechnic State University</v>
          </cell>
          <cell r="C5366">
            <v>48</v>
          </cell>
          <cell r="D5366">
            <v>4</v>
          </cell>
        </row>
        <row r="5367">
          <cell r="A5367" t="str">
            <v>UU-nl EC1FOE</v>
          </cell>
          <cell r="B5367" t="str">
            <v>Fundamentals of Economics - Utrecht University</v>
          </cell>
          <cell r="C5367">
            <v>75</v>
          </cell>
          <cell r="D5367">
            <v>6</v>
          </cell>
        </row>
        <row r="5368">
          <cell r="A5368" t="str">
            <v>USyd-au ELEC1103</v>
          </cell>
          <cell r="B5368" t="str">
            <v>Fundamentals of Elec and Electronic Eng - The University of Sydney</v>
          </cell>
          <cell r="C5368">
            <v>74</v>
          </cell>
          <cell r="D5368">
            <v>6</v>
          </cell>
        </row>
        <row r="5369">
          <cell r="A5369" t="str">
            <v>UTS-au 48521</v>
          </cell>
          <cell r="B5369" t="str">
            <v>Fundamentals of Electrical Engineering - University of Technology, Sydney</v>
          </cell>
          <cell r="C5369">
            <v>52</v>
          </cell>
          <cell r="D5369">
            <v>4</v>
          </cell>
        </row>
        <row r="5370">
          <cell r="A5370" t="str">
            <v>UOIT-ca ELEE2520U</v>
          </cell>
          <cell r="B5370" t="str">
            <v>Fundamentals of Electromagnets - University of Ontario Institute of Technology</v>
          </cell>
          <cell r="C5370">
            <v>36</v>
          </cell>
          <cell r="D5370">
            <v>3</v>
          </cell>
        </row>
        <row r="5371">
          <cell r="A5371" t="str">
            <v>WIU-us CHEM342</v>
          </cell>
          <cell r="B5371" t="str">
            <v>Fundamentals of Environmental Chemistry - Western Illinois University</v>
          </cell>
          <cell r="C5371">
            <v>68</v>
          </cell>
          <cell r="D5371">
            <v>5</v>
          </cell>
        </row>
        <row r="5372">
          <cell r="A5372" t="str">
            <v>KTH-se SD2601</v>
          </cell>
          <cell r="B5372" t="str">
            <v>Fundamentals of Flight - Royal Institute of Technology</v>
          </cell>
          <cell r="C5372">
            <v>50</v>
          </cell>
          <cell r="D5372">
            <v>4</v>
          </cell>
        </row>
        <row r="5373">
          <cell r="A5373" t="str">
            <v>BUAA-cn E15D2150</v>
          </cell>
          <cell r="B5373" t="str">
            <v>Fundamentals of Flight Dynamics - Beihang University</v>
          </cell>
          <cell r="C5373">
            <v>32</v>
          </cell>
          <cell r="D5373">
            <v>2</v>
          </cell>
        </row>
        <row r="5374">
          <cell r="A5374" t="str">
            <v>UofM-ca MECH2262</v>
          </cell>
          <cell r="B5374" t="str">
            <v>Fundamentals of Fluid Mechanics - University of Manitoba</v>
          </cell>
          <cell r="C5374">
            <v>76</v>
          </cell>
          <cell r="D5374">
            <v>6</v>
          </cell>
        </row>
        <row r="5375">
          <cell r="A5375" t="str">
            <v>Wayne-us AET5110</v>
          </cell>
          <cell r="B5375" t="str">
            <v>Fundamentals of Fuel Cell Technology - Wayne State University</v>
          </cell>
          <cell r="C5375">
            <v>56</v>
          </cell>
          <cell r="D5375">
            <v>4</v>
          </cell>
        </row>
        <row r="5376">
          <cell r="A5376" t="str">
            <v>Herts-uk 5LFS1013</v>
          </cell>
          <cell r="B5376" t="str">
            <v>Fundamentals of Geospatial Information - University of Hertfordshire</v>
          </cell>
          <cell r="C5376">
            <v>66</v>
          </cell>
          <cell r="D5376">
            <v>5</v>
          </cell>
        </row>
        <row r="5377">
          <cell r="A5377" t="str">
            <v>WLV-uk 4CV001</v>
          </cell>
          <cell r="B5377" t="str">
            <v>Fundamentals of Geotechnics - University of Wolverhampton</v>
          </cell>
          <cell r="C5377">
            <v>60</v>
          </cell>
          <cell r="D5377">
            <v>5</v>
          </cell>
        </row>
        <row r="5378">
          <cell r="A5378" t="str">
            <v>CSULB-us GERM101A</v>
          </cell>
          <cell r="B5378" t="str">
            <v>Fundamentals of German A - California State University, Long Beach</v>
          </cell>
          <cell r="C5378">
            <v>60</v>
          </cell>
          <cell r="D5378">
            <v>5</v>
          </cell>
        </row>
        <row r="5379">
          <cell r="A5379" t="str">
            <v>CSULB-us GERM101B</v>
          </cell>
          <cell r="B5379" t="str">
            <v>Fundamentals of German B - California State University, Long Beach</v>
          </cell>
          <cell r="C5379">
            <v>60</v>
          </cell>
          <cell r="D5379">
            <v>5</v>
          </cell>
        </row>
        <row r="5380">
          <cell r="A5380" t="str">
            <v>Wayne-us ETT4150</v>
          </cell>
          <cell r="B5380" t="str">
            <v>Fundamentals of Hybrid and Electric Vehicles - Wayne State University</v>
          </cell>
          <cell r="C5380">
            <v>42</v>
          </cell>
          <cell r="D5380">
            <v>3</v>
          </cell>
        </row>
        <row r="5381">
          <cell r="A5381" t="str">
            <v>UWP-us INDSTENG2130</v>
          </cell>
          <cell r="B5381" t="str">
            <v>Fundamentals of Industrial and Systems of Engineering - University of Wisconsin - Platteville</v>
          </cell>
          <cell r="C5381">
            <v>45</v>
          </cell>
          <cell r="D5381">
            <v>3</v>
          </cell>
        </row>
        <row r="5382">
          <cell r="A5382" t="str">
            <v>CSULB-us ITAL101A</v>
          </cell>
          <cell r="B5382" t="str">
            <v>Fundamentals of Italian - California State University, Long Beach</v>
          </cell>
          <cell r="C5382">
            <v>72</v>
          </cell>
          <cell r="D5382">
            <v>6</v>
          </cell>
        </row>
        <row r="5383">
          <cell r="A5383" t="str">
            <v>SIU-us IT442</v>
          </cell>
          <cell r="B5383" t="str">
            <v>Fundamentals of Leadership - Southern Illinois University</v>
          </cell>
          <cell r="C5383">
            <v>45</v>
          </cell>
          <cell r="D5383">
            <v>3</v>
          </cell>
        </row>
        <row r="5384">
          <cell r="A5384" t="str">
            <v>Birm-uk 724871-1</v>
          </cell>
          <cell r="B5384" t="str">
            <v>Fundamentals of Leadership - University of Birmingham</v>
          </cell>
          <cell r="C5384">
            <v>16</v>
          </cell>
          <cell r="D5384">
            <v>1</v>
          </cell>
        </row>
        <row r="5385">
          <cell r="A5385" t="str">
            <v>UC-us ENGR6050</v>
          </cell>
          <cell r="B5385" t="str">
            <v>Fundamentals of Leadership - University of Cincinatti</v>
          </cell>
          <cell r="C5385">
            <v>60</v>
          </cell>
          <cell r="D5385">
            <v>5</v>
          </cell>
        </row>
        <row r="5386">
          <cell r="A5386" t="str">
            <v>Strath-uk DM941</v>
          </cell>
          <cell r="B5386" t="str">
            <v>Fundamentals of Lean Six Sigma - University of Strathclyde</v>
          </cell>
          <cell r="C5386">
            <v>24</v>
          </cell>
          <cell r="D5386">
            <v>2</v>
          </cell>
        </row>
        <row r="5387">
          <cell r="A5387" t="str">
            <v>UWO-ca MME4482</v>
          </cell>
          <cell r="B5387" t="str">
            <v>Fundamentals of MEMS - The University of Western Ontario</v>
          </cell>
          <cell r="C5387">
            <v>45</v>
          </cell>
          <cell r="D5387">
            <v>3</v>
          </cell>
        </row>
        <row r="5388">
          <cell r="A5388" t="str">
            <v>Curtin-au MGMT1000</v>
          </cell>
          <cell r="B5388" t="str">
            <v>Fundamentals of Management  - Curtin University of Technology</v>
          </cell>
          <cell r="C5388">
            <v>45</v>
          </cell>
          <cell r="D5388">
            <v>3</v>
          </cell>
        </row>
        <row r="5389">
          <cell r="A5389" t="str">
            <v>SIU-us IT208</v>
          </cell>
          <cell r="B5389" t="str">
            <v>Fundamentals of Manufacturing Processes - Southern Illinois University</v>
          </cell>
          <cell r="C5389">
            <v>45</v>
          </cell>
          <cell r="D5389">
            <v>3</v>
          </cell>
        </row>
        <row r="5390">
          <cell r="A5390" t="str">
            <v>NIU-us ISYE100</v>
          </cell>
          <cell r="B5390" t="str">
            <v>Fundamentals of Manufacturing Systems - Northern Illinois University</v>
          </cell>
          <cell r="C5390">
            <v>40</v>
          </cell>
          <cell r="D5390">
            <v>3</v>
          </cell>
        </row>
        <row r="5391">
          <cell r="A5391" t="str">
            <v>Birm-uk 417034</v>
          </cell>
          <cell r="B5391" t="str">
            <v>Fundamentals of Material Science - Shaping - University of Birmingham</v>
          </cell>
          <cell r="C5391">
            <v>26</v>
          </cell>
          <cell r="D5391">
            <v>2</v>
          </cell>
        </row>
        <row r="5392">
          <cell r="A5392" t="str">
            <v>Birm-uk 417033</v>
          </cell>
          <cell r="B5392" t="str">
            <v>Fundamentals of Materials - Structure - University of Birmingham</v>
          </cell>
          <cell r="C5392">
            <v>38</v>
          </cell>
          <cell r="D5392">
            <v>3</v>
          </cell>
        </row>
        <row r="5393">
          <cell r="A5393" t="str">
            <v>UM-uk MATS20661</v>
          </cell>
          <cell r="B5393" t="str">
            <v>Fundamentals of Materials Engineering - The University of Manchester</v>
          </cell>
          <cell r="C5393">
            <v>55</v>
          </cell>
          <cell r="D5393">
            <v>4</v>
          </cell>
        </row>
        <row r="5394">
          <cell r="A5394" t="str">
            <v>UM-uk MATS20622</v>
          </cell>
          <cell r="B5394" t="str">
            <v>Fundamentals of Materials Science - The University of Manchester</v>
          </cell>
          <cell r="C5394">
            <v>65</v>
          </cell>
          <cell r="D5394">
            <v>5</v>
          </cell>
        </row>
        <row r="5395">
          <cell r="A5395" t="str">
            <v>TUE-nl 5LL70</v>
          </cell>
          <cell r="B5395" t="str">
            <v>Fundamentals of Medical Image Processing - Technische Universiteit Eindhoven</v>
          </cell>
          <cell r="C5395">
            <v>40</v>
          </cell>
          <cell r="D5395">
            <v>3</v>
          </cell>
        </row>
        <row r="5396">
          <cell r="A5396" t="str">
            <v>SNU-kr 4461540</v>
          </cell>
          <cell r="B5396" t="str">
            <v>Fundamentals of Multscale Fabrication - Seoul National University</v>
          </cell>
          <cell r="C5396">
            <v>48</v>
          </cell>
          <cell r="D5396">
            <v>4</v>
          </cell>
        </row>
        <row r="5397">
          <cell r="A5397" t="str">
            <v>UWEC-us MSCI310</v>
          </cell>
          <cell r="B5397" t="str">
            <v>Fundamentals of Nanoscience - University of Wisconsin - Eau Claire</v>
          </cell>
          <cell r="C5397">
            <v>48</v>
          </cell>
          <cell r="D5397">
            <v>4</v>
          </cell>
        </row>
        <row r="5398">
          <cell r="A5398" t="str">
            <v>UI-us MSE438</v>
          </cell>
          <cell r="B5398" t="str">
            <v>Fundamentals of Nuclear Materials - University of Idaho</v>
          </cell>
          <cell r="C5398">
            <v>48</v>
          </cell>
          <cell r="D5398">
            <v>4</v>
          </cell>
        </row>
        <row r="5399">
          <cell r="A5399" t="str">
            <v>ASE4433</v>
          </cell>
          <cell r="B5399" t="str">
            <v>Fundamentals of Numerical Grid Generation - Mississippi State University / MSU</v>
          </cell>
          <cell r="C5399">
            <v>36</v>
          </cell>
          <cell r="D5399">
            <v>3</v>
          </cell>
        </row>
        <row r="5400">
          <cell r="A5400" t="str">
            <v>SIT-us CHE560</v>
          </cell>
          <cell r="B5400" t="str">
            <v>Fundamentals of Polymer Science - Stevens Institute of Technology</v>
          </cell>
          <cell r="C5400">
            <v>48</v>
          </cell>
          <cell r="D5400">
            <v>4</v>
          </cell>
        </row>
        <row r="5401">
          <cell r="A5401" t="str">
            <v>UCLA-us MGMNTX4431</v>
          </cell>
          <cell r="B5401" t="str">
            <v>Fundamentals of Project Management - University of California, Los Angeles</v>
          </cell>
          <cell r="C5401">
            <v>36</v>
          </cell>
          <cell r="D5401">
            <v>3</v>
          </cell>
        </row>
        <row r="5402">
          <cell r="A5402" t="str">
            <v>UI-us COMM101</v>
          </cell>
          <cell r="B5402" t="str">
            <v>Fundamentals of Public Speaking - University of Idaho</v>
          </cell>
          <cell r="C5402">
            <v>32</v>
          </cell>
          <cell r="D5402">
            <v>2</v>
          </cell>
        </row>
        <row r="5403">
          <cell r="A5403" t="str">
            <v>UTS-au 41900</v>
          </cell>
          <cell r="B5403" t="str">
            <v>Fundamentals of Security - University of Technology, Sydney</v>
          </cell>
          <cell r="C5403">
            <v>42</v>
          </cell>
          <cell r="D5403">
            <v>3</v>
          </cell>
        </row>
        <row r="5404">
          <cell r="A5404" t="str">
            <v>ASU-us EEE436</v>
          </cell>
          <cell r="B5404" t="str">
            <v>Fundamentals of Solid State Devices - Arizona State University</v>
          </cell>
          <cell r="C5404">
            <v>45</v>
          </cell>
          <cell r="D5404">
            <v>3</v>
          </cell>
        </row>
        <row r="5405">
          <cell r="A5405" t="str">
            <v>KTH-se SD2900</v>
          </cell>
          <cell r="B5405" t="str">
            <v>Fundamentals of Spaceflight - Royal Institute of Technology</v>
          </cell>
          <cell r="C5405">
            <v>74</v>
          </cell>
          <cell r="D5405">
            <v>6</v>
          </cell>
        </row>
        <row r="5406">
          <cell r="A5406" t="str">
            <v>IUPUI-us COMMR110</v>
          </cell>
          <cell r="B5406" t="str">
            <v>Fundamentals of Speech Comm - Indiana University-Purdue University Indianapolis</v>
          </cell>
          <cell r="C5406">
            <v>48</v>
          </cell>
          <cell r="D5406">
            <v>4</v>
          </cell>
        </row>
        <row r="5407">
          <cell r="A5407" t="str">
            <v>UNISA-au BUSS2056</v>
          </cell>
          <cell r="B5407" t="str">
            <v>Fundamentals of Supply Chain Operations - University of South Australia</v>
          </cell>
          <cell r="C5407">
            <v>39</v>
          </cell>
          <cell r="D5407">
            <v>3</v>
          </cell>
        </row>
        <row r="5408">
          <cell r="A5408" t="str">
            <v>SIT-us SYS625</v>
          </cell>
          <cell r="B5408" t="str">
            <v>Fundamentals of System Engineering - Stevens Institute of Technology</v>
          </cell>
          <cell r="C5408">
            <v>45</v>
          </cell>
          <cell r="D5408">
            <v>4</v>
          </cell>
        </row>
        <row r="5409">
          <cell r="A5409" t="str">
            <v>WSU-us ME301</v>
          </cell>
          <cell r="B5409" t="str">
            <v>Fundamentals of Thermodynamics - Washington State University</v>
          </cell>
          <cell r="C5409">
            <v>48</v>
          </cell>
          <cell r="D5409">
            <v>4</v>
          </cell>
        </row>
        <row r="5410">
          <cell r="A5410" t="str">
            <v>Schmalk-de 404</v>
          </cell>
          <cell r="B5410" t="str">
            <v>Fundamentals of Vibration Engineering - Hochschule Schmalkalden</v>
          </cell>
          <cell r="C5410">
            <v>60</v>
          </cell>
          <cell r="D5410">
            <v>5</v>
          </cell>
        </row>
        <row r="5411">
          <cell r="A5411" t="str">
            <v>WOU-us CS195</v>
          </cell>
          <cell r="B5411" t="str">
            <v>Fundamentals of Web Design - Western Oregon University</v>
          </cell>
          <cell r="C5411">
            <v>33</v>
          </cell>
          <cell r="D5411">
            <v>2</v>
          </cell>
        </row>
        <row r="5412">
          <cell r="A5412" t="str">
            <v>UNISUL - 13289</v>
          </cell>
          <cell r="B5412" t="str">
            <v>Fundamento da Geometria plana e espacial - Universidade do Sul de Santa Catarina</v>
          </cell>
          <cell r="C5412">
            <v>60</v>
          </cell>
          <cell r="D5412">
            <v>5</v>
          </cell>
        </row>
        <row r="5413">
          <cell r="A5413" t="str">
            <v>UFRJ - ISC121</v>
          </cell>
          <cell r="B5413" t="str">
            <v>Fundamento de epidemiologia - UFRJ</v>
          </cell>
          <cell r="C5413">
            <v>60</v>
          </cell>
          <cell r="D5413">
            <v>5</v>
          </cell>
        </row>
        <row r="5414">
          <cell r="A5414" t="str">
            <v>MACK - 13013025</v>
          </cell>
          <cell r="B5414" t="str">
            <v>Fundamento do Projeto Arquitetônico I - Mackenzie</v>
          </cell>
          <cell r="C5414">
            <v>24</v>
          </cell>
          <cell r="D5414">
            <v>2</v>
          </cell>
        </row>
        <row r="5415">
          <cell r="A5415" t="str">
            <v>As.03</v>
          </cell>
          <cell r="B5415" t="str">
            <v>Fundamentos Básicos: Térmicos y Elétricos - CIRCE</v>
          </cell>
          <cell r="C5415">
            <v>0</v>
          </cell>
          <cell r="D5415">
            <v>9</v>
          </cell>
        </row>
        <row r="5416">
          <cell r="A5416" t="str">
            <v>EFHCT03</v>
          </cell>
          <cell r="B5416" t="str">
            <v>Fundamentos Filosóficos das Ciências Naturais</v>
          </cell>
          <cell r="C5416">
            <v>0</v>
          </cell>
          <cell r="D5416">
            <v>0</v>
          </cell>
        </row>
        <row r="5417">
          <cell r="A5417" t="str">
            <v>PUC-RS - 3120P-16</v>
          </cell>
          <cell r="B5417" t="str">
            <v>Fundamentos Fisiológicos do ser humano I - Pontifícia Universidade Católica do Rio Grande do Sul</v>
          </cell>
          <cell r="C5417">
            <v>240</v>
          </cell>
          <cell r="D5417">
            <v>20</v>
          </cell>
        </row>
        <row r="5418">
          <cell r="A5418" t="str">
            <v>PUC-RS - 31141-16</v>
          </cell>
          <cell r="B5418" t="str">
            <v>Fundamentos Morfológicos do ser humano I - Pontifícia Universidade Católica do Rio Grande do Sul</v>
          </cell>
          <cell r="C5418">
            <v>240</v>
          </cell>
          <cell r="D5418">
            <v>20</v>
          </cell>
        </row>
        <row r="5419">
          <cell r="A5419" t="str">
            <v>MCZD003-18</v>
          </cell>
          <cell r="B5419" t="str">
            <v>Fundamentos Psicoantropológicos da Educação</v>
          </cell>
          <cell r="C5419">
            <v>48</v>
          </cell>
          <cell r="D5419">
            <v>4</v>
          </cell>
        </row>
        <row r="5420">
          <cell r="A5420" t="str">
            <v>TNA5794</v>
          </cell>
          <cell r="B5420" t="str">
            <v>Fundamentos Teóricos e Práticos de Instrumentação Eletrônica utilizada na aquisição de dados nuclear</v>
          </cell>
          <cell r="C5420">
            <v>0</v>
          </cell>
          <cell r="D5420">
            <v>12</v>
          </cell>
        </row>
        <row r="5421">
          <cell r="A5421" t="str">
            <v>PEF-301</v>
          </cell>
          <cell r="B5421" t="str">
            <v>Fundamentos Teóricos em Ensino e Aprendizagem</v>
          </cell>
          <cell r="C5421">
            <v>60</v>
          </cell>
          <cell r="D5421">
            <v>5</v>
          </cell>
        </row>
        <row r="5422">
          <cell r="A5422" t="str">
            <v>PEF-311</v>
          </cell>
          <cell r="B5422" t="str">
            <v>Fundamentos Teóricos em Ensino e Aprendizagem</v>
          </cell>
          <cell r="C5422">
            <v>120</v>
          </cell>
          <cell r="D5422">
            <v>10</v>
          </cell>
        </row>
        <row r="5423">
          <cell r="A5423" t="str">
            <v>INSPER - FUNA</v>
          </cell>
          <cell r="B5423" t="str">
            <v>Fundamentos da Administração - INSPER</v>
          </cell>
          <cell r="C5423">
            <v>72</v>
          </cell>
          <cell r="D5423">
            <v>6</v>
          </cell>
        </row>
        <row r="5424">
          <cell r="A5424" t="str">
            <v>UNICAMP - BB125</v>
          </cell>
          <cell r="B5424" t="str">
            <v>Fundamentos da Biologia Molecular - UNICAMP</v>
          </cell>
          <cell r="C5424">
            <v>24</v>
          </cell>
          <cell r="D5424">
            <v>2</v>
          </cell>
        </row>
        <row r="5425">
          <cell r="A5425" t="str">
            <v>BTC-203</v>
          </cell>
          <cell r="B5425" t="str">
            <v>Fundamentos da Bioética</v>
          </cell>
          <cell r="C5425">
            <v>72</v>
          </cell>
          <cell r="D5425">
            <v>6</v>
          </cell>
        </row>
        <row r="5426">
          <cell r="A5426" t="str">
            <v>ESZI044-17</v>
          </cell>
          <cell r="B5426" t="str">
            <v>Fundamentos da Computação Semântica</v>
          </cell>
          <cell r="C5426">
            <v>48</v>
          </cell>
          <cell r="D5426">
            <v>4</v>
          </cell>
        </row>
        <row r="5427">
          <cell r="A5427" t="str">
            <v>ESZX120-13</v>
          </cell>
          <cell r="B5427" t="str">
            <v>Fundamentos da Economia</v>
          </cell>
          <cell r="C5427">
            <v>48</v>
          </cell>
          <cell r="D5427">
            <v>4</v>
          </cell>
        </row>
        <row r="5428">
          <cell r="A5428" t="str">
            <v>NHT3017-13</v>
          </cell>
          <cell r="B5428" t="str">
            <v>Fundamentos da Eletrodinâmica</v>
          </cell>
          <cell r="C5428">
            <v>48</v>
          </cell>
          <cell r="D5428">
            <v>4</v>
          </cell>
        </row>
        <row r="5429">
          <cell r="A5429" t="str">
            <v>NHT3018-13</v>
          </cell>
          <cell r="B5429" t="str">
            <v>Fundamentos da Eletrostática</v>
          </cell>
          <cell r="C5429">
            <v>48</v>
          </cell>
          <cell r="D5429">
            <v>4</v>
          </cell>
        </row>
        <row r="5430">
          <cell r="A5430" t="str">
            <v>UFABC-PÓS - ENE-101</v>
          </cell>
          <cell r="B5430" t="str">
            <v>Fundamentos da Energia - UFABC-PÓS</v>
          </cell>
          <cell r="C5430">
            <v>144</v>
          </cell>
          <cell r="D5430">
            <v>12</v>
          </cell>
        </row>
        <row r="5431">
          <cell r="A5431" t="str">
            <v>UFABC-PÓS - ENE-1012</v>
          </cell>
          <cell r="B5431" t="str">
            <v>Fundamentos da Energia - UFABC-PÓS</v>
          </cell>
          <cell r="C5431">
            <v>48</v>
          </cell>
          <cell r="D5431">
            <v>4</v>
          </cell>
        </row>
        <row r="5432">
          <cell r="A5432" t="str">
            <v>INV-002</v>
          </cell>
          <cell r="B5432" t="str">
            <v>Fundamentos da Engenharia de Sistemas - Foundations of Systems Engineering</v>
          </cell>
          <cell r="C5432">
            <v>144</v>
          </cell>
          <cell r="D5432">
            <v>12</v>
          </cell>
        </row>
        <row r="5433">
          <cell r="A5433" t="str">
            <v>BA - FLD</v>
          </cell>
          <cell r="B5433" t="str">
            <v>Fundamentos da Linguagem do Design - BELAS ARTES</v>
          </cell>
          <cell r="C5433">
            <v>36</v>
          </cell>
          <cell r="D5433">
            <v>3</v>
          </cell>
        </row>
        <row r="5434">
          <cell r="A5434" t="str">
            <v>NHZ2030-11</v>
          </cell>
          <cell r="B5434" t="str">
            <v>Fundamentos da Lógica Modal</v>
          </cell>
          <cell r="C5434">
            <v>48</v>
          </cell>
          <cell r="D5434">
            <v>4</v>
          </cell>
        </row>
        <row r="5435">
          <cell r="A5435" t="str">
            <v>MEC-302</v>
          </cell>
          <cell r="B5435" t="str">
            <v>Fundamentos da Mecânica das Estruturas</v>
          </cell>
          <cell r="C5435">
            <v>144</v>
          </cell>
          <cell r="D5435">
            <v>12</v>
          </cell>
        </row>
        <row r="5436">
          <cell r="A5436" t="str">
            <v>MEC-307</v>
          </cell>
          <cell r="B5436" t="str">
            <v>Fundamentos da Mecânica das Estruturas II</v>
          </cell>
          <cell r="C5436">
            <v>144</v>
          </cell>
          <cell r="D5436">
            <v>12</v>
          </cell>
        </row>
        <row r="5437">
          <cell r="A5437" t="str">
            <v>NHZ3019-09</v>
          </cell>
          <cell r="B5437" t="str">
            <v>Fundamentos da Mecânica dos Fluidos</v>
          </cell>
          <cell r="C5437">
            <v>48</v>
          </cell>
          <cell r="D5437">
            <v>4</v>
          </cell>
        </row>
        <row r="5438">
          <cell r="A5438" t="str">
            <v>NHZ3019-15</v>
          </cell>
          <cell r="B5438" t="str">
            <v>Fundamentos da Mecânica dos Fluidos</v>
          </cell>
          <cell r="C5438">
            <v>48</v>
          </cell>
          <cell r="D5438">
            <v>4</v>
          </cell>
        </row>
        <row r="5439">
          <cell r="A5439" t="str">
            <v>UNIVALI-02</v>
          </cell>
          <cell r="B5439" t="str">
            <v>Fundamentos da Pesquisa</v>
          </cell>
          <cell r="C5439">
            <v>0</v>
          </cell>
          <cell r="D5439">
            <v>4</v>
          </cell>
        </row>
        <row r="5440">
          <cell r="A5440" t="str">
            <v>PUC-SP - 0311</v>
          </cell>
          <cell r="B5440" t="str">
            <v>Fundamentos da Pesquisa Geográfica - PUC-SP</v>
          </cell>
          <cell r="C5440">
            <v>60</v>
          </cell>
          <cell r="D5440">
            <v>5</v>
          </cell>
        </row>
        <row r="5441">
          <cell r="A5441" t="str">
            <v>CT0001</v>
          </cell>
          <cell r="B5441" t="str">
            <v>Fundamentos da Pesquisa científica na área química</v>
          </cell>
          <cell r="C5441">
            <v>96</v>
          </cell>
          <cell r="D5441">
            <v>8</v>
          </cell>
        </row>
        <row r="5442">
          <cell r="A5442" t="str">
            <v>UNESP - 9418</v>
          </cell>
          <cell r="B5442" t="str">
            <v>Fundamentos da Produção Animal - UNESP</v>
          </cell>
          <cell r="C5442">
            <v>24</v>
          </cell>
          <cell r="D5442">
            <v>2</v>
          </cell>
        </row>
        <row r="5443">
          <cell r="A5443" t="str">
            <v>UNESP032</v>
          </cell>
          <cell r="B5443" t="str">
            <v>Fundamentos da Prática do Ensino Superior - UNESP</v>
          </cell>
          <cell r="C5443">
            <v>0</v>
          </cell>
          <cell r="D5443">
            <v>3</v>
          </cell>
        </row>
        <row r="5444">
          <cell r="A5444" t="str">
            <v>NHZ3020-09</v>
          </cell>
          <cell r="B5444" t="str">
            <v>Fundamentos da Relatividade Geral</v>
          </cell>
          <cell r="C5444">
            <v>48</v>
          </cell>
          <cell r="D5444">
            <v>4</v>
          </cell>
        </row>
        <row r="5445">
          <cell r="A5445" t="str">
            <v>NHZ3020-15</v>
          </cell>
          <cell r="B5445" t="str">
            <v>Fundamentos da Relatividade Geral</v>
          </cell>
          <cell r="C5445">
            <v>48</v>
          </cell>
          <cell r="D5445">
            <v>4</v>
          </cell>
        </row>
        <row r="5446">
          <cell r="A5446" t="str">
            <v>BASP - FAP</v>
          </cell>
          <cell r="B5446" t="str">
            <v>Fundamentos da administração de produção - Centro Universitário Belas Artes de São Paulo</v>
          </cell>
          <cell r="C5446">
            <v>36</v>
          </cell>
          <cell r="D5446">
            <v>3</v>
          </cell>
        </row>
        <row r="5447">
          <cell r="A5447" t="str">
            <v>MACK - ENEX01247</v>
          </cell>
          <cell r="B5447" t="str">
            <v>Fundamentos da antropologia - Mackenzie</v>
          </cell>
          <cell r="C5447">
            <v>60</v>
          </cell>
          <cell r="D5447">
            <v>5</v>
          </cell>
        </row>
        <row r="5448">
          <cell r="A5448" t="str">
            <v>MACK - ENEX01248</v>
          </cell>
          <cell r="B5448" t="str">
            <v>Fundamentos da avaliação psicológica - Mackenzie</v>
          </cell>
          <cell r="C5448">
            <v>60</v>
          </cell>
          <cell r="D5448">
            <v>5</v>
          </cell>
        </row>
        <row r="5449">
          <cell r="A5449" t="str">
            <v>ECT08</v>
          </cell>
          <cell r="B5449" t="str">
            <v>Fundamentos da biotecnologia</v>
          </cell>
          <cell r="C5449">
            <v>30</v>
          </cell>
          <cell r="D5449">
            <v>0</v>
          </cell>
        </row>
        <row r="5450">
          <cell r="A5450" t="str">
            <v>USP - ACH4012</v>
          </cell>
          <cell r="B5450" t="str">
            <v>Fundamentos da didática - USP</v>
          </cell>
          <cell r="C5450">
            <v>84</v>
          </cell>
          <cell r="D5450">
            <v>7</v>
          </cell>
        </row>
        <row r="5451">
          <cell r="A5451" t="str">
            <v>USCS - FunDid</v>
          </cell>
          <cell r="B5451" t="str">
            <v>Fundamentos da didática - Universidade Municipal de São Caetano do Sul</v>
          </cell>
          <cell r="C5451">
            <v>72</v>
          </cell>
          <cell r="D5451">
            <v>6</v>
          </cell>
        </row>
        <row r="5452">
          <cell r="A5452" t="str">
            <v>IFSP - K2FEC</v>
          </cell>
          <cell r="B5452" t="str">
            <v>Fundamentos da educação para o ensino de ciências - Instituto Federal de Educação, Ciência e Tecnolo</v>
          </cell>
          <cell r="C5452">
            <v>48</v>
          </cell>
          <cell r="D5452">
            <v>4</v>
          </cell>
        </row>
        <row r="5453">
          <cell r="A5453" t="str">
            <v>ENE-101</v>
          </cell>
          <cell r="B5453" t="str">
            <v>Fundamentos da energia</v>
          </cell>
          <cell r="C5453">
            <v>144</v>
          </cell>
          <cell r="D5453">
            <v>12</v>
          </cell>
        </row>
        <row r="5454">
          <cell r="A5454" t="str">
            <v>PO5517</v>
          </cell>
          <cell r="B5454" t="str">
            <v>Fundamentos da história da filosofia - PUC-SP</v>
          </cell>
          <cell r="C5454">
            <v>0</v>
          </cell>
          <cell r="D5454">
            <v>12</v>
          </cell>
        </row>
        <row r="5455">
          <cell r="A5455" t="str">
            <v>BASP - FLD</v>
          </cell>
          <cell r="B5455" t="str">
            <v>Fundamentos da linguagem do design - Centro Universitário Belas Artes de São Paulo</v>
          </cell>
          <cell r="C5455">
            <v>36</v>
          </cell>
          <cell r="D5455">
            <v>3</v>
          </cell>
        </row>
        <row r="5456">
          <cell r="A5456" t="str">
            <v>CTQ-001</v>
          </cell>
          <cell r="B5456" t="str">
            <v>Fundamentos da pesquisa científica na área química</v>
          </cell>
          <cell r="C5456">
            <v>48</v>
          </cell>
          <cell r="D5456">
            <v>4</v>
          </cell>
        </row>
        <row r="5457">
          <cell r="A5457" t="str">
            <v>UNIFESP - 2869</v>
          </cell>
          <cell r="B5457" t="str">
            <v>Fundamentos das Ativ. Físicas e Esportivas I-Jogo - UNIFESP</v>
          </cell>
          <cell r="C5457">
            <v>60</v>
          </cell>
          <cell r="D5457">
            <v>5</v>
          </cell>
        </row>
        <row r="5458">
          <cell r="A5458" t="str">
            <v>UNIFESP - 3841</v>
          </cell>
          <cell r="B5458" t="str">
            <v>Fundamentos das Atividades Físicas e Esportivas I-Ginástica - UNIFESP</v>
          </cell>
          <cell r="C5458">
            <v>60</v>
          </cell>
          <cell r="D5458">
            <v>5</v>
          </cell>
        </row>
        <row r="5459">
          <cell r="A5459" t="str">
            <v>MCTD006-13</v>
          </cell>
          <cell r="B5459" t="str">
            <v>Fundamentos de Análise</v>
          </cell>
          <cell r="C5459">
            <v>48</v>
          </cell>
          <cell r="D5459">
            <v>4</v>
          </cell>
        </row>
        <row r="5460">
          <cell r="A5460" t="str">
            <v>MCTD023-18</v>
          </cell>
          <cell r="B5460" t="str">
            <v>Fundamentos de Análise</v>
          </cell>
          <cell r="C5460">
            <v>48</v>
          </cell>
          <cell r="D5460">
            <v>4</v>
          </cell>
        </row>
        <row r="5461">
          <cell r="A5461" t="str">
            <v>IFSP - K1BIO</v>
          </cell>
          <cell r="B5461" t="str">
            <v>Fundamentos de Biologia - IFSP</v>
          </cell>
          <cell r="C5461">
            <v>84</v>
          </cell>
          <cell r="D5461">
            <v>7</v>
          </cell>
        </row>
        <row r="5462">
          <cell r="A5462" t="str">
            <v>NMA-218</v>
          </cell>
          <cell r="B5462" t="str">
            <v>Fundamentos de Biologia Celular</v>
          </cell>
          <cell r="C5462">
            <v>144</v>
          </cell>
          <cell r="D5462">
            <v>12</v>
          </cell>
        </row>
        <row r="5463">
          <cell r="A5463" t="str">
            <v>BTC-205</v>
          </cell>
          <cell r="B5463" t="str">
            <v>Fundamentos de Biologia Celular</v>
          </cell>
          <cell r="C5463">
            <v>144</v>
          </cell>
          <cell r="D5463">
            <v>12</v>
          </cell>
        </row>
        <row r="5464">
          <cell r="A5464" t="str">
            <v>BTC-101</v>
          </cell>
          <cell r="B5464" t="str">
            <v>Fundamentos de Biotecnociência</v>
          </cell>
          <cell r="C5464">
            <v>144</v>
          </cell>
          <cell r="D5464">
            <v>12</v>
          </cell>
        </row>
        <row r="5465">
          <cell r="A5465" t="str">
            <v>UFSC - ENE7130</v>
          </cell>
          <cell r="B5465" t="str">
            <v>Fundamentos de Biotecnologia - Universidade Federal de Santa Catarina</v>
          </cell>
          <cell r="C5465">
            <v>72</v>
          </cell>
          <cell r="D5465">
            <v>6</v>
          </cell>
        </row>
        <row r="5466">
          <cell r="A5466" t="str">
            <v>ESZX063-13</v>
          </cell>
          <cell r="B5466" t="str">
            <v>Fundamentos de Computação Gráfica</v>
          </cell>
          <cell r="C5466">
            <v>48</v>
          </cell>
          <cell r="D5466">
            <v>4</v>
          </cell>
        </row>
        <row r="5467">
          <cell r="A5467" t="str">
            <v>UNICSUL - 1519</v>
          </cell>
          <cell r="B5467" t="str">
            <v>Fundamentos de Comunicação e Expressão - Universidade Cruzeiro do Sul</v>
          </cell>
          <cell r="C5467">
            <v>72</v>
          </cell>
          <cell r="D5467">
            <v>6</v>
          </cell>
        </row>
        <row r="5468">
          <cell r="A5468" t="str">
            <v>Impacta - FundCont</v>
          </cell>
          <cell r="B5468" t="str">
            <v>Fundamentos de Contabilidade - Faculdade Impacta de Tecnologia</v>
          </cell>
          <cell r="C5468">
            <v>36</v>
          </cell>
          <cell r="D5468">
            <v>3</v>
          </cell>
        </row>
        <row r="5469">
          <cell r="A5469" t="str">
            <v>ESZE067-14</v>
          </cell>
          <cell r="B5469" t="str">
            <v>Fundamentos de Conversão de Energia Elétrica</v>
          </cell>
          <cell r="C5469">
            <v>48</v>
          </cell>
          <cell r="D5469">
            <v>4</v>
          </cell>
        </row>
        <row r="5470">
          <cell r="A5470" t="str">
            <v>ESTE015-17</v>
          </cell>
          <cell r="B5470" t="str">
            <v>Fundamentos de Conversão de Energia Elétrica</v>
          </cell>
          <cell r="C5470">
            <v>48</v>
          </cell>
          <cell r="D5470">
            <v>4</v>
          </cell>
        </row>
        <row r="5471">
          <cell r="A5471" t="str">
            <v>MA22</v>
          </cell>
          <cell r="B5471" t="str">
            <v>Fundamentos de Cálculo</v>
          </cell>
          <cell r="C5471">
            <v>120</v>
          </cell>
          <cell r="D5471">
            <v>10</v>
          </cell>
        </row>
        <row r="5472">
          <cell r="A5472" t="str">
            <v>MA-22CO</v>
          </cell>
          <cell r="B5472" t="str">
            <v>Fundamentos de Cálculo</v>
          </cell>
          <cell r="C5472">
            <v>0</v>
          </cell>
          <cell r="D5472">
            <v>13</v>
          </cell>
        </row>
        <row r="5473">
          <cell r="A5473" t="str">
            <v>MA-22</v>
          </cell>
          <cell r="B5473" t="str">
            <v>Fundamentos de Cálculo</v>
          </cell>
          <cell r="C5473">
            <v>156</v>
          </cell>
          <cell r="D5473">
            <v>13</v>
          </cell>
        </row>
        <row r="5474">
          <cell r="A5474" t="str">
            <v>MA22CO</v>
          </cell>
          <cell r="B5474" t="str">
            <v>Fundamentos de Cálculo - Unicamp</v>
          </cell>
          <cell r="C5474">
            <v>0</v>
          </cell>
          <cell r="D5474">
            <v>10</v>
          </cell>
        </row>
        <row r="5475">
          <cell r="A5475" t="str">
            <v>ESTO011-17</v>
          </cell>
          <cell r="B5475" t="str">
            <v>Fundamentos de Desenho Técnico</v>
          </cell>
          <cell r="C5475">
            <v>24</v>
          </cell>
          <cell r="D5475">
            <v>2</v>
          </cell>
        </row>
        <row r="5476">
          <cell r="A5476" t="str">
            <v>ESTX107-13</v>
          </cell>
          <cell r="B5476" t="str">
            <v>Fundamentos de Desenho e Projeto</v>
          </cell>
          <cell r="C5476">
            <v>48</v>
          </cell>
          <cell r="D5476">
            <v>4</v>
          </cell>
        </row>
        <row r="5477">
          <cell r="A5477" t="str">
            <v>ESTO003-13</v>
          </cell>
          <cell r="B5477" t="str">
            <v>Fundamentos de Desenho e Projeto</v>
          </cell>
          <cell r="C5477">
            <v>48</v>
          </cell>
          <cell r="D5477">
            <v>4</v>
          </cell>
        </row>
        <row r="5478">
          <cell r="A5478" t="str">
            <v>EGP02</v>
          </cell>
          <cell r="B5478" t="str">
            <v>Fundamentos de Direito Público</v>
          </cell>
          <cell r="C5478">
            <v>32</v>
          </cell>
          <cell r="D5478">
            <v>0</v>
          </cell>
        </row>
        <row r="5479">
          <cell r="A5479" t="str">
            <v>EGPM02</v>
          </cell>
          <cell r="B5479" t="str">
            <v>Fundamentos de Direito Público</v>
          </cell>
          <cell r="C5479">
            <v>0</v>
          </cell>
          <cell r="D5479">
            <v>0</v>
          </cell>
        </row>
        <row r="5480">
          <cell r="A5480" t="str">
            <v>ETA1</v>
          </cell>
          <cell r="B5480" t="str">
            <v>Fundamentos de Ecologia - Unifal-MG</v>
          </cell>
          <cell r="C5480">
            <v>0</v>
          </cell>
          <cell r="D5480">
            <v>6</v>
          </cell>
        </row>
        <row r="5481">
          <cell r="A5481" t="str">
            <v>ESZU007-13</v>
          </cell>
          <cell r="B5481" t="str">
            <v>Fundamentos de Economia e Sociologia Urbana</v>
          </cell>
          <cell r="C5481">
            <v>36</v>
          </cell>
          <cell r="D5481">
            <v>3</v>
          </cell>
        </row>
        <row r="5482">
          <cell r="A5482" t="str">
            <v>ESTI017-17</v>
          </cell>
          <cell r="B5482" t="str">
            <v>Fundamentos de Eletromagnetismo Aplicado</v>
          </cell>
          <cell r="C5482">
            <v>48</v>
          </cell>
          <cell r="D5482">
            <v>4</v>
          </cell>
        </row>
        <row r="5483">
          <cell r="A5483" t="str">
            <v>ESTX068-13</v>
          </cell>
          <cell r="B5483" t="str">
            <v>Fundamentos de Eletrônica</v>
          </cell>
          <cell r="C5483">
            <v>60</v>
          </cell>
          <cell r="D5483">
            <v>5</v>
          </cell>
        </row>
        <row r="5484">
          <cell r="A5484" t="str">
            <v>ESTX073-13</v>
          </cell>
          <cell r="B5484" t="str">
            <v>Fundamentos de Eletrônica</v>
          </cell>
          <cell r="C5484">
            <v>60</v>
          </cell>
          <cell r="D5484">
            <v>5</v>
          </cell>
        </row>
        <row r="5485">
          <cell r="A5485" t="str">
            <v>ESTB022-17</v>
          </cell>
          <cell r="B5485" t="str">
            <v>Fundamentos de Eletrônica Analógica e Digital</v>
          </cell>
          <cell r="C5485">
            <v>48</v>
          </cell>
          <cell r="D5485">
            <v>4</v>
          </cell>
        </row>
        <row r="5486">
          <cell r="A5486" t="str">
            <v>ENE101</v>
          </cell>
          <cell r="B5486" t="str">
            <v>Fundamentos de Energia - UERGS</v>
          </cell>
          <cell r="C5486">
            <v>0</v>
          </cell>
          <cell r="D5486">
            <v>12</v>
          </cell>
        </row>
        <row r="5487">
          <cell r="A5487" t="str">
            <v>UTFPR - PP51E</v>
          </cell>
          <cell r="B5487" t="str">
            <v>Fundamentos de Engenharia de Segur.Trabalho - Universidade Tecnológica Federal do Paraná</v>
          </cell>
          <cell r="C5487">
            <v>36</v>
          </cell>
          <cell r="D5487">
            <v>3</v>
          </cell>
        </row>
        <row r="5488">
          <cell r="A5488" t="str">
            <v>ESTI016-17</v>
          </cell>
          <cell r="B5488" t="str">
            <v>Fundamentos de Fotônica</v>
          </cell>
          <cell r="C5488">
            <v>48</v>
          </cell>
          <cell r="D5488">
            <v>4</v>
          </cell>
        </row>
        <row r="5489">
          <cell r="A5489" t="str">
            <v>IFSP - K1FIS</v>
          </cell>
          <cell r="B5489" t="str">
            <v>Fundamentos de Física - IFSP</v>
          </cell>
          <cell r="C5489">
            <v>48</v>
          </cell>
          <cell r="D5489">
            <v>4</v>
          </cell>
        </row>
        <row r="5490">
          <cell r="A5490" t="str">
            <v>ESZX125-13</v>
          </cell>
          <cell r="B5490" t="str">
            <v>Fundamentos de Geologia</v>
          </cell>
          <cell r="C5490">
            <v>48</v>
          </cell>
          <cell r="D5490">
            <v>4</v>
          </cell>
        </row>
        <row r="5491">
          <cell r="A5491" t="str">
            <v>ESTU022-13</v>
          </cell>
          <cell r="B5491" t="str">
            <v>Fundamentos de Geologia para Engenharia</v>
          </cell>
          <cell r="C5491">
            <v>48</v>
          </cell>
          <cell r="D5491">
            <v>4</v>
          </cell>
        </row>
        <row r="5492">
          <cell r="A5492" t="str">
            <v>ESTU027-17</v>
          </cell>
          <cell r="B5492" t="str">
            <v>Fundamentos de Geologia para Engenharia</v>
          </cell>
          <cell r="C5492">
            <v>36</v>
          </cell>
          <cell r="D5492">
            <v>3</v>
          </cell>
        </row>
        <row r="5493">
          <cell r="A5493" t="str">
            <v>MCTD007-13</v>
          </cell>
          <cell r="B5493" t="str">
            <v>Fundamentos de Geometria</v>
          </cell>
          <cell r="C5493">
            <v>48</v>
          </cell>
          <cell r="D5493">
            <v>4</v>
          </cell>
        </row>
        <row r="5494">
          <cell r="A5494" t="str">
            <v>NHT1055-15</v>
          </cell>
          <cell r="B5494" t="str">
            <v>Fundamentos de Imunologia</v>
          </cell>
          <cell r="C5494">
            <v>48</v>
          </cell>
          <cell r="D5494">
            <v>4</v>
          </cell>
        </row>
        <row r="5495">
          <cell r="A5495" t="str">
            <v>FECAP - FMkt</v>
          </cell>
          <cell r="B5495" t="str">
            <v>Fundamentos de Marketing - Fundação Escola de Comércio Álvares Penteado</v>
          </cell>
          <cell r="C5495">
            <v>72</v>
          </cell>
          <cell r="D5495">
            <v>6</v>
          </cell>
        </row>
        <row r="5496">
          <cell r="A5496" t="str">
            <v>IFSP - K1MAT</v>
          </cell>
          <cell r="B5496" t="str">
            <v>Fundamentos de Matemática - IFSP</v>
          </cell>
          <cell r="C5496">
            <v>48</v>
          </cell>
          <cell r="D5496">
            <v>4</v>
          </cell>
        </row>
        <row r="5497">
          <cell r="A5497" t="str">
            <v>CCM-007</v>
          </cell>
          <cell r="B5497" t="str">
            <v>Fundamentos de Matemática para a Computação</v>
          </cell>
          <cell r="C5497">
            <v>144</v>
          </cell>
          <cell r="D5497">
            <v>12</v>
          </cell>
        </row>
        <row r="5498">
          <cell r="A5498" t="str">
            <v>NMA-211</v>
          </cell>
          <cell r="B5498" t="str">
            <v>Fundamentos de Mecânica Quântica</v>
          </cell>
          <cell r="C5498">
            <v>144</v>
          </cell>
          <cell r="D5498">
            <v>12</v>
          </cell>
        </row>
        <row r="5499">
          <cell r="A5499" t="str">
            <v>NMA-211COB</v>
          </cell>
          <cell r="B5499" t="str">
            <v>Fundamentos de Mecânica Quântica - ICTP</v>
          </cell>
          <cell r="C5499">
            <v>0</v>
          </cell>
          <cell r="D5499">
            <v>12</v>
          </cell>
        </row>
        <row r="5500">
          <cell r="A5500" t="str">
            <v>NMA-211COA</v>
          </cell>
          <cell r="B5500" t="str">
            <v>Fundamentos de Mecânica Quântica - INPE</v>
          </cell>
          <cell r="C5500">
            <v>0</v>
          </cell>
          <cell r="D5500">
            <v>12</v>
          </cell>
        </row>
        <row r="5501">
          <cell r="A5501" t="str">
            <v>NMA-211CO</v>
          </cell>
          <cell r="B5501" t="str">
            <v>Fundamentos de Mecânica Quântica - UNESP</v>
          </cell>
          <cell r="C5501">
            <v>0</v>
          </cell>
          <cell r="D5501">
            <v>12</v>
          </cell>
        </row>
        <row r="5502">
          <cell r="A5502" t="str">
            <v>CEM-205</v>
          </cell>
          <cell r="B5502" t="str">
            <v>Fundamentos de Metalurgia</v>
          </cell>
          <cell r="C5502">
            <v>144</v>
          </cell>
          <cell r="D5502">
            <v>12</v>
          </cell>
        </row>
        <row r="5503">
          <cell r="A5503" t="str">
            <v>FIS-703</v>
          </cell>
          <cell r="B5503" t="str">
            <v>Fundamentos de Microscopia Eletrônica</v>
          </cell>
          <cell r="C5503">
            <v>144</v>
          </cell>
          <cell r="D5503">
            <v>12</v>
          </cell>
        </row>
        <row r="5504">
          <cell r="A5504" t="str">
            <v>NHT1091-16</v>
          </cell>
          <cell r="B5504" t="str">
            <v>Fundamentos de Morfofisiologia Humana</v>
          </cell>
          <cell r="C5504">
            <v>72</v>
          </cell>
          <cell r="D5504">
            <v>6</v>
          </cell>
        </row>
        <row r="5505">
          <cell r="A5505" t="str">
            <v>ESTE006-13</v>
          </cell>
          <cell r="B5505" t="str">
            <v>Fundamentos de Máquinas Elétricas</v>
          </cell>
          <cell r="C5505">
            <v>48</v>
          </cell>
          <cell r="D5505">
            <v>4</v>
          </cell>
        </row>
        <row r="5506">
          <cell r="A5506" t="str">
            <v>ESZE071-14</v>
          </cell>
          <cell r="B5506" t="str">
            <v>Fundamentos de Máquinas Térmicas</v>
          </cell>
          <cell r="C5506">
            <v>24</v>
          </cell>
          <cell r="D5506">
            <v>2</v>
          </cell>
        </row>
        <row r="5507">
          <cell r="A5507" t="str">
            <v>ESTE025-17</v>
          </cell>
          <cell r="B5507" t="str">
            <v>Fundamentos de Máquinas Térmicas</v>
          </cell>
          <cell r="C5507">
            <v>48</v>
          </cell>
          <cell r="D5507">
            <v>4</v>
          </cell>
        </row>
        <row r="5508">
          <cell r="A5508" t="str">
            <v>ESZI017-13</v>
          </cell>
          <cell r="B5508" t="str">
            <v>Fundamentos de Processamento Gráfico</v>
          </cell>
          <cell r="C5508">
            <v>48</v>
          </cell>
          <cell r="D5508">
            <v>4</v>
          </cell>
        </row>
        <row r="5509">
          <cell r="A5509" t="str">
            <v>ESZI017-17</v>
          </cell>
          <cell r="B5509" t="str">
            <v>Fundamentos de Processamento Gráfico</v>
          </cell>
          <cell r="C5509">
            <v>48</v>
          </cell>
          <cell r="D5509">
            <v>4</v>
          </cell>
        </row>
        <row r="5510">
          <cell r="A5510" t="str">
            <v>FEI - QM4410</v>
          </cell>
          <cell r="B5510" t="str">
            <v>Fundamentos de Processos I - FEI</v>
          </cell>
          <cell r="C5510">
            <v>72</v>
          </cell>
          <cell r="D5510">
            <v>6</v>
          </cell>
        </row>
        <row r="5511">
          <cell r="A5511" t="str">
            <v>FEI - QM5420</v>
          </cell>
          <cell r="B5511" t="str">
            <v>Fundamentos de Processos II - FEI</v>
          </cell>
          <cell r="C5511">
            <v>72</v>
          </cell>
          <cell r="D5511">
            <v>6</v>
          </cell>
        </row>
        <row r="5512">
          <cell r="A5512" t="str">
            <v>UNIFESP - 3556</v>
          </cell>
          <cell r="B5512" t="str">
            <v>Fundamentos de Química Inorgânica - UNIFESP</v>
          </cell>
          <cell r="C5512">
            <v>36</v>
          </cell>
          <cell r="D5512">
            <v>3</v>
          </cell>
        </row>
        <row r="5513">
          <cell r="A5513" t="str">
            <v>ESTA013-17</v>
          </cell>
          <cell r="B5513" t="str">
            <v>Fundamentos de Robótica</v>
          </cell>
          <cell r="C5513">
            <v>48</v>
          </cell>
          <cell r="D5513">
            <v>4</v>
          </cell>
        </row>
        <row r="5514">
          <cell r="A5514" t="str">
            <v>ESTA013-13</v>
          </cell>
          <cell r="B5514" t="str">
            <v>Fundamentos de Robótica</v>
          </cell>
          <cell r="C5514">
            <v>48</v>
          </cell>
          <cell r="D5514">
            <v>4</v>
          </cell>
        </row>
        <row r="5515">
          <cell r="A5515" t="str">
            <v>CEFET-SP - FSTP1</v>
          </cell>
          <cell r="B5515" t="str">
            <v>Fundamentos de Segurança no Trabalho - CEFET-SP</v>
          </cell>
          <cell r="C5515">
            <v>24</v>
          </cell>
          <cell r="D5515">
            <v>2</v>
          </cell>
        </row>
        <row r="5516">
          <cell r="A5516" t="str">
            <v>ESZE068-14</v>
          </cell>
          <cell r="B5516" t="str">
            <v>Fundamentos de Sistemas Dinâmicos</v>
          </cell>
          <cell r="C5516">
            <v>48</v>
          </cell>
          <cell r="D5516">
            <v>4</v>
          </cell>
        </row>
        <row r="5517">
          <cell r="A5517" t="str">
            <v>ESTE018-17</v>
          </cell>
          <cell r="B5517" t="str">
            <v>Fundamentos de Sistemas Dinâmicos</v>
          </cell>
          <cell r="C5517">
            <v>48</v>
          </cell>
          <cell r="D5517">
            <v>4</v>
          </cell>
        </row>
        <row r="5518">
          <cell r="A5518" t="str">
            <v>EN4400</v>
          </cell>
          <cell r="B5518" t="str">
            <v>Fundamentos de Sistemas Dinâmicos</v>
          </cell>
          <cell r="C5518">
            <v>48</v>
          </cell>
          <cell r="D5518">
            <v>4</v>
          </cell>
        </row>
        <row r="5519">
          <cell r="A5519" t="str">
            <v>NHT1092-16</v>
          </cell>
          <cell r="B5519" t="str">
            <v>Fundamentos de Sistemática Vegetal</v>
          </cell>
          <cell r="C5519">
            <v>72</v>
          </cell>
          <cell r="D5519">
            <v>6</v>
          </cell>
        </row>
        <row r="5520">
          <cell r="A5520" t="str">
            <v>CT3033</v>
          </cell>
          <cell r="B5520" t="str">
            <v>Fundamentos de Síntese Química e suas Interfaces com Biologia</v>
          </cell>
          <cell r="C5520">
            <v>120</v>
          </cell>
          <cell r="D5520">
            <v>10</v>
          </cell>
        </row>
        <row r="5521">
          <cell r="A5521" t="str">
            <v>TNA5780</v>
          </cell>
          <cell r="B5521" t="str">
            <v>Fundamentos de Tecnologia Nuclear- Física Nuclear e Aplicações - USP</v>
          </cell>
          <cell r="C5521">
            <v>0</v>
          </cell>
          <cell r="D5521">
            <v>9</v>
          </cell>
        </row>
        <row r="5522">
          <cell r="A5522" t="str">
            <v>TNA5780-3</v>
          </cell>
          <cell r="B5522" t="str">
            <v>Fundamentos de Tecnologia Nuclear-Fisica Nuclear e Aplicações - IPEN</v>
          </cell>
          <cell r="C5522">
            <v>0</v>
          </cell>
          <cell r="D5522">
            <v>5</v>
          </cell>
        </row>
        <row r="5523">
          <cell r="A5523" t="str">
            <v>TNM5788-2</v>
          </cell>
          <cell r="B5523" t="str">
            <v>Fundamentos de Tecnologia Nuclear-Materiais e ciclo do combustível - IPEN</v>
          </cell>
          <cell r="C5523">
            <v>0</v>
          </cell>
          <cell r="D5523">
            <v>5</v>
          </cell>
        </row>
        <row r="5524">
          <cell r="A5524" t="str">
            <v>TNA5781-2</v>
          </cell>
          <cell r="B5524" t="str">
            <v>Fundamentos de Tecnologia Nuclear-Proteção Radiológica - IPEN</v>
          </cell>
          <cell r="C5524">
            <v>0</v>
          </cell>
          <cell r="D5524">
            <v>5</v>
          </cell>
        </row>
        <row r="5525">
          <cell r="A5525" t="str">
            <v>TNR5764-3</v>
          </cell>
          <cell r="B5525" t="str">
            <v>Fundamentos de Tecnologia Nuclear-Reatores - IPEN</v>
          </cell>
          <cell r="C5525">
            <v>0</v>
          </cell>
          <cell r="D5525">
            <v>9</v>
          </cell>
        </row>
        <row r="5526">
          <cell r="A5526" t="str">
            <v>FTT - AL-P315</v>
          </cell>
          <cell r="B5526" t="str">
            <v>Fundamentos de Tecnologia de Alimentos - Faculdade de Tecnologia Termomecânica</v>
          </cell>
          <cell r="C5526">
            <v>132</v>
          </cell>
          <cell r="D5526">
            <v>11</v>
          </cell>
        </row>
        <row r="5527">
          <cell r="A5527" t="str">
            <v>FTT - AL-P214</v>
          </cell>
          <cell r="B5527" t="str">
            <v>Fundamentos de Tecnologia de Alimentos - Faculdade de Tecnologia Termomecânica</v>
          </cell>
          <cell r="C5527">
            <v>132</v>
          </cell>
          <cell r="D5527">
            <v>11</v>
          </cell>
        </row>
        <row r="5528">
          <cell r="A5528" t="str">
            <v>BIS-207</v>
          </cell>
          <cell r="B5528" t="str">
            <v>Fundamentos de Terapia Fotodinâmica</v>
          </cell>
          <cell r="C5528">
            <v>144</v>
          </cell>
          <cell r="D5528">
            <v>12</v>
          </cell>
        </row>
        <row r="5529">
          <cell r="A5529" t="str">
            <v>CT3011</v>
          </cell>
          <cell r="B5529" t="str">
            <v>Fundamentos de Técnicas Cromatográficas</v>
          </cell>
          <cell r="C5529">
            <v>96</v>
          </cell>
          <cell r="D5529">
            <v>8</v>
          </cell>
        </row>
        <row r="5530">
          <cell r="A5530" t="str">
            <v>NHT1093-16</v>
          </cell>
          <cell r="B5530" t="str">
            <v>Fundamentos de Zoologia de Invertebrados</v>
          </cell>
          <cell r="C5530">
            <v>72</v>
          </cell>
          <cell r="D5530">
            <v>6</v>
          </cell>
        </row>
        <row r="5531">
          <cell r="A5531" t="str">
            <v>UNIZAR-es 30104</v>
          </cell>
          <cell r="B5531" t="str">
            <v>Fundamentos de administración de empresas - Universidad Zaragoza</v>
          </cell>
          <cell r="C5531">
            <v>60</v>
          </cell>
          <cell r="D5531">
            <v>5</v>
          </cell>
        </row>
        <row r="5532">
          <cell r="A5532" t="str">
            <v>CT-200</v>
          </cell>
          <cell r="B5532" t="str">
            <v>Fundamentos de autômata e linguagens formais - ITA</v>
          </cell>
          <cell r="C5532">
            <v>0</v>
          </cell>
          <cell r="D5532">
            <v>12</v>
          </cell>
        </row>
        <row r="5533">
          <cell r="A5533" t="str">
            <v>UNIFESP - 5703</v>
          </cell>
          <cell r="B5533" t="str">
            <v>Fundamentos de biologia moderna - UNIFESP</v>
          </cell>
          <cell r="C5533">
            <v>72</v>
          </cell>
          <cell r="D5533">
            <v>6</v>
          </cell>
        </row>
        <row r="5534">
          <cell r="A5534" t="str">
            <v>CTQ-016</v>
          </cell>
          <cell r="B5534" t="str">
            <v>Fundamentos de espectroscopia e métodos espectrométricos</v>
          </cell>
          <cell r="C5534">
            <v>96</v>
          </cell>
          <cell r="D5534">
            <v>8</v>
          </cell>
        </row>
        <row r="5535">
          <cell r="A5535" t="str">
            <v>Anhembi - FF</v>
          </cell>
          <cell r="B5535" t="str">
            <v>Fundamentos de física - Universidade Anhembi Morumbi</v>
          </cell>
          <cell r="C5535">
            <v>72</v>
          </cell>
          <cell r="D5535">
            <v>6</v>
          </cell>
        </row>
        <row r="5536">
          <cell r="A5536" t="str">
            <v>UFSCar - 084913B</v>
          </cell>
          <cell r="B5536" t="str">
            <v>Fundamentos de matemática 2 - Universidade Federal de São Carlos</v>
          </cell>
          <cell r="C5536">
            <v>36</v>
          </cell>
          <cell r="D5536">
            <v>3</v>
          </cell>
        </row>
        <row r="5537">
          <cell r="A5537" t="str">
            <v>UTFPR - LT31A</v>
          </cell>
          <cell r="B5537" t="str">
            <v>Fundamentos de programação 1 - Universidade Tecnológica Federal do Paraná</v>
          </cell>
          <cell r="C5537">
            <v>84</v>
          </cell>
          <cell r="D5537">
            <v>7</v>
          </cell>
        </row>
        <row r="5538">
          <cell r="A5538" t="str">
            <v>UTFPR - LT32A</v>
          </cell>
          <cell r="B5538" t="str">
            <v>Fundamentos de programação 2 - Universidade Tecnológica Federal do Paraná</v>
          </cell>
          <cell r="C5538">
            <v>60</v>
          </cell>
          <cell r="D5538">
            <v>5</v>
          </cell>
        </row>
        <row r="5539">
          <cell r="A5539" t="str">
            <v>IFSP - K1QUI</v>
          </cell>
          <cell r="B5539" t="str">
            <v>Fundamentos de química - IFSP</v>
          </cell>
          <cell r="C5539">
            <v>84</v>
          </cell>
          <cell r="D5539">
            <v>7</v>
          </cell>
        </row>
        <row r="5540">
          <cell r="A5540" t="str">
            <v>CEFET - FSTP1</v>
          </cell>
          <cell r="B5540" t="str">
            <v>Fundamentos de segurança do trabalho - Centro Federal de Educação Tecnológica</v>
          </cell>
          <cell r="C5540">
            <v>24</v>
          </cell>
          <cell r="D5540">
            <v>2</v>
          </cell>
        </row>
        <row r="5541">
          <cell r="A5541" t="str">
            <v>ENE-T1</v>
          </cell>
          <cell r="B5541" t="str">
            <v>Fundamentos de sistemas no lineales - Universidad Nacional de Colombia</v>
          </cell>
          <cell r="C5541">
            <v>0</v>
          </cell>
          <cell r="D5541">
            <v>6</v>
          </cell>
        </row>
        <row r="5542">
          <cell r="A5542" t="str">
            <v>UFRJ - ISC020</v>
          </cell>
          <cell r="B5542" t="str">
            <v>Fundamentos de toxicologia - UFRJ</v>
          </cell>
          <cell r="C5542">
            <v>24</v>
          </cell>
          <cell r="D5542">
            <v>2</v>
          </cell>
        </row>
        <row r="5543">
          <cell r="A5543" t="str">
            <v>MCTD005-13</v>
          </cell>
          <cell r="B5543" t="str">
            <v>Fundamentos de Álgebra</v>
          </cell>
          <cell r="C5543">
            <v>48</v>
          </cell>
          <cell r="D5543">
            <v>4</v>
          </cell>
        </row>
        <row r="5544">
          <cell r="A5544" t="str">
            <v>MCTD021-18</v>
          </cell>
          <cell r="B5544" t="str">
            <v>Fundamentos de Álgebra</v>
          </cell>
          <cell r="C5544">
            <v>48</v>
          </cell>
          <cell r="D5544">
            <v>4</v>
          </cell>
        </row>
        <row r="5545">
          <cell r="A5545" t="str">
            <v>IFSP - FTUX1</v>
          </cell>
          <cell r="B5545" t="str">
            <v>Fundamentos do turismo - Instituto Federal de Educação, Ciência e Tecnologia de São Paulo</v>
          </cell>
          <cell r="C5545">
            <v>48</v>
          </cell>
          <cell r="D5545">
            <v>4</v>
          </cell>
        </row>
        <row r="5546">
          <cell r="A5546" t="str">
            <v>IFSP - FT1X1</v>
          </cell>
          <cell r="B5546" t="str">
            <v>Fundamentos do turismo 1 - Instituto Federal de Educação, Ciência e Tecnologia de São Paulo</v>
          </cell>
          <cell r="C5546">
            <v>48</v>
          </cell>
          <cell r="D5546">
            <v>4</v>
          </cell>
        </row>
        <row r="5547">
          <cell r="A5547" t="str">
            <v>IFSP - FT2X2</v>
          </cell>
          <cell r="B5547" t="str">
            <v>Fundamentos do turismo 2 - Instituto Federal de Educação, Ciência e Tecnologia de São Paulo</v>
          </cell>
          <cell r="C5547">
            <v>36</v>
          </cell>
          <cell r="D5547">
            <v>3</v>
          </cell>
        </row>
        <row r="5548">
          <cell r="A5548" t="str">
            <v>CTQ-023</v>
          </cell>
          <cell r="B5548" t="str">
            <v>Fundamentos e Aplicações da Química Analítica</v>
          </cell>
          <cell r="C5548">
            <v>96</v>
          </cell>
          <cell r="D5548">
            <v>8</v>
          </cell>
        </row>
        <row r="5549">
          <cell r="A5549" t="str">
            <v>NMA-405</v>
          </cell>
          <cell r="B5549" t="str">
            <v>Fundamentos e Processamento de Materiais Metálicos</v>
          </cell>
          <cell r="C5549">
            <v>144</v>
          </cell>
          <cell r="D5549">
            <v>12</v>
          </cell>
        </row>
        <row r="5550">
          <cell r="A5550" t="str">
            <v>FSA - FPEH</v>
          </cell>
          <cell r="B5550" t="str">
            <v>Fundamentos e prática do ensino de história - Fundação Santo André</v>
          </cell>
          <cell r="C5550">
            <v>144</v>
          </cell>
          <cell r="D5550">
            <v>12</v>
          </cell>
        </row>
        <row r="5551">
          <cell r="A5551" t="str">
            <v>PBC014</v>
          </cell>
          <cell r="B5551" t="str">
            <v>Fundamentos em Bioinformática - UFU</v>
          </cell>
          <cell r="C5551">
            <v>0</v>
          </cell>
          <cell r="D5551">
            <v>6</v>
          </cell>
        </row>
        <row r="5552">
          <cell r="A5552" t="str">
            <v>UNIFESP007</v>
          </cell>
          <cell r="B5552" t="str">
            <v>Fundamentos em Biologia Química</v>
          </cell>
          <cell r="C5552">
            <v>0</v>
          </cell>
          <cell r="D5552">
            <v>10</v>
          </cell>
        </row>
        <row r="5553">
          <cell r="A5553" t="str">
            <v>UNIFESP011</v>
          </cell>
          <cell r="B5553" t="str">
            <v>Fundamentos em Biologia Química I</v>
          </cell>
          <cell r="C5553">
            <v>0</v>
          </cell>
          <cell r="D5553">
            <v>5</v>
          </cell>
        </row>
        <row r="5554">
          <cell r="A5554" t="str">
            <v>UNIFESP012</v>
          </cell>
          <cell r="B5554" t="str">
            <v>Fundamentos em Biologia Química II</v>
          </cell>
          <cell r="C5554">
            <v>0</v>
          </cell>
          <cell r="D5554">
            <v>5</v>
          </cell>
        </row>
        <row r="5555">
          <cell r="A5555" t="str">
            <v>CEM-101</v>
          </cell>
          <cell r="B5555" t="str">
            <v>Fundamentos em Ciência dos Materiais</v>
          </cell>
          <cell r="C5555">
            <v>144</v>
          </cell>
          <cell r="D5555">
            <v>12</v>
          </cell>
        </row>
        <row r="5556">
          <cell r="A5556" t="str">
            <v>EBM-105</v>
          </cell>
          <cell r="B5556" t="str">
            <v>Fundamentos em Computação e Projeto Dirigido</v>
          </cell>
          <cell r="C5556">
            <v>144</v>
          </cell>
          <cell r="D5556">
            <v>12</v>
          </cell>
        </row>
        <row r="5557">
          <cell r="A5557" t="str">
            <v>MACK - ENEX01252</v>
          </cell>
          <cell r="B5557" t="str">
            <v>Fundamentos em psicologia social - Mackenzie</v>
          </cell>
          <cell r="C5557">
            <v>60</v>
          </cell>
          <cell r="D5557">
            <v>5</v>
          </cell>
        </row>
        <row r="5558">
          <cell r="A5558" t="str">
            <v>UNICAMP - AR101</v>
          </cell>
          <cell r="B5558" t="str">
            <v>Fundamentos filosóficos da arte educação - UNICAMP</v>
          </cell>
          <cell r="C5558">
            <v>60</v>
          </cell>
          <cell r="D5558">
            <v>5</v>
          </cell>
        </row>
        <row r="5559">
          <cell r="A5559" t="str">
            <v>UNIFESP-01</v>
          </cell>
          <cell r="B5559" t="str">
            <v>Fundamentos teóricos em Ecologia e Evolução</v>
          </cell>
          <cell r="C5559">
            <v>0</v>
          </cell>
          <cell r="D5559">
            <v>18</v>
          </cell>
        </row>
        <row r="5560">
          <cell r="A5560" t="str">
            <v>ELTE-hu IP12fSZGAEG</v>
          </cell>
          <cell r="B5560" t="str">
            <v>Fundaments of Computers - Eötvös Loránd University</v>
          </cell>
          <cell r="C5560">
            <v>48</v>
          </cell>
          <cell r="D5560">
            <v>4</v>
          </cell>
        </row>
        <row r="5561">
          <cell r="A5561" t="str">
            <v>CSUN-us COMS151</v>
          </cell>
          <cell r="B5561" t="str">
            <v>Fundaments of Public Speaking - California State University, Northridge</v>
          </cell>
          <cell r="C5561">
            <v>14</v>
          </cell>
          <cell r="D5561">
            <v>1</v>
          </cell>
        </row>
        <row r="5562">
          <cell r="A5562" t="str">
            <v>CSUN-us COMS151L</v>
          </cell>
          <cell r="B5562" t="str">
            <v>Fundaments of Public Speaking Laboratory - California State University, Northridge</v>
          </cell>
          <cell r="C5562">
            <v>10</v>
          </cell>
          <cell r="D5562">
            <v>0</v>
          </cell>
        </row>
        <row r="5563">
          <cell r="A5563" t="str">
            <v>TUDresden-de 010403</v>
          </cell>
          <cell r="B5563" t="str">
            <v>Funktionentheorie / Complex Analysis - Technische Universität Dresden</v>
          </cell>
          <cell r="C5563">
            <v>120</v>
          </cell>
          <cell r="D5563">
            <v>10</v>
          </cell>
        </row>
        <row r="5564">
          <cell r="A5564" t="str">
            <v>NCG-302</v>
          </cell>
          <cell r="B5564" t="str">
            <v>Funções Cognitivas Superiores</v>
          </cell>
          <cell r="C5564">
            <v>144</v>
          </cell>
          <cell r="D5564">
            <v>12</v>
          </cell>
        </row>
        <row r="5565">
          <cell r="A5565" t="str">
            <v>NHT3015-08</v>
          </cell>
          <cell r="B5565" t="str">
            <v>Funções Complexas e Transformadas Integrais</v>
          </cell>
          <cell r="C5565">
            <v>48</v>
          </cell>
          <cell r="D5565">
            <v>4</v>
          </cell>
        </row>
        <row r="5566">
          <cell r="A5566" t="str">
            <v>NHT3015-13</v>
          </cell>
          <cell r="B5566" t="str">
            <v>Funções Complexas e Transformadas Integrais</v>
          </cell>
          <cell r="C5566">
            <v>48</v>
          </cell>
          <cell r="D5566">
            <v>4</v>
          </cell>
        </row>
        <row r="5567">
          <cell r="A5567" t="str">
            <v>NHT3016-13</v>
          </cell>
          <cell r="B5567" t="str">
            <v>Funções Especiais</v>
          </cell>
          <cell r="C5567">
            <v>48</v>
          </cell>
          <cell r="D5567">
            <v>4</v>
          </cell>
        </row>
        <row r="5568">
          <cell r="A5568" t="str">
            <v>MCZB037-17</v>
          </cell>
          <cell r="B5568" t="str">
            <v>Funções Especiais e Teoria de Representações de Grupos</v>
          </cell>
          <cell r="C5568">
            <v>48</v>
          </cell>
          <cell r="D5568">
            <v>4</v>
          </cell>
        </row>
        <row r="5569">
          <cell r="A5569" t="str">
            <v>BCN0402-08</v>
          </cell>
          <cell r="B5569" t="str">
            <v>Funções de Uma Variável</v>
          </cell>
          <cell r="C5569">
            <v>48</v>
          </cell>
          <cell r="D5569">
            <v>4</v>
          </cell>
        </row>
        <row r="5570">
          <cell r="A5570" t="str">
            <v>BCN0402-15</v>
          </cell>
          <cell r="B5570" t="str">
            <v>Funções de Uma Variável</v>
          </cell>
          <cell r="C5570">
            <v>48</v>
          </cell>
          <cell r="D5570">
            <v>4</v>
          </cell>
        </row>
        <row r="5571">
          <cell r="A5571" t="str">
            <v>BCN0402-06</v>
          </cell>
          <cell r="B5571" t="str">
            <v>Funções de Uma Variável</v>
          </cell>
          <cell r="C5571">
            <v>72</v>
          </cell>
          <cell r="D5571">
            <v>6</v>
          </cell>
        </row>
        <row r="5572">
          <cell r="A5572" t="str">
            <v>BCN0402-13</v>
          </cell>
          <cell r="B5572" t="str">
            <v>Funções de Uma Variável</v>
          </cell>
          <cell r="C5572">
            <v>48</v>
          </cell>
          <cell r="D5572">
            <v>4</v>
          </cell>
        </row>
        <row r="5573">
          <cell r="A5573" t="str">
            <v>EN01056-UFPA</v>
          </cell>
          <cell r="B5573" t="str">
            <v>Funções de Uma Variável Complexa - Universidade Federal do Pará</v>
          </cell>
          <cell r="C5573">
            <v>0</v>
          </cell>
          <cell r="D5573">
            <v>4</v>
          </cell>
        </row>
        <row r="5574">
          <cell r="A5574" t="str">
            <v>MCTB015-13</v>
          </cell>
          <cell r="B5574" t="str">
            <v>Funções de Variáveis Complexas</v>
          </cell>
          <cell r="C5574">
            <v>72</v>
          </cell>
          <cell r="D5574">
            <v>6</v>
          </cell>
        </row>
        <row r="5575">
          <cell r="A5575" t="str">
            <v>MCTB015-17</v>
          </cell>
          <cell r="B5575" t="str">
            <v>Funções de Variável Complexa</v>
          </cell>
          <cell r="C5575">
            <v>72</v>
          </cell>
          <cell r="D5575">
            <v>6</v>
          </cell>
        </row>
        <row r="5576">
          <cell r="A5576" t="str">
            <v>BCN0407-06</v>
          </cell>
          <cell r="B5576" t="str">
            <v>Funções de Várias Variáveis</v>
          </cell>
          <cell r="C5576">
            <v>48</v>
          </cell>
          <cell r="D5576">
            <v>4</v>
          </cell>
        </row>
        <row r="5577">
          <cell r="A5577" t="str">
            <v>BCN0407-15</v>
          </cell>
          <cell r="B5577" t="str">
            <v>Funções de Várias Variáveis</v>
          </cell>
          <cell r="C5577">
            <v>48</v>
          </cell>
          <cell r="D5577">
            <v>4</v>
          </cell>
        </row>
        <row r="5578">
          <cell r="A5578" t="str">
            <v>BCN0407-13</v>
          </cell>
          <cell r="B5578" t="str">
            <v>Funções de Várias Variáveis</v>
          </cell>
          <cell r="C5578">
            <v>48</v>
          </cell>
          <cell r="D5578">
            <v>4</v>
          </cell>
        </row>
        <row r="5579">
          <cell r="A5579" t="str">
            <v>MAT-140</v>
          </cell>
          <cell r="B5579" t="str">
            <v>Funções de uma Variável Complexa</v>
          </cell>
          <cell r="C5579">
            <v>144</v>
          </cell>
          <cell r="D5579">
            <v>12</v>
          </cell>
        </row>
        <row r="5580">
          <cell r="A5580" t="str">
            <v>MAT-123</v>
          </cell>
          <cell r="B5580" t="str">
            <v>Funções de uma Variável Complexa</v>
          </cell>
          <cell r="C5580">
            <v>144</v>
          </cell>
          <cell r="D5580">
            <v>12</v>
          </cell>
        </row>
        <row r="5581">
          <cell r="A5581" t="str">
            <v>EN01056</v>
          </cell>
          <cell r="B5581" t="str">
            <v>Funções de uma Variável Complexa - Universidade Federal do Pará</v>
          </cell>
          <cell r="C5581">
            <v>60</v>
          </cell>
          <cell r="D5581">
            <v>4</v>
          </cell>
        </row>
        <row r="5582">
          <cell r="A5582" t="str">
            <v>NHT4017-13</v>
          </cell>
          <cell r="B5582" t="str">
            <v>Funções e Reações Orgânicas</v>
          </cell>
          <cell r="C5582">
            <v>48</v>
          </cell>
          <cell r="D5582">
            <v>4</v>
          </cell>
        </row>
        <row r="5583">
          <cell r="A5583" t="str">
            <v>NHT4017-15</v>
          </cell>
          <cell r="B5583" t="str">
            <v>Funções e Reações Orgânicas</v>
          </cell>
          <cell r="C5583">
            <v>48</v>
          </cell>
          <cell r="D5583">
            <v>4</v>
          </cell>
        </row>
        <row r="5584">
          <cell r="A5584" t="str">
            <v>Herts-uk 5PAM1005</v>
          </cell>
          <cell r="B5584" t="str">
            <v>Further Engineering Mathematics - University of Hertfordshire</v>
          </cell>
          <cell r="C5584">
            <v>60</v>
          </cell>
          <cell r="D5584">
            <v>5</v>
          </cell>
        </row>
        <row r="5585">
          <cell r="A5585" t="str">
            <v>USW-uk AM2H40</v>
          </cell>
          <cell r="B5585" t="str">
            <v>Further Mathematics for Engineers - University of South Wales</v>
          </cell>
          <cell r="C5585">
            <v>39</v>
          </cell>
          <cell r="D5585">
            <v>3</v>
          </cell>
        </row>
        <row r="5586">
          <cell r="A5586" t="str">
            <v>LhU-ca ENGI0573</v>
          </cell>
          <cell r="B5586" t="str">
            <v>Fuzzy Logic Expert Systems - Lakehead University</v>
          </cell>
          <cell r="C5586">
            <v>36</v>
          </cell>
          <cell r="D5586">
            <v>3</v>
          </cell>
        </row>
        <row r="5587">
          <cell r="A5587" t="str">
            <v>IFSP - TFSJ1</v>
          </cell>
          <cell r="B5587" t="str">
            <v>FÍSICA - Instituto Federal de Educação, Ciência e Tecnologia de São Paulo</v>
          </cell>
          <cell r="C5587">
            <v>24</v>
          </cell>
          <cell r="D5587">
            <v>2</v>
          </cell>
        </row>
        <row r="5588">
          <cell r="A5588" t="str">
            <v>IFSP - FISS2</v>
          </cell>
          <cell r="B5588" t="str">
            <v>FÍSICA - Instituto Federal de Educação, Ciência e Tecnologia de São Paulo</v>
          </cell>
          <cell r="C5588">
            <v>60</v>
          </cell>
          <cell r="D5588">
            <v>5</v>
          </cell>
        </row>
        <row r="5589">
          <cell r="A5589" t="str">
            <v>UTFPR - FS3X3</v>
          </cell>
          <cell r="B5589" t="str">
            <v>FÍSICA 3 - Universidade Tecnológica Federal do Paraná</v>
          </cell>
          <cell r="C5589">
            <v>72</v>
          </cell>
          <cell r="D5589">
            <v>6</v>
          </cell>
        </row>
        <row r="5590">
          <cell r="A5590" t="str">
            <v>UBC - T91056A</v>
          </cell>
          <cell r="B5590" t="str">
            <v>FÍSICA AMBIENTAL - Universidade Braz Cubas</v>
          </cell>
          <cell r="C5590">
            <v>72</v>
          </cell>
          <cell r="D5590">
            <v>6</v>
          </cell>
        </row>
        <row r="5591">
          <cell r="A5591" t="str">
            <v>FTT - AL-B102</v>
          </cell>
          <cell r="B5591" t="str">
            <v>FÍSICA APLICADA - Faculdade de Tecnologia Termomecânica</v>
          </cell>
          <cell r="C5591">
            <v>72</v>
          </cell>
          <cell r="D5591">
            <v>6</v>
          </cell>
        </row>
        <row r="5592">
          <cell r="A5592" t="str">
            <v>UMC - 7177</v>
          </cell>
          <cell r="B5592" t="str">
            <v>FÍSICA APLICADA - Universidade de Mogi das Cruzes</v>
          </cell>
          <cell r="C5592">
            <v>60</v>
          </cell>
          <cell r="D5592">
            <v>5</v>
          </cell>
        </row>
        <row r="5593">
          <cell r="A5593" t="str">
            <v>UNESP - FC</v>
          </cell>
          <cell r="B5593" t="str">
            <v>FÍSICA COMPUTACIONAL - UNESP</v>
          </cell>
          <cell r="C5593">
            <v>60</v>
          </cell>
          <cell r="D5593">
            <v>5</v>
          </cell>
        </row>
        <row r="5594">
          <cell r="A5594" t="str">
            <v>ufsc - 911111</v>
          </cell>
          <cell r="B5594" t="str">
            <v>FÍSICA EXPERIMENTAL B - UFSC</v>
          </cell>
          <cell r="C5594">
            <v>60</v>
          </cell>
          <cell r="D5594">
            <v>5</v>
          </cell>
        </row>
        <row r="5595">
          <cell r="A5595" t="str">
            <v>USP - 4300113</v>
          </cell>
          <cell r="B5595" t="str">
            <v>FÍSICA EXPERIMENTAL I - USP</v>
          </cell>
          <cell r="C5595">
            <v>60</v>
          </cell>
          <cell r="D5595">
            <v>5</v>
          </cell>
        </row>
        <row r="5596">
          <cell r="A5596" t="str">
            <v>UFF - GFI00149</v>
          </cell>
          <cell r="B5596" t="str">
            <v>FÍSICA EXPERIMENTAL I - Universidade Federal Fluminense</v>
          </cell>
          <cell r="C5596">
            <v>24</v>
          </cell>
          <cell r="D5596">
            <v>2</v>
          </cell>
        </row>
        <row r="5597">
          <cell r="A5597" t="str">
            <v>IFSP - T2FE2</v>
          </cell>
          <cell r="B5597" t="str">
            <v>FÍSICA EXPERIMENTAL II - Instituto Federal de Educação, Ciência e Tecnologia de São Paulo</v>
          </cell>
          <cell r="C5597">
            <v>36</v>
          </cell>
          <cell r="D5597">
            <v>3</v>
          </cell>
        </row>
        <row r="5598">
          <cell r="A5598" t="str">
            <v>UNESP - EIM0BFEIIB</v>
          </cell>
          <cell r="B5598" t="str">
            <v>FÍSICA EXPERIMENTAL II - UNESP</v>
          </cell>
          <cell r="C5598">
            <v>24</v>
          </cell>
          <cell r="D5598">
            <v>2</v>
          </cell>
        </row>
        <row r="5599">
          <cell r="A5599" t="str">
            <v>FATEC-SP - fg</v>
          </cell>
          <cell r="B5599" t="str">
            <v>FÍSICA GERAL - FATEC-SP</v>
          </cell>
          <cell r="C5599">
            <v>72</v>
          </cell>
          <cell r="D5599">
            <v>6</v>
          </cell>
        </row>
        <row r="5600">
          <cell r="A5600" t="str">
            <v>IFSP - FGEP1</v>
          </cell>
          <cell r="B5600" t="str">
            <v>FÍSICA GERAL - Instituto Federal de Educação, Ciência e Tecnologia de São Paulo</v>
          </cell>
          <cell r="C5600">
            <v>24</v>
          </cell>
          <cell r="D5600">
            <v>2</v>
          </cell>
        </row>
        <row r="5601">
          <cell r="A5601" t="str">
            <v>UNESP - 4009</v>
          </cell>
          <cell r="B5601" t="str">
            <v>FÍSICA GERAL - UNESP</v>
          </cell>
          <cell r="C5601">
            <v>60</v>
          </cell>
          <cell r="D5601">
            <v>5</v>
          </cell>
        </row>
        <row r="5602">
          <cell r="A5602" t="str">
            <v>FATEC-SP - FGA002</v>
          </cell>
          <cell r="B5602" t="str">
            <v>FÍSICA GERAL E APLICADA II - FATEC-SP</v>
          </cell>
          <cell r="C5602">
            <v>72</v>
          </cell>
          <cell r="D5602">
            <v>6</v>
          </cell>
        </row>
        <row r="5603">
          <cell r="A5603" t="str">
            <v>UNINOVE - 3EX1690</v>
          </cell>
          <cell r="B5603" t="str">
            <v>FÍSICA GERAL E EXPERIMENTAL I - UNINOVE</v>
          </cell>
          <cell r="C5603">
            <v>72</v>
          </cell>
          <cell r="D5603">
            <v>6</v>
          </cell>
        </row>
        <row r="5604">
          <cell r="A5604" t="str">
            <v>UNINOVE - 3EX1697</v>
          </cell>
          <cell r="B5604" t="str">
            <v>FÍSICA GERAL E EXPERIMENTAL II - UNINOVE</v>
          </cell>
          <cell r="C5604">
            <v>72</v>
          </cell>
          <cell r="D5604">
            <v>6</v>
          </cell>
        </row>
        <row r="5605">
          <cell r="A5605" t="str">
            <v>MACK - 07011865</v>
          </cell>
          <cell r="B5605" t="str">
            <v>FÍSICA GERAL I - Mackenzie</v>
          </cell>
          <cell r="C5605">
            <v>60</v>
          </cell>
          <cell r="D5605">
            <v>5</v>
          </cell>
        </row>
        <row r="5606">
          <cell r="A5606" t="str">
            <v>FASB - Fis1</v>
          </cell>
          <cell r="B5606" t="str">
            <v>FÍSICA I - Faculdade de São Bernardo do Campo</v>
          </cell>
          <cell r="C5606">
            <v>24</v>
          </cell>
          <cell r="D5606">
            <v>2</v>
          </cell>
        </row>
        <row r="5607">
          <cell r="A5607" t="str">
            <v>USJT - 800000660</v>
          </cell>
          <cell r="B5607" t="str">
            <v>FÍSICA I - MECÂNICA DA PARTÍCULA - Universidade São Judas Tadeu</v>
          </cell>
          <cell r="C5607">
            <v>120</v>
          </cell>
          <cell r="D5607">
            <v>10</v>
          </cell>
        </row>
        <row r="5608">
          <cell r="A5608" t="str">
            <v>UFPR - EAQ006</v>
          </cell>
          <cell r="B5608" t="str">
            <v>FÍSICA I - UFPR</v>
          </cell>
          <cell r="C5608">
            <v>36</v>
          </cell>
          <cell r="D5608">
            <v>3</v>
          </cell>
        </row>
        <row r="5609">
          <cell r="A5609" t="str">
            <v>UNESP - FSI223015</v>
          </cell>
          <cell r="B5609" t="str">
            <v>FÍSICA I - UNESP</v>
          </cell>
          <cell r="C5609">
            <v>60</v>
          </cell>
          <cell r="D5609">
            <v>5</v>
          </cell>
        </row>
        <row r="5610">
          <cell r="A5610" t="str">
            <v>UNIPAMPA - AL0003</v>
          </cell>
          <cell r="B5610" t="str">
            <v>FÍSICA I - Universidade Federal do Pampa</v>
          </cell>
          <cell r="C5610">
            <v>72</v>
          </cell>
          <cell r="D5610">
            <v>6</v>
          </cell>
        </row>
        <row r="5611">
          <cell r="A5611" t="str">
            <v>UNIVESP - FFG001</v>
          </cell>
          <cell r="B5611" t="str">
            <v>FÍSICA I - Universidade Virtual do Estado de São Paulo</v>
          </cell>
          <cell r="C5611">
            <v>72</v>
          </cell>
          <cell r="D5611">
            <v>6</v>
          </cell>
        </row>
        <row r="5612">
          <cell r="A5612" t="str">
            <v>FEI - NF3120</v>
          </cell>
          <cell r="B5612" t="str">
            <v>FÍSICA II - FEI</v>
          </cell>
          <cell r="C5612">
            <v>108</v>
          </cell>
          <cell r="D5612">
            <v>9</v>
          </cell>
        </row>
        <row r="5613">
          <cell r="A5613" t="str">
            <v>FASB - Fis2</v>
          </cell>
          <cell r="B5613" t="str">
            <v>FÍSICA II - Faculdade de São Bernardo do Campo</v>
          </cell>
          <cell r="C5613">
            <v>24</v>
          </cell>
          <cell r="D5613">
            <v>2</v>
          </cell>
        </row>
        <row r="5614">
          <cell r="A5614" t="str">
            <v>USJT - 2FISII</v>
          </cell>
          <cell r="B5614" t="str">
            <v>FÍSICA II - Universidade São Judas Tadeu</v>
          </cell>
          <cell r="C5614">
            <v>156</v>
          </cell>
          <cell r="D5614">
            <v>13</v>
          </cell>
        </row>
        <row r="5615">
          <cell r="A5615" t="str">
            <v>SCAM - 4408</v>
          </cell>
          <cell r="B5615" t="str">
            <v>FÍSICA RADIOLÓGICA - Centro Universitário São Camilo</v>
          </cell>
          <cell r="C5615">
            <v>72</v>
          </cell>
          <cell r="D5615">
            <v>6</v>
          </cell>
        </row>
        <row r="5616">
          <cell r="A5616" t="str">
            <v>UNIFESP - 4670</v>
          </cell>
          <cell r="B5616" t="str">
            <v>FÍSICA-MATEMÁTICA - UNIFESP</v>
          </cell>
          <cell r="C5616">
            <v>72</v>
          </cell>
          <cell r="D5616">
            <v>6</v>
          </cell>
        </row>
        <row r="5617">
          <cell r="A5617" t="str">
            <v>UMC - 13292</v>
          </cell>
          <cell r="B5617" t="str">
            <v>FÍSICO-QUÍMICA I - Universidade de Mogi das Cruzes</v>
          </cell>
          <cell r="C5617">
            <v>60</v>
          </cell>
          <cell r="D5617">
            <v>5</v>
          </cell>
        </row>
        <row r="5618">
          <cell r="A5618" t="str">
            <v>FATEC-SP - FFM002</v>
          </cell>
          <cell r="B5618" t="str">
            <v>Física (mecânica oscilatória) - FATEC-SP</v>
          </cell>
          <cell r="C5618">
            <v>72</v>
          </cell>
          <cell r="D5618">
            <v>6</v>
          </cell>
        </row>
        <row r="5619">
          <cell r="A5619" t="str">
            <v>UC-pt 1002487</v>
          </cell>
          <cell r="B5619" t="str">
            <v>Física - Universidade de Coimbra</v>
          </cell>
          <cell r="C5619">
            <v>95</v>
          </cell>
          <cell r="D5619">
            <v>8</v>
          </cell>
        </row>
        <row r="5620">
          <cell r="A5620" t="str">
            <v>UBC - T9508A</v>
          </cell>
          <cell r="B5620" t="str">
            <v>Física A - Universidade Braz Cubas</v>
          </cell>
          <cell r="C5620">
            <v>72</v>
          </cell>
          <cell r="D5620">
            <v>6</v>
          </cell>
        </row>
        <row r="5621">
          <cell r="A5621" t="str">
            <v>UFSC - ENE7110</v>
          </cell>
          <cell r="B5621" t="str">
            <v>Física A - Universidade Federal de Santa Catarina</v>
          </cell>
          <cell r="C5621">
            <v>72</v>
          </cell>
          <cell r="D5621">
            <v>6</v>
          </cell>
        </row>
        <row r="5622">
          <cell r="A5622" t="str">
            <v>FATEC-SP - 1155</v>
          </cell>
          <cell r="B5622" t="str">
            <v>Física Aplicada - FATEC-SP</v>
          </cell>
          <cell r="C5622">
            <v>84</v>
          </cell>
          <cell r="D5622">
            <v>7</v>
          </cell>
        </row>
        <row r="5623">
          <cell r="A5623" t="str">
            <v>PGF-5109</v>
          </cell>
          <cell r="B5623" t="str">
            <v>Física Atômica e Molecular - USP</v>
          </cell>
          <cell r="C5623">
            <v>0</v>
          </cell>
          <cell r="D5623">
            <v>12</v>
          </cell>
        </row>
        <row r="5624">
          <cell r="A5624" t="str">
            <v>UFSC - ENE7111</v>
          </cell>
          <cell r="B5624" t="str">
            <v>Física B - Universidade Federal de Santa Catarina</v>
          </cell>
          <cell r="C5624">
            <v>72</v>
          </cell>
          <cell r="D5624">
            <v>6</v>
          </cell>
        </row>
        <row r="5625">
          <cell r="A5625" t="str">
            <v>NHZ3010-08</v>
          </cell>
          <cell r="B5625" t="str">
            <v>Física Computacional</v>
          </cell>
          <cell r="C5625">
            <v>48</v>
          </cell>
          <cell r="D5625">
            <v>4</v>
          </cell>
        </row>
        <row r="5626">
          <cell r="A5626" t="str">
            <v>NHZ3010-15</v>
          </cell>
          <cell r="B5626" t="str">
            <v>Física Computacional</v>
          </cell>
          <cell r="C5626">
            <v>48</v>
          </cell>
          <cell r="D5626">
            <v>4</v>
          </cell>
        </row>
        <row r="5627">
          <cell r="A5627" t="str">
            <v>NHZ3010-09</v>
          </cell>
          <cell r="B5627" t="str">
            <v>Física Computacional</v>
          </cell>
          <cell r="C5627">
            <v>48</v>
          </cell>
          <cell r="D5627">
            <v>4</v>
          </cell>
        </row>
        <row r="5628">
          <cell r="A5628" t="str">
            <v>FIS-201</v>
          </cell>
          <cell r="B5628" t="str">
            <v>Física Computacional</v>
          </cell>
          <cell r="C5628">
            <v>144</v>
          </cell>
          <cell r="D5628">
            <v>12</v>
          </cell>
        </row>
        <row r="5629">
          <cell r="A5629" t="str">
            <v>PEF-501</v>
          </cell>
          <cell r="B5629" t="str">
            <v>Física Contemporânea</v>
          </cell>
          <cell r="C5629">
            <v>60</v>
          </cell>
          <cell r="D5629">
            <v>10</v>
          </cell>
        </row>
        <row r="5630">
          <cell r="A5630" t="str">
            <v>MACK - 07011784</v>
          </cell>
          <cell r="B5630" t="str">
            <v>Física Experimental I - Mackenzie</v>
          </cell>
          <cell r="C5630">
            <v>24</v>
          </cell>
          <cell r="D5630">
            <v>2</v>
          </cell>
        </row>
        <row r="5631">
          <cell r="A5631" t="str">
            <v>USP - FGE0213</v>
          </cell>
          <cell r="B5631" t="str">
            <v>Física Experimental III - USP</v>
          </cell>
          <cell r="C5631">
            <v>60</v>
          </cell>
          <cell r="D5631">
            <v>5</v>
          </cell>
        </row>
        <row r="5632">
          <cell r="A5632" t="str">
            <v>USP - FAP0214</v>
          </cell>
          <cell r="B5632" t="str">
            <v>Física Experimental IV - USP</v>
          </cell>
          <cell r="C5632">
            <v>60</v>
          </cell>
          <cell r="D5632">
            <v>5</v>
          </cell>
        </row>
        <row r="5633">
          <cell r="A5633" t="str">
            <v>IFT-001</v>
          </cell>
          <cell r="B5633" t="str">
            <v>Física Experimental de Altas Energias - IFT/Unesp</v>
          </cell>
          <cell r="C5633">
            <v>0</v>
          </cell>
          <cell r="D5633">
            <v>12</v>
          </cell>
        </row>
        <row r="5634">
          <cell r="A5634" t="str">
            <v>USP - 5910174-4</v>
          </cell>
          <cell r="B5634" t="str">
            <v>Física Experimental-Mecânica - USP</v>
          </cell>
          <cell r="C5634">
            <v>48</v>
          </cell>
          <cell r="D5634">
            <v>4</v>
          </cell>
        </row>
        <row r="5635">
          <cell r="A5635" t="str">
            <v>UFCG - 2108030</v>
          </cell>
          <cell r="B5635" t="str">
            <v>Física Geral I - Universidade Federal de Campina Grande</v>
          </cell>
          <cell r="C5635">
            <v>60</v>
          </cell>
          <cell r="D5635">
            <v>5</v>
          </cell>
        </row>
        <row r="5636">
          <cell r="A5636" t="str">
            <v>UNIMEP - 5748-9</v>
          </cell>
          <cell r="B5636" t="str">
            <v>Física Geral I - Universidade Metodista de Piracicaba</v>
          </cell>
          <cell r="C5636">
            <v>24</v>
          </cell>
          <cell r="D5636">
            <v>2</v>
          </cell>
        </row>
        <row r="5637">
          <cell r="A5637" t="str">
            <v>UFCG - 2108031</v>
          </cell>
          <cell r="B5637" t="str">
            <v>Física Geral II - Universidade Federal de Campina Grande</v>
          </cell>
          <cell r="C5637">
            <v>60</v>
          </cell>
          <cell r="D5637">
            <v>5</v>
          </cell>
        </row>
        <row r="5638">
          <cell r="A5638" t="str">
            <v>UEPB - 51402</v>
          </cell>
          <cell r="B5638" t="str">
            <v>Física Geral III - UEPB</v>
          </cell>
          <cell r="C5638">
            <v>72</v>
          </cell>
          <cell r="D5638">
            <v>6</v>
          </cell>
        </row>
        <row r="5639">
          <cell r="A5639" t="str">
            <v>UNINOVE - 3EX1756</v>
          </cell>
          <cell r="B5639" t="str">
            <v>Física Geral e Experimental I - UNINOVE</v>
          </cell>
          <cell r="C5639">
            <v>72</v>
          </cell>
          <cell r="D5639">
            <v>6</v>
          </cell>
        </row>
        <row r="5640">
          <cell r="A5640" t="str">
            <v>UNINOVE - 3EX1764</v>
          </cell>
          <cell r="B5640" t="str">
            <v>Física Geral e Experimental II - UNINOVE</v>
          </cell>
          <cell r="C5640">
            <v>72</v>
          </cell>
          <cell r="D5640">
            <v>6</v>
          </cell>
        </row>
        <row r="5641">
          <cell r="A5641" t="str">
            <v>UNICSUL - 2756</v>
          </cell>
          <cell r="B5641" t="str">
            <v>Física Geral e Experimental II - Universidade Cruzeiro do Sul</v>
          </cell>
          <cell r="C5641">
            <v>72</v>
          </cell>
          <cell r="D5641">
            <v>6</v>
          </cell>
        </row>
        <row r="5642">
          <cell r="A5642" t="str">
            <v>AHR - Fis1</v>
          </cell>
          <cell r="B5642" t="str">
            <v>Física I - Anhanguera</v>
          </cell>
          <cell r="C5642">
            <v>72</v>
          </cell>
          <cell r="D5642">
            <v>6</v>
          </cell>
        </row>
        <row r="5643">
          <cell r="A5643" t="str">
            <v>FEI - FS1110</v>
          </cell>
          <cell r="B5643" t="str">
            <v>Física I - FEI</v>
          </cell>
          <cell r="C5643">
            <v>84</v>
          </cell>
          <cell r="D5643">
            <v>7</v>
          </cell>
        </row>
        <row r="5644">
          <cell r="A5644" t="str">
            <v>FSA - Fis1</v>
          </cell>
          <cell r="B5644" t="str">
            <v>Física I - Fundação Santo André</v>
          </cell>
          <cell r="C5644">
            <v>72</v>
          </cell>
          <cell r="D5644">
            <v>6</v>
          </cell>
        </row>
        <row r="5645">
          <cell r="A5645" t="str">
            <v>IFSP - K2FI1</v>
          </cell>
          <cell r="B5645" t="str">
            <v>Física I - IFSP</v>
          </cell>
          <cell r="C5645">
            <v>48</v>
          </cell>
          <cell r="D5645">
            <v>4</v>
          </cell>
        </row>
        <row r="5646">
          <cell r="A5646" t="str">
            <v>UFRR - FIS01</v>
          </cell>
          <cell r="B5646" t="str">
            <v>Física I - Universidade Federal de Roraima</v>
          </cell>
          <cell r="C5646">
            <v>84</v>
          </cell>
          <cell r="D5646">
            <v>7</v>
          </cell>
        </row>
        <row r="5647">
          <cell r="A5647" t="str">
            <v>UNIFESP - 3440</v>
          </cell>
          <cell r="B5647" t="str">
            <v>Física I para LPC - UNIFESP</v>
          </cell>
          <cell r="C5647">
            <v>72</v>
          </cell>
          <cell r="D5647">
            <v>6</v>
          </cell>
        </row>
        <row r="5648">
          <cell r="A5648" t="str">
            <v>IFSP - K3FI2</v>
          </cell>
          <cell r="B5648" t="str">
            <v>Física II - Instituto Federal de Educação, Ciência e Tecnologia de São Paulo</v>
          </cell>
          <cell r="C5648">
            <v>48</v>
          </cell>
          <cell r="D5648">
            <v>4</v>
          </cell>
        </row>
        <row r="5649">
          <cell r="A5649" t="str">
            <v>UAH-es 600004</v>
          </cell>
          <cell r="B5649" t="str">
            <v>Física II - Universidad de Alcalá</v>
          </cell>
          <cell r="C5649">
            <v>58</v>
          </cell>
          <cell r="D5649">
            <v>4</v>
          </cell>
        </row>
        <row r="5650">
          <cell r="A5650" t="str">
            <v>UFES - FIS09066</v>
          </cell>
          <cell r="B5650" t="str">
            <v>Física II - Universidade Federal do Espírito Santo</v>
          </cell>
          <cell r="C5650">
            <v>60</v>
          </cell>
          <cell r="D5650">
            <v>5</v>
          </cell>
        </row>
        <row r="5651">
          <cell r="A5651" t="str">
            <v>UNIFESP - 3984</v>
          </cell>
          <cell r="B5651" t="str">
            <v>Física III para LPC - UNIFESP</v>
          </cell>
          <cell r="C5651">
            <v>72</v>
          </cell>
          <cell r="D5651">
            <v>6</v>
          </cell>
        </row>
        <row r="5652">
          <cell r="A5652" t="str">
            <v>NHZ3061-08</v>
          </cell>
          <cell r="B5652" t="str">
            <v>Física Moderna</v>
          </cell>
          <cell r="C5652">
            <v>48</v>
          </cell>
          <cell r="D5652">
            <v>4</v>
          </cell>
        </row>
        <row r="5653">
          <cell r="A5653" t="str">
            <v>ESTB023-17</v>
          </cell>
          <cell r="B5653" t="str">
            <v>Física Médica I</v>
          </cell>
          <cell r="C5653">
            <v>48</v>
          </cell>
          <cell r="D5653">
            <v>4</v>
          </cell>
        </row>
        <row r="5654">
          <cell r="A5654" t="str">
            <v>ESTB030-17</v>
          </cell>
          <cell r="B5654" t="str">
            <v>Física Médica II</v>
          </cell>
          <cell r="C5654">
            <v>24</v>
          </cell>
          <cell r="D5654">
            <v>2</v>
          </cell>
        </row>
        <row r="5655">
          <cell r="A5655" t="str">
            <v>NHT3064-15</v>
          </cell>
          <cell r="B5655" t="str">
            <v>Física Ondulatória</v>
          </cell>
          <cell r="C5655">
            <v>48</v>
          </cell>
          <cell r="D5655">
            <v>4</v>
          </cell>
        </row>
        <row r="5656">
          <cell r="A5656" t="str">
            <v>BCK0103-13</v>
          </cell>
          <cell r="B5656" t="str">
            <v>Física Quântica</v>
          </cell>
          <cell r="C5656">
            <v>36</v>
          </cell>
          <cell r="D5656">
            <v>3</v>
          </cell>
        </row>
        <row r="5657">
          <cell r="A5657" t="str">
            <v>BCK0103-15</v>
          </cell>
          <cell r="B5657" t="str">
            <v>Física Quântica</v>
          </cell>
          <cell r="C5657">
            <v>36</v>
          </cell>
          <cell r="D5657">
            <v>3</v>
          </cell>
        </row>
        <row r="5658">
          <cell r="A5658" t="str">
            <v>UFOP005</v>
          </cell>
          <cell r="B5658" t="str">
            <v>Física Quântica - UFOP</v>
          </cell>
          <cell r="C5658">
            <v>0</v>
          </cell>
          <cell r="D5658">
            <v>4</v>
          </cell>
        </row>
        <row r="5659">
          <cell r="A5659" t="str">
            <v>ECT07</v>
          </cell>
          <cell r="B5659" t="str">
            <v>Física Quântica e Relatividade no cotidiano</v>
          </cell>
          <cell r="C5659">
            <v>30</v>
          </cell>
          <cell r="D5659">
            <v>0</v>
          </cell>
        </row>
        <row r="5660">
          <cell r="A5660" t="str">
            <v>NHT3013-13</v>
          </cell>
          <cell r="B5660" t="str">
            <v>Física Térmica</v>
          </cell>
          <cell r="C5660">
            <v>48</v>
          </cell>
          <cell r="D5660">
            <v>4</v>
          </cell>
        </row>
        <row r="5661">
          <cell r="A5661" t="str">
            <v>NHT3013-15</v>
          </cell>
          <cell r="B5661" t="str">
            <v>Física Térmica</v>
          </cell>
          <cell r="C5661">
            <v>48</v>
          </cell>
          <cell r="D5661">
            <v>4</v>
          </cell>
        </row>
        <row r="5662">
          <cell r="A5662" t="str">
            <v>FTT - MT-B210</v>
          </cell>
          <cell r="B5662" t="str">
            <v>Física aplicada - Faculdade de Tecnologia Termomecânica</v>
          </cell>
          <cell r="C5662">
            <v>48</v>
          </cell>
          <cell r="D5662">
            <v>4</v>
          </cell>
        </row>
        <row r="5663">
          <cell r="A5663" t="str">
            <v>CUBM - 0004</v>
          </cell>
          <cell r="B5663" t="str">
            <v>Física aplicada à Biologia - Centro Universitário Barão de Mauá</v>
          </cell>
          <cell r="C5663">
            <v>72</v>
          </cell>
          <cell r="D5663">
            <v>6</v>
          </cell>
        </row>
        <row r="5664">
          <cell r="A5664" t="str">
            <v>UFPEL - 90113</v>
          </cell>
          <cell r="B5664" t="str">
            <v>Física básica I - Universidade Federal de Pelotas</v>
          </cell>
          <cell r="C5664">
            <v>60</v>
          </cell>
          <cell r="D5664">
            <v>5</v>
          </cell>
        </row>
        <row r="5665">
          <cell r="A5665" t="str">
            <v>UFPEL - 90117</v>
          </cell>
          <cell r="B5665" t="str">
            <v>Física básica experimental I - Universidade Federal de Pelotas</v>
          </cell>
          <cell r="C5665">
            <v>24</v>
          </cell>
          <cell r="D5665">
            <v>2</v>
          </cell>
        </row>
        <row r="5666">
          <cell r="A5666" t="str">
            <v>FIS-202</v>
          </cell>
          <cell r="B5666" t="str">
            <v>Física da Matéria Condensada</v>
          </cell>
          <cell r="C5666">
            <v>144</v>
          </cell>
          <cell r="D5666">
            <v>12</v>
          </cell>
        </row>
        <row r="5667">
          <cell r="A5667" t="str">
            <v>FIS-202CO</v>
          </cell>
          <cell r="B5667" t="str">
            <v>Física da Matéria Condensada - USP</v>
          </cell>
          <cell r="C5667">
            <v>0</v>
          </cell>
          <cell r="D5667">
            <v>12</v>
          </cell>
        </row>
        <row r="5668">
          <cell r="A5668" t="str">
            <v>NMA-205</v>
          </cell>
          <cell r="B5668" t="str">
            <v>Física da Matéria Condensada I</v>
          </cell>
          <cell r="C5668">
            <v>144</v>
          </cell>
          <cell r="D5668">
            <v>12</v>
          </cell>
        </row>
        <row r="5669">
          <cell r="A5669" t="str">
            <v>NMA-205COA</v>
          </cell>
          <cell r="B5669" t="str">
            <v>Física da Matéria Condensada I - ICTP</v>
          </cell>
          <cell r="C5669">
            <v>0</v>
          </cell>
          <cell r="D5669">
            <v>12</v>
          </cell>
        </row>
        <row r="5670">
          <cell r="A5670" t="str">
            <v>NMA-205CO</v>
          </cell>
          <cell r="B5670" t="str">
            <v>Física da Matéria Condensada I - UNIFRA</v>
          </cell>
          <cell r="C5670">
            <v>0</v>
          </cell>
          <cell r="D5670">
            <v>12</v>
          </cell>
        </row>
        <row r="5671">
          <cell r="A5671" t="str">
            <v>NMA-206</v>
          </cell>
          <cell r="B5671" t="str">
            <v>Física da Matéria Condensada II</v>
          </cell>
          <cell r="C5671">
            <v>144</v>
          </cell>
          <cell r="D5671">
            <v>12</v>
          </cell>
        </row>
        <row r="5672">
          <cell r="A5672" t="str">
            <v>NMA-206CO</v>
          </cell>
          <cell r="B5672" t="str">
            <v>Física da Matéria Condensada II - ICTP</v>
          </cell>
          <cell r="C5672">
            <v>0</v>
          </cell>
          <cell r="D5672">
            <v>12</v>
          </cell>
        </row>
        <row r="5673">
          <cell r="A5673" t="str">
            <v>USP - AGA0501</v>
          </cell>
          <cell r="B5673" t="str">
            <v>Física da Terra e do Universo - USP</v>
          </cell>
          <cell r="C5673">
            <v>84</v>
          </cell>
          <cell r="D5673">
            <v>7</v>
          </cell>
        </row>
        <row r="5674">
          <cell r="A5674" t="str">
            <v>FIS-301</v>
          </cell>
          <cell r="B5674" t="str">
            <v>Física de Partículas Elementares I</v>
          </cell>
          <cell r="C5674">
            <v>144</v>
          </cell>
          <cell r="D5674">
            <v>12</v>
          </cell>
        </row>
        <row r="5675">
          <cell r="A5675" t="str">
            <v>FIS-302</v>
          </cell>
          <cell r="B5675" t="str">
            <v>Física de Partículas Elementares II</v>
          </cell>
          <cell r="C5675">
            <v>144</v>
          </cell>
          <cell r="D5675">
            <v>12</v>
          </cell>
        </row>
        <row r="5676">
          <cell r="A5676" t="str">
            <v>FIS-302CO</v>
          </cell>
          <cell r="B5676" t="str">
            <v>Física de Partículas Elementares II - UNESP</v>
          </cell>
          <cell r="C5676">
            <v>0</v>
          </cell>
          <cell r="D5676">
            <v>12</v>
          </cell>
        </row>
        <row r="5677">
          <cell r="A5677" t="str">
            <v>ESZE098-17</v>
          </cell>
          <cell r="B5677" t="str">
            <v>Física de Reatores Nucleares</v>
          </cell>
          <cell r="C5677">
            <v>48</v>
          </cell>
          <cell r="D5677">
            <v>4</v>
          </cell>
        </row>
        <row r="5678">
          <cell r="A5678" t="str">
            <v>ESZE040-13</v>
          </cell>
          <cell r="B5678" t="str">
            <v>Física de Reatores Nucleares I</v>
          </cell>
          <cell r="C5678">
            <v>36</v>
          </cell>
          <cell r="D5678">
            <v>3</v>
          </cell>
        </row>
        <row r="5679">
          <cell r="A5679" t="str">
            <v>ESZE041-13</v>
          </cell>
          <cell r="B5679" t="str">
            <v>Física de Reatores Nucleares II</v>
          </cell>
          <cell r="C5679">
            <v>36</v>
          </cell>
          <cell r="D5679">
            <v>3</v>
          </cell>
        </row>
        <row r="5680">
          <cell r="A5680" t="str">
            <v>NHZ3011-09</v>
          </cell>
          <cell r="B5680" t="str">
            <v>Física de Semicondutores</v>
          </cell>
          <cell r="C5680">
            <v>48</v>
          </cell>
          <cell r="D5680">
            <v>4</v>
          </cell>
        </row>
        <row r="5681">
          <cell r="A5681" t="str">
            <v>NHZ3011-15</v>
          </cell>
          <cell r="B5681" t="str">
            <v>Física de Semicondutores</v>
          </cell>
          <cell r="C5681">
            <v>48</v>
          </cell>
          <cell r="D5681">
            <v>4</v>
          </cell>
        </row>
        <row r="5682">
          <cell r="A5682" t="str">
            <v>NHT3012-07</v>
          </cell>
          <cell r="B5682" t="str">
            <v>Física do Contínuo</v>
          </cell>
          <cell r="C5682">
            <v>36</v>
          </cell>
          <cell r="D5682">
            <v>3</v>
          </cell>
        </row>
        <row r="5683">
          <cell r="A5683" t="str">
            <v>NHT3012-15</v>
          </cell>
          <cell r="B5683" t="str">
            <v>Física do Contínuo</v>
          </cell>
          <cell r="C5683">
            <v>48</v>
          </cell>
          <cell r="D5683">
            <v>4</v>
          </cell>
        </row>
        <row r="5684">
          <cell r="A5684" t="str">
            <v>NHT3012-13</v>
          </cell>
          <cell r="B5684" t="str">
            <v>Física do Contínuo</v>
          </cell>
          <cell r="C5684">
            <v>48</v>
          </cell>
          <cell r="D5684">
            <v>4</v>
          </cell>
        </row>
        <row r="5685">
          <cell r="A5685" t="str">
            <v>ESZX021-13</v>
          </cell>
          <cell r="B5685" t="str">
            <v>Física do Corpo Humano</v>
          </cell>
          <cell r="C5685">
            <v>36</v>
          </cell>
          <cell r="D5685">
            <v>3</v>
          </cell>
        </row>
        <row r="5686">
          <cell r="A5686" t="str">
            <v>PGF5110-1/1</v>
          </cell>
          <cell r="B5686" t="str">
            <v>Física do Estado Sólido - IF-USP</v>
          </cell>
          <cell r="C5686">
            <v>0</v>
          </cell>
          <cell r="D5686">
            <v>15</v>
          </cell>
        </row>
        <row r="5687">
          <cell r="A5687" t="str">
            <v>NHZ3084-15</v>
          </cell>
          <cell r="B5687" t="str">
            <v>Física do Meio Ambiente</v>
          </cell>
          <cell r="C5687">
            <v>48</v>
          </cell>
          <cell r="D5687">
            <v>4</v>
          </cell>
        </row>
        <row r="5688">
          <cell r="A5688" t="str">
            <v>NHZ23084-15</v>
          </cell>
          <cell r="B5688" t="str">
            <v>Física do Meio Ambiente</v>
          </cell>
          <cell r="C5688">
            <v>48</v>
          </cell>
          <cell r="D5688">
            <v>4</v>
          </cell>
        </row>
        <row r="5689">
          <cell r="A5689" t="str">
            <v>UNICID - 2041</v>
          </cell>
          <cell r="B5689" t="str">
            <v>Física e matemática aplicada - UNICID</v>
          </cell>
          <cell r="C5689">
            <v>156</v>
          </cell>
          <cell r="D5689">
            <v>13</v>
          </cell>
        </row>
        <row r="5690">
          <cell r="A5690" t="str">
            <v>FSA - FisTec</v>
          </cell>
          <cell r="B5690" t="str">
            <v>Física e tecnologia - Fundação Santo André</v>
          </cell>
          <cell r="C5690">
            <v>132</v>
          </cell>
          <cell r="D5690">
            <v>11</v>
          </cell>
        </row>
        <row r="5691">
          <cell r="A5691" t="str">
            <v>UNICAMP - F329</v>
          </cell>
          <cell r="B5691" t="str">
            <v>Física experimental III - UNICAMP</v>
          </cell>
          <cell r="C5691">
            <v>60</v>
          </cell>
          <cell r="D5691">
            <v>5</v>
          </cell>
        </row>
        <row r="5692">
          <cell r="A5692" t="str">
            <v>IFSP - F1FE1</v>
          </cell>
          <cell r="B5692" t="str">
            <v>Física experimental para Engenharia I - Instituto Federal de Educação, Ciência e Tecnologia de São P</v>
          </cell>
          <cell r="C5692">
            <v>36</v>
          </cell>
          <cell r="D5692">
            <v>3</v>
          </cell>
        </row>
        <row r="5693">
          <cell r="A5693" t="str">
            <v>UNISANTA - 1264</v>
          </cell>
          <cell r="B5693" t="str">
            <v>Física geral e experimental I - Universidade Santa Cecília</v>
          </cell>
          <cell r="C5693">
            <v>60</v>
          </cell>
          <cell r="D5693">
            <v>5</v>
          </cell>
        </row>
        <row r="5694">
          <cell r="A5694" t="str">
            <v>UNISANTA - 1265</v>
          </cell>
          <cell r="B5694" t="str">
            <v>Física geral e experimental II - Universidade Santa Cecília</v>
          </cell>
          <cell r="C5694">
            <v>60</v>
          </cell>
          <cell r="D5694">
            <v>5</v>
          </cell>
        </row>
        <row r="5695">
          <cell r="A5695" t="str">
            <v>UNISANTA - 1266</v>
          </cell>
          <cell r="B5695" t="str">
            <v>Física geral e experimental III - Universidade Santa Cecília</v>
          </cell>
          <cell r="C5695">
            <v>60</v>
          </cell>
          <cell r="D5695">
            <v>5</v>
          </cell>
        </row>
        <row r="5696">
          <cell r="A5696" t="str">
            <v>MACK - 7051042</v>
          </cell>
          <cell r="B5696" t="str">
            <v>Física para Computação I - Mackenzie</v>
          </cell>
          <cell r="C5696">
            <v>60</v>
          </cell>
          <cell r="D5696">
            <v>5</v>
          </cell>
        </row>
        <row r="5697">
          <cell r="A5697" t="str">
            <v>MACK - 7052073</v>
          </cell>
          <cell r="B5697" t="str">
            <v>Física para Computação II - Mackenzie</v>
          </cell>
          <cell r="C5697">
            <v>72</v>
          </cell>
          <cell r="D5697">
            <v>6</v>
          </cell>
        </row>
        <row r="5698">
          <cell r="A5698" t="str">
            <v>USP - FEP2196</v>
          </cell>
          <cell r="B5698" t="str">
            <v>Física para engenharia II - USP</v>
          </cell>
          <cell r="C5698">
            <v>60</v>
          </cell>
          <cell r="D5698">
            <v>5</v>
          </cell>
        </row>
        <row r="5699">
          <cell r="A5699" t="str">
            <v>IFSP - F1FT1</v>
          </cell>
          <cell r="B5699" t="str">
            <v>Física teórica para engenharia I - Instituto Federal de Educação, Ciência e Tecnologia de São Paulo</v>
          </cell>
          <cell r="C5699">
            <v>36</v>
          </cell>
          <cell r="D5699">
            <v>3</v>
          </cell>
        </row>
        <row r="5700">
          <cell r="A5700" t="str">
            <v>ICEN007003</v>
          </cell>
          <cell r="B5700" t="str">
            <v>Físico - Química  Avançada -  UFPA</v>
          </cell>
          <cell r="C5700">
            <v>0</v>
          </cell>
          <cell r="D5700">
            <v>4</v>
          </cell>
        </row>
        <row r="5701">
          <cell r="A5701" t="str">
            <v>USP - PMT2306</v>
          </cell>
          <cell r="B5701" t="str">
            <v>Físico química para metalurgia - USP</v>
          </cell>
          <cell r="C5701">
            <v>60</v>
          </cell>
          <cell r="D5701">
            <v>5</v>
          </cell>
        </row>
        <row r="5702">
          <cell r="A5702" t="str">
            <v>UNESP - BTC0180</v>
          </cell>
          <cell r="B5702" t="str">
            <v>Físico-Química - UNESP</v>
          </cell>
          <cell r="C5702">
            <v>60</v>
          </cell>
          <cell r="D5702">
            <v>5</v>
          </cell>
        </row>
        <row r="5703">
          <cell r="A5703" t="str">
            <v>UTFPR - EG52A</v>
          </cell>
          <cell r="B5703" t="str">
            <v>Físico-Química - Universidade Tecnológica Federal do Paraná</v>
          </cell>
          <cell r="C5703">
            <v>60</v>
          </cell>
          <cell r="D5703">
            <v>5</v>
          </cell>
        </row>
        <row r="5704">
          <cell r="A5704" t="str">
            <v>NHT4016-13</v>
          </cell>
          <cell r="B5704" t="str">
            <v>Físico-Química Experimental</v>
          </cell>
          <cell r="C5704">
            <v>72</v>
          </cell>
          <cell r="D5704">
            <v>6</v>
          </cell>
        </row>
        <row r="5705">
          <cell r="A5705" t="str">
            <v>excluir 6</v>
          </cell>
          <cell r="B5705" t="str">
            <v>Físico-Química Experimental</v>
          </cell>
          <cell r="C5705">
            <v>48</v>
          </cell>
          <cell r="D5705">
            <v>4</v>
          </cell>
        </row>
        <row r="5706">
          <cell r="A5706" t="str">
            <v>NHT4075-15</v>
          </cell>
          <cell r="B5706" t="str">
            <v>Físico-Química Experimental</v>
          </cell>
          <cell r="C5706">
            <v>48</v>
          </cell>
          <cell r="D5706">
            <v>4</v>
          </cell>
        </row>
        <row r="5707">
          <cell r="A5707" t="str">
            <v>QFL5607-1</v>
          </cell>
          <cell r="B5707" t="str">
            <v>Físico-Química de Interfases - USP</v>
          </cell>
          <cell r="C5707">
            <v>0</v>
          </cell>
          <cell r="D5707">
            <v>8</v>
          </cell>
        </row>
        <row r="5708">
          <cell r="A5708" t="str">
            <v>CEM-203</v>
          </cell>
          <cell r="B5708" t="str">
            <v>Físico-Química de Polímeros</v>
          </cell>
          <cell r="C5708">
            <v>144</v>
          </cell>
          <cell r="D5708">
            <v>12</v>
          </cell>
        </row>
        <row r="5709">
          <cell r="A5709" t="str">
            <v>USP002</v>
          </cell>
          <cell r="B5709" t="str">
            <v>Físico-Químico Avançada I - USP</v>
          </cell>
          <cell r="C5709">
            <v>0</v>
          </cell>
          <cell r="D5709">
            <v>8</v>
          </cell>
        </row>
        <row r="5710">
          <cell r="A5710" t="str">
            <v>USP003</v>
          </cell>
          <cell r="B5710" t="str">
            <v>Físico-Químico Avançada II - USP</v>
          </cell>
          <cell r="C5710">
            <v>0</v>
          </cell>
          <cell r="D5710">
            <v>8</v>
          </cell>
        </row>
        <row r="5711">
          <cell r="A5711" t="str">
            <v>USP - 2664</v>
          </cell>
          <cell r="B5711" t="str">
            <v>GENÉTICA - USP</v>
          </cell>
          <cell r="C5711">
            <v>36</v>
          </cell>
          <cell r="D5711">
            <v>3</v>
          </cell>
        </row>
        <row r="5712">
          <cell r="A5712" t="str">
            <v>IFSP - K2GEN</v>
          </cell>
          <cell r="B5712" t="str">
            <v>GENÉTICA E EVOLUÇÃO - Instituto Federal de Educação, Ciência e Tecnologia de São Paulo</v>
          </cell>
          <cell r="C5712">
            <v>84</v>
          </cell>
          <cell r="D5712">
            <v>7</v>
          </cell>
        </row>
        <row r="5713">
          <cell r="A5713" t="str">
            <v>USP - BIO0225</v>
          </cell>
          <cell r="B5713" t="str">
            <v>GENÉTICA E EVOLUÇÃO - USP</v>
          </cell>
          <cell r="C5713">
            <v>60</v>
          </cell>
          <cell r="D5713">
            <v>5</v>
          </cell>
        </row>
        <row r="5714">
          <cell r="A5714" t="str">
            <v>UNESP - APF9942</v>
          </cell>
          <cell r="B5714" t="str">
            <v>GEOGRAFIA - UNESP</v>
          </cell>
          <cell r="C5714">
            <v>60</v>
          </cell>
          <cell r="D5714">
            <v>5</v>
          </cell>
        </row>
        <row r="5715">
          <cell r="A5715" t="str">
            <v>USP - GAI</v>
          </cell>
          <cell r="B5715" t="str">
            <v>GEOGRAFIA AGRÁRIA I - USP</v>
          </cell>
          <cell r="C5715">
            <v>60</v>
          </cell>
          <cell r="D5715">
            <v>5</v>
          </cell>
        </row>
        <row r="5716">
          <cell r="A5716" t="str">
            <v>USP - FLG0605</v>
          </cell>
          <cell r="B5716" t="str">
            <v>GEOGRAFIA HUMANA, GERAL E DO BRASIL - USP</v>
          </cell>
          <cell r="C5716">
            <v>60</v>
          </cell>
          <cell r="D5716">
            <v>5</v>
          </cell>
        </row>
        <row r="5717">
          <cell r="A5717" t="str">
            <v>USP - GP</v>
          </cell>
          <cell r="B5717" t="str">
            <v>GEOGRAFIA POLÍTICA - USP</v>
          </cell>
          <cell r="C5717">
            <v>60</v>
          </cell>
          <cell r="D5717">
            <v>5</v>
          </cell>
        </row>
        <row r="5718">
          <cell r="A5718" t="str">
            <v>USP - GRIIIE</v>
          </cell>
          <cell r="B5718" t="str">
            <v>GEOGRAFIA REGIONAL III-EUROPA - USP</v>
          </cell>
          <cell r="C5718">
            <v>84</v>
          </cell>
          <cell r="D5718">
            <v>7</v>
          </cell>
        </row>
        <row r="5719">
          <cell r="A5719" t="str">
            <v>USP - GRIV-AL</v>
          </cell>
          <cell r="B5719" t="str">
            <v>GEOGRAFIA REGIONAL IV-AMÉRICA LATINA - USP</v>
          </cell>
          <cell r="C5719">
            <v>84</v>
          </cell>
          <cell r="D5719">
            <v>7</v>
          </cell>
        </row>
        <row r="5720">
          <cell r="A5720" t="str">
            <v>UNIFAL - ICT36</v>
          </cell>
          <cell r="B5720" t="str">
            <v>GEOLOGIA - UNIFAL</v>
          </cell>
          <cell r="C5720">
            <v>72</v>
          </cell>
          <cell r="D5720">
            <v>6</v>
          </cell>
        </row>
        <row r="5721">
          <cell r="A5721" t="str">
            <v>UNIFESP - 2407</v>
          </cell>
          <cell r="B5721" t="str">
            <v>GEOLOGIA - UNIFESP</v>
          </cell>
          <cell r="C5721">
            <v>72</v>
          </cell>
          <cell r="D5721">
            <v>6</v>
          </cell>
        </row>
        <row r="5722">
          <cell r="A5722" t="str">
            <v>USJT - GAENG80</v>
          </cell>
          <cell r="B5722" t="str">
            <v>GEOLOGIA APLICADA A ENGENHARIA - Universidade São Judas Tadeu</v>
          </cell>
          <cell r="C5722">
            <v>72</v>
          </cell>
          <cell r="D5722">
            <v>6</v>
          </cell>
        </row>
        <row r="5723">
          <cell r="A5723" t="str">
            <v>UFPA - TE09006</v>
          </cell>
          <cell r="B5723" t="str">
            <v>GEOLOGIA DE ENGENHARIA - Universidade Federal do Pará</v>
          </cell>
          <cell r="C5723">
            <v>48</v>
          </cell>
          <cell r="D5723">
            <v>4</v>
          </cell>
        </row>
        <row r="5724">
          <cell r="A5724" t="str">
            <v>UFLA - GCS105</v>
          </cell>
          <cell r="B5724" t="str">
            <v>GEOLOGIA E PEDOLOGIA - Universidade Federal de Lavras</v>
          </cell>
          <cell r="C5724">
            <v>84</v>
          </cell>
          <cell r="D5724">
            <v>7</v>
          </cell>
        </row>
        <row r="5725">
          <cell r="A5725" t="str">
            <v>UNIFESP - 5422</v>
          </cell>
          <cell r="B5725" t="str">
            <v>GEOLOGIA GERAL - UNIFESP</v>
          </cell>
          <cell r="C5725">
            <v>36</v>
          </cell>
          <cell r="D5725">
            <v>3</v>
          </cell>
        </row>
        <row r="5726">
          <cell r="A5726" t="str">
            <v>UNESP - GEA240215</v>
          </cell>
          <cell r="B5726" t="str">
            <v>GEOLOGIA GERAL I - UNESP</v>
          </cell>
          <cell r="C5726">
            <v>84</v>
          </cell>
          <cell r="D5726">
            <v>7</v>
          </cell>
        </row>
        <row r="5727">
          <cell r="A5727" t="str">
            <v>UNIPAMPA - AL0002</v>
          </cell>
          <cell r="B5727" t="str">
            <v>GEOMETRIA ANALÍTICA - Universidade Federal do Pampa</v>
          </cell>
          <cell r="C5727">
            <v>60</v>
          </cell>
          <cell r="D5727">
            <v>5</v>
          </cell>
        </row>
        <row r="5728">
          <cell r="A5728" t="str">
            <v>FATEC-SP - YOB005</v>
          </cell>
          <cell r="B5728" t="str">
            <v>GEOMETRIA ANALÍTICA E ÁLGEBRA LINEAR - FATEC-SP</v>
          </cell>
          <cell r="C5728">
            <v>72</v>
          </cell>
          <cell r="D5728">
            <v>6</v>
          </cell>
        </row>
        <row r="5729">
          <cell r="A5729" t="str">
            <v>FASB - GAAL</v>
          </cell>
          <cell r="B5729" t="str">
            <v>GEOMETRIA ANALÍTICA E ÁLGEBRA LINEAR - Faculdade de São Bernardo do Campo</v>
          </cell>
          <cell r="C5729">
            <v>48</v>
          </cell>
          <cell r="D5729">
            <v>4</v>
          </cell>
        </row>
        <row r="5730">
          <cell r="A5730" t="str">
            <v>UFPR - EAQ008</v>
          </cell>
          <cell r="B5730" t="str">
            <v>GEOMETRIA ANALÍTICA E ÁLGEBRA LINEAR - UFPR</v>
          </cell>
          <cell r="C5730">
            <v>36</v>
          </cell>
          <cell r="D5730">
            <v>3</v>
          </cell>
        </row>
        <row r="5731">
          <cell r="A5731" t="str">
            <v>UNISANTOS - GA1</v>
          </cell>
          <cell r="B5731" t="str">
            <v>GEOMETRIA ANALÍTICA I - UNISANTOS</v>
          </cell>
          <cell r="C5731">
            <v>24</v>
          </cell>
          <cell r="D5731">
            <v>2</v>
          </cell>
        </row>
        <row r="5732">
          <cell r="A5732" t="str">
            <v>IFSP - AGED2</v>
          </cell>
          <cell r="B5732" t="str">
            <v>GEOMETRIA DESCRITIVA - Instituto Federal de Educação, Ciência e Tecnologia de São Paulo</v>
          </cell>
          <cell r="C5732">
            <v>36</v>
          </cell>
          <cell r="D5732">
            <v>3</v>
          </cell>
        </row>
        <row r="5733">
          <cell r="A5733" t="str">
            <v>MACK - 17011809</v>
          </cell>
          <cell r="B5733" t="str">
            <v>GEOMETRIA DESCRITIVA - Mackenzie</v>
          </cell>
          <cell r="C5733">
            <v>24</v>
          </cell>
          <cell r="D5733">
            <v>2</v>
          </cell>
        </row>
        <row r="5734">
          <cell r="A5734" t="str">
            <v>UNINOVE - 3EX1702</v>
          </cell>
          <cell r="B5734" t="str">
            <v>GEOMETRIA DESCRITIVA - UNINOVE</v>
          </cell>
          <cell r="C5734">
            <v>36</v>
          </cell>
          <cell r="D5734">
            <v>3</v>
          </cell>
        </row>
        <row r="5735">
          <cell r="A5735" t="str">
            <v>UNIFESP - 4870</v>
          </cell>
          <cell r="B5735" t="str">
            <v>GEOPOLITICA - UNIFESP</v>
          </cell>
          <cell r="C5735">
            <v>60</v>
          </cell>
          <cell r="D5735">
            <v>5</v>
          </cell>
        </row>
        <row r="5736">
          <cell r="A5736" t="str">
            <v>FATEC-SP - 3030</v>
          </cell>
          <cell r="B5736" t="str">
            <v>GERENCIAMENTO AMBIENTAL - FATEC-SP</v>
          </cell>
          <cell r="C5736">
            <v>36</v>
          </cell>
          <cell r="D5736">
            <v>3</v>
          </cell>
        </row>
        <row r="5737">
          <cell r="A5737" t="str">
            <v>SCAM - 4439</v>
          </cell>
          <cell r="B5737" t="str">
            <v>GERÊNCIA DE REJEITOS RADIOATIVOS - Centro Universitário São Camilo</v>
          </cell>
          <cell r="C5737">
            <v>36</v>
          </cell>
          <cell r="D5737">
            <v>3</v>
          </cell>
        </row>
        <row r="5738">
          <cell r="A5738" t="str">
            <v>UNIFESP - 5541</v>
          </cell>
          <cell r="B5738" t="str">
            <v>GESTÃO COSTEIRA INTEGRADA - UNIFESP</v>
          </cell>
          <cell r="C5738">
            <v>36</v>
          </cell>
          <cell r="D5738">
            <v>3</v>
          </cell>
        </row>
        <row r="5739">
          <cell r="A5739" t="str">
            <v>FTT - PG-526</v>
          </cell>
          <cell r="B5739" t="str">
            <v>GESTÃO DA CADEIA DE SUPRIMENTOS - Faculdade de Tecnologia Termomecânica</v>
          </cell>
          <cell r="C5739">
            <v>72</v>
          </cell>
          <cell r="D5739">
            <v>6</v>
          </cell>
        </row>
        <row r="5740">
          <cell r="A5740" t="str">
            <v>FAMA - GI</v>
          </cell>
          <cell r="B5740" t="str">
            <v>GESTÃO DA INFORMAÇÃO - Faculdade de Mauá</v>
          </cell>
          <cell r="C5740">
            <v>72</v>
          </cell>
          <cell r="D5740">
            <v>6</v>
          </cell>
        </row>
        <row r="5741">
          <cell r="A5741" t="str">
            <v>UNISA - 693481</v>
          </cell>
          <cell r="B5741" t="str">
            <v>GESTÃO DA QUALIDADE - Universidade de Santo Amaro</v>
          </cell>
          <cell r="C5741">
            <v>48</v>
          </cell>
          <cell r="D5741">
            <v>4</v>
          </cell>
        </row>
        <row r="5742">
          <cell r="A5742" t="str">
            <v>FATEC-SP - AGR-101</v>
          </cell>
          <cell r="B5742" t="str">
            <v>GESTÃO DE EQUIPES - FATEC-SP</v>
          </cell>
          <cell r="C5742">
            <v>36</v>
          </cell>
          <cell r="D5742">
            <v>3</v>
          </cell>
        </row>
        <row r="5743">
          <cell r="A5743" t="str">
            <v>Anhembi - GMkt</v>
          </cell>
          <cell r="B5743" t="str">
            <v>GESTÃO DE MARKETING - Universidade Anhembi Morumbi</v>
          </cell>
          <cell r="C5743">
            <v>72</v>
          </cell>
          <cell r="D5743">
            <v>6</v>
          </cell>
        </row>
        <row r="5744">
          <cell r="A5744" t="str">
            <v>FATEC-SP - GMS</v>
          </cell>
          <cell r="B5744" t="str">
            <v>GESTÃO DE MARKETING DE SERVIÇOS - FATEC-SP</v>
          </cell>
          <cell r="C5744">
            <v>36</v>
          </cell>
          <cell r="D5744">
            <v>3</v>
          </cell>
        </row>
        <row r="5745">
          <cell r="A5745" t="str">
            <v>UNIFESP - 4787</v>
          </cell>
          <cell r="B5745" t="str">
            <v>GESTÃO DE NEGÓCIOS PORTUÁRIOS E MARÍTIMOS I - UNIFESP</v>
          </cell>
          <cell r="C5745">
            <v>36</v>
          </cell>
          <cell r="D5745">
            <v>3</v>
          </cell>
        </row>
        <row r="5746">
          <cell r="A5746" t="str">
            <v>FATEC-SP - 5233</v>
          </cell>
          <cell r="B5746" t="str">
            <v>GESTÃO DE PESSOAS NO COMÉRCIO EXTERIOR - FATEC-SP</v>
          </cell>
          <cell r="C5746">
            <v>72</v>
          </cell>
          <cell r="D5746">
            <v>6</v>
          </cell>
        </row>
        <row r="5747">
          <cell r="A5747" t="str">
            <v>UNISEB - GST0570</v>
          </cell>
          <cell r="B5747" t="str">
            <v>GESTÃO DE PROCESSOS - UNISEB</v>
          </cell>
          <cell r="C5747">
            <v>36</v>
          </cell>
          <cell r="D5747">
            <v>3</v>
          </cell>
        </row>
        <row r="5748">
          <cell r="A5748" t="str">
            <v>UNISA - 693456</v>
          </cell>
          <cell r="B5748" t="str">
            <v>GESTÃO DE PROJETOS - Universidade de Santo Amaro</v>
          </cell>
          <cell r="C5748">
            <v>72</v>
          </cell>
          <cell r="D5748">
            <v>6</v>
          </cell>
        </row>
        <row r="5749">
          <cell r="A5749" t="str">
            <v>IFSP - CGRH2</v>
          </cell>
          <cell r="B5749" t="str">
            <v>GESTÃO DE RECUROS HUMANOS - Instituto Federal de Educação, Ciência e Tecnologia de São Paulo</v>
          </cell>
          <cell r="C5749">
            <v>60</v>
          </cell>
          <cell r="D5749">
            <v>5</v>
          </cell>
        </row>
        <row r="5750">
          <cell r="A5750" t="str">
            <v>SENAI - GRH7</v>
          </cell>
          <cell r="B5750" t="str">
            <v>GESTÃO DE RECURSOS HUMANOS - SENAI</v>
          </cell>
          <cell r="C5750">
            <v>36</v>
          </cell>
          <cell r="D5750">
            <v>3</v>
          </cell>
        </row>
        <row r="5751">
          <cell r="A5751" t="str">
            <v>UNICAMP - LE702</v>
          </cell>
          <cell r="B5751" t="str">
            <v>GESTÃO DE RECURSOS HUMANOS - UNICAMP</v>
          </cell>
          <cell r="C5751">
            <v>60</v>
          </cell>
          <cell r="D5751">
            <v>5</v>
          </cell>
        </row>
        <row r="5752">
          <cell r="A5752" t="str">
            <v>ANHEMBI - 20</v>
          </cell>
          <cell r="B5752" t="str">
            <v>GESTÃO DE VENDAS - Universidade Anhembi Morumbi</v>
          </cell>
          <cell r="C5752">
            <v>24</v>
          </cell>
          <cell r="D5752">
            <v>2</v>
          </cell>
        </row>
        <row r="5753">
          <cell r="A5753" t="str">
            <v>FATEC-SP - GPC</v>
          </cell>
          <cell r="B5753" t="str">
            <v>GESTÃO DO PATRIMÔNIO CULTURAL - FATEC-SP</v>
          </cell>
          <cell r="C5753">
            <v>36</v>
          </cell>
          <cell r="D5753">
            <v>3</v>
          </cell>
        </row>
        <row r="5754">
          <cell r="A5754" t="str">
            <v>UNICAMP - EF811</v>
          </cell>
          <cell r="B5754" t="str">
            <v>GESTÃO EM ESPORTE - UNICAMP</v>
          </cell>
          <cell r="C5754">
            <v>24</v>
          </cell>
          <cell r="D5754">
            <v>2</v>
          </cell>
        </row>
        <row r="5755">
          <cell r="A5755" t="str">
            <v>SCAM - 4412</v>
          </cell>
          <cell r="B5755" t="str">
            <v>GESTÃO EM SERVIÇOS DE RADIOLOGIA - Centro Universitário São Camilo</v>
          </cell>
          <cell r="C5755">
            <v>36</v>
          </cell>
          <cell r="D5755">
            <v>3</v>
          </cell>
        </row>
        <row r="5756">
          <cell r="A5756" t="str">
            <v>FATEC-SP - 8907</v>
          </cell>
          <cell r="B5756" t="str">
            <v>GESTÃO EMPRESARIAL - FATEC-SP</v>
          </cell>
          <cell r="C5756">
            <v>72</v>
          </cell>
          <cell r="D5756">
            <v>6</v>
          </cell>
        </row>
        <row r="5757">
          <cell r="A5757" t="str">
            <v>IFSP - CGEN4</v>
          </cell>
          <cell r="B5757" t="str">
            <v>GESTÃO ESTRATÉGICA DE NEGÓCIOS - Instituto Federal de Educação, Ciência e Tecnologia de São Paulo</v>
          </cell>
          <cell r="C5757">
            <v>36</v>
          </cell>
          <cell r="D5757">
            <v>3</v>
          </cell>
        </row>
        <row r="5758">
          <cell r="A5758" t="str">
            <v>SENAI - GRH8</v>
          </cell>
          <cell r="B5758" t="str">
            <v>GESTÃO ESTRATÉGICA DE RECURSOS HUMANOS - SENAI</v>
          </cell>
          <cell r="C5758">
            <v>72</v>
          </cell>
          <cell r="D5758">
            <v>6</v>
          </cell>
        </row>
        <row r="5759">
          <cell r="A5759" t="str">
            <v>TUIlm-de 98002</v>
          </cell>
          <cell r="B5759" t="str">
            <v>GHz und THz Elektronik - Technische Universität Ilmenau</v>
          </cell>
          <cell r="C5759">
            <v>150</v>
          </cell>
          <cell r="D5759">
            <v>12</v>
          </cell>
        </row>
        <row r="5760">
          <cell r="A5760" t="str">
            <v>UWA-au EART2201</v>
          </cell>
          <cell r="B5760" t="str">
            <v>GIS (Geographic Information Systems) - The University of Western Australia</v>
          </cell>
          <cell r="C5760">
            <v>49</v>
          </cell>
          <cell r="D5760">
            <v>4</v>
          </cell>
        </row>
        <row r="5761">
          <cell r="A5761" t="str">
            <v>Sault-ca GIS423</v>
          </cell>
          <cell r="B5761" t="str">
            <v>GIS Applications - Sault College</v>
          </cell>
          <cell r="C5761">
            <v>75</v>
          </cell>
          <cell r="D5761">
            <v>6</v>
          </cell>
        </row>
        <row r="5762">
          <cell r="A5762" t="str">
            <v>UI-us GEOG385</v>
          </cell>
          <cell r="B5762" t="str">
            <v>GIS Primer - University of Idaho</v>
          </cell>
          <cell r="C5762">
            <v>48</v>
          </cell>
          <cell r="D5762">
            <v>4</v>
          </cell>
        </row>
        <row r="5763">
          <cell r="A5763" t="str">
            <v>UTS-au 91120</v>
          </cell>
          <cell r="B5763" t="str">
            <v>GIS and Remote Sensing - University of Technology, Sydney</v>
          </cell>
          <cell r="C5763">
            <v>56</v>
          </cell>
          <cell r="D5763">
            <v>4</v>
          </cell>
        </row>
        <row r="5764">
          <cell r="A5764" t="str">
            <v>QUB-uk EVP7032</v>
          </cell>
          <cell r="B5764" t="str">
            <v>GIS and Spatial Analysis - Queen's University Belfast</v>
          </cell>
          <cell r="C5764">
            <v>216</v>
          </cell>
          <cell r="D5764">
            <v>18</v>
          </cell>
        </row>
        <row r="5765">
          <cell r="A5765" t="str">
            <v>ANU-au ENVS2015</v>
          </cell>
          <cell r="B5765" t="str">
            <v>GIS and Spatial Analysis - The Australian National University</v>
          </cell>
          <cell r="C5765">
            <v>64</v>
          </cell>
          <cell r="D5765">
            <v>5</v>
          </cell>
        </row>
        <row r="5766">
          <cell r="A5766" t="str">
            <v>PSU-us G424</v>
          </cell>
          <cell r="B5766" t="str">
            <v>GIS for Natural Sci - Portland State University</v>
          </cell>
          <cell r="C5766">
            <v>48</v>
          </cell>
          <cell r="D5766">
            <v>4</v>
          </cell>
        </row>
        <row r="5767">
          <cell r="A5767" t="str">
            <v>MQ-au ENVG390</v>
          </cell>
          <cell r="B5767" t="str">
            <v>GIS for Urban and Regional Management - Macquarie University</v>
          </cell>
          <cell r="C5767">
            <v>52</v>
          </cell>
          <cell r="D5767">
            <v>4</v>
          </cell>
        </row>
        <row r="5768">
          <cell r="A5768" t="str">
            <v>UArk-us CSCE4643</v>
          </cell>
          <cell r="B5768" t="str">
            <v>GPU Programming - University of Arkansas</v>
          </cell>
          <cell r="C5768">
            <v>36</v>
          </cell>
          <cell r="D5768">
            <v>3</v>
          </cell>
        </row>
        <row r="5769">
          <cell r="A5769" t="str">
            <v>UERJ - DIR0211935</v>
          </cell>
          <cell r="B5769" t="str">
            <v>GR.PESQ.INST.DIR.CONST.SEPARAÇÃO DE PODERES - Universidade do Estado do Rio de Janeiro</v>
          </cell>
          <cell r="C5769">
            <v>24</v>
          </cell>
          <cell r="D5769">
            <v>2</v>
          </cell>
        </row>
        <row r="5770">
          <cell r="A5770" t="str">
            <v>USP - 4300156</v>
          </cell>
          <cell r="B5770" t="str">
            <v>GRAVITAÇÃO - USP</v>
          </cell>
          <cell r="C5770">
            <v>24</v>
          </cell>
          <cell r="D5770">
            <v>2</v>
          </cell>
        </row>
        <row r="5771">
          <cell r="A5771" t="str">
            <v>ASU-us CPI111</v>
          </cell>
          <cell r="B5771" t="str">
            <v>Game Development I - Arizona State University</v>
          </cell>
          <cell r="C5771">
            <v>48</v>
          </cell>
          <cell r="D5771">
            <v>4</v>
          </cell>
        </row>
        <row r="5772">
          <cell r="A5772" t="str">
            <v>ASU-us CPI211</v>
          </cell>
          <cell r="B5772" t="str">
            <v>Game Development II - Arizona State University</v>
          </cell>
          <cell r="C5772">
            <v>48</v>
          </cell>
          <cell r="D5772">
            <v>4</v>
          </cell>
        </row>
        <row r="5773">
          <cell r="A5773" t="str">
            <v>UCR-us CSX491.02</v>
          </cell>
          <cell r="B5773" t="str">
            <v>Game Mechanics - University of California, Riverside</v>
          </cell>
          <cell r="C5773">
            <v>20</v>
          </cell>
          <cell r="D5773">
            <v>2</v>
          </cell>
        </row>
        <row r="5774">
          <cell r="A5774" t="str">
            <v>UVic-ca CSC167</v>
          </cell>
          <cell r="B5774" t="str">
            <v>Game Strategy, Interaction and Design - University of Victoria</v>
          </cell>
          <cell r="C5774">
            <v>52</v>
          </cell>
          <cell r="D5774">
            <v>4</v>
          </cell>
        </row>
        <row r="5775">
          <cell r="A5775" t="str">
            <v>SJTU-cn GT</v>
          </cell>
          <cell r="B5775" t="str">
            <v>Game Theory - Shanghai Jiao Tong University</v>
          </cell>
          <cell r="C5775">
            <v>48</v>
          </cell>
          <cell r="D5775">
            <v>4</v>
          </cell>
        </row>
        <row r="5776">
          <cell r="A5776" t="str">
            <v>Obuda-hu GVMJE1KTNC</v>
          </cell>
          <cell r="B5776" t="str">
            <v>Game Theory - Óbuda University</v>
          </cell>
          <cell r="C5776">
            <v>60</v>
          </cell>
          <cell r="D5776">
            <v>5</v>
          </cell>
        </row>
        <row r="5777">
          <cell r="A5777" t="str">
            <v>Lehman-us MAT347</v>
          </cell>
          <cell r="B5777" t="str">
            <v>Game Theory and Linear Programming - Lehman College</v>
          </cell>
          <cell r="C5777">
            <v>48</v>
          </cell>
          <cell r="D5777">
            <v>4</v>
          </cell>
        </row>
        <row r="5778">
          <cell r="A5778" t="str">
            <v>Monash-au ECC2610</v>
          </cell>
          <cell r="B5778" t="str">
            <v>Game Theory and Strategic Thinking - Monash University</v>
          </cell>
          <cell r="C5778">
            <v>48</v>
          </cell>
          <cell r="D5778">
            <v>4</v>
          </cell>
        </row>
        <row r="5779">
          <cell r="A5779" t="str">
            <v>HFU-de FH26118</v>
          </cell>
          <cell r="B5779" t="str">
            <v>Gamedesign Workshop - Hochschule Furtwangen University</v>
          </cell>
          <cell r="C5779">
            <v>144</v>
          </cell>
          <cell r="D5779">
            <v>12</v>
          </cell>
        </row>
        <row r="5780">
          <cell r="A5780" t="str">
            <v>ANU-au MATH2301</v>
          </cell>
          <cell r="B5780" t="str">
            <v>Games, Graphs and Machines - The Australian National University</v>
          </cell>
          <cell r="C5780">
            <v>46</v>
          </cell>
          <cell r="D5780">
            <v>3</v>
          </cell>
        </row>
        <row r="5781">
          <cell r="A5781" t="str">
            <v>PBC015</v>
          </cell>
          <cell r="B5781" t="str">
            <v>Gametogênese - UFU</v>
          </cell>
          <cell r="C5781">
            <v>0</v>
          </cell>
          <cell r="D5781">
            <v>4</v>
          </cell>
        </row>
        <row r="5782">
          <cell r="A5782" t="str">
            <v>CPP-us ARO311</v>
          </cell>
          <cell r="B5782" t="str">
            <v>Gas Dynamics - California State Polytechnic University, Pomona</v>
          </cell>
          <cell r="C5782">
            <v>36</v>
          </cell>
          <cell r="D5782">
            <v>3</v>
          </cell>
        </row>
        <row r="5783">
          <cell r="A5783" t="str">
            <v>ISU-us AERE311</v>
          </cell>
          <cell r="B5783" t="str">
            <v>Gas Dynamics - Iowa State University</v>
          </cell>
          <cell r="C5783">
            <v>48</v>
          </cell>
          <cell r="D5783">
            <v>4</v>
          </cell>
        </row>
        <row r="5784">
          <cell r="A5784" t="str">
            <v>Ryerson-ca AER622</v>
          </cell>
          <cell r="B5784" t="str">
            <v>Gas Dynamics - Ryerson University</v>
          </cell>
          <cell r="C5784">
            <v>39</v>
          </cell>
          <cell r="D5784">
            <v>3</v>
          </cell>
        </row>
        <row r="5785">
          <cell r="A5785" t="str">
            <v>SLU-us AENG3210</v>
          </cell>
          <cell r="B5785" t="str">
            <v>Gas Dynamics - Saint Louis university</v>
          </cell>
          <cell r="C5785">
            <v>45</v>
          </cell>
          <cell r="D5785">
            <v>3</v>
          </cell>
        </row>
        <row r="5786">
          <cell r="A5786" t="str">
            <v>SU-uk EG335</v>
          </cell>
          <cell r="B5786" t="str">
            <v>Gas Dynamics - Swansea University</v>
          </cell>
          <cell r="C5786">
            <v>50</v>
          </cell>
          <cell r="D5786">
            <v>4</v>
          </cell>
        </row>
        <row r="5787">
          <cell r="A5787" t="str">
            <v>RRC-ca WELD1008</v>
          </cell>
          <cell r="B5787" t="str">
            <v>Gas Welding - Red River College</v>
          </cell>
          <cell r="C5787">
            <v>17</v>
          </cell>
          <cell r="D5787">
            <v>1</v>
          </cell>
        </row>
        <row r="5788">
          <cell r="A5788" t="str">
            <v>UAz-us AME323</v>
          </cell>
          <cell r="B5788" t="str">
            <v>Gasdynamics - The University of Arizona</v>
          </cell>
          <cell r="C5788">
            <v>48</v>
          </cell>
          <cell r="D5788">
            <v>4</v>
          </cell>
        </row>
        <row r="5789">
          <cell r="A5789" t="str">
            <v>UofT-ca AER310H1</v>
          </cell>
          <cell r="B5789" t="str">
            <v>Gasdynamics - University of Toronto</v>
          </cell>
          <cell r="C5789">
            <v>64</v>
          </cell>
          <cell r="D5789">
            <v>5</v>
          </cell>
        </row>
        <row r="5790">
          <cell r="A5790" t="str">
            <v>CF-uk CP0363</v>
          </cell>
          <cell r="B5790" t="str">
            <v>Gender, Space and Place - Cardiff University</v>
          </cell>
          <cell r="C5790">
            <v>51</v>
          </cell>
          <cell r="D5790">
            <v>4</v>
          </cell>
        </row>
        <row r="5791">
          <cell r="A5791" t="str">
            <v>UofM-ca PHYS1810</v>
          </cell>
          <cell r="B5791" t="str">
            <v>General Astronomy - University of Manitoba</v>
          </cell>
          <cell r="C5791">
            <v>51</v>
          </cell>
          <cell r="D5791">
            <v>4</v>
          </cell>
        </row>
        <row r="5792">
          <cell r="A5792" t="str">
            <v>TSU-us AITT2350</v>
          </cell>
          <cell r="B5792" t="str">
            <v>General Aviation Operations - Tennessee State University</v>
          </cell>
          <cell r="C5792">
            <v>48</v>
          </cell>
          <cell r="D5792">
            <v>4</v>
          </cell>
        </row>
        <row r="5793">
          <cell r="A5793" t="str">
            <v>NYIT-us BIOL110</v>
          </cell>
          <cell r="B5793" t="str">
            <v>General Biology I  - New York Institute of Technology</v>
          </cell>
          <cell r="C5793">
            <v>72</v>
          </cell>
          <cell r="D5793">
            <v>6</v>
          </cell>
        </row>
        <row r="5794">
          <cell r="A5794" t="str">
            <v>TNTech-us BIOL3120</v>
          </cell>
          <cell r="B5794" t="str">
            <v>General Ecology - Tennessee Technological University</v>
          </cell>
          <cell r="C5794">
            <v>42</v>
          </cell>
          <cell r="D5794">
            <v>3</v>
          </cell>
        </row>
        <row r="5795">
          <cell r="A5795" t="str">
            <v>UAkron-us 3100211</v>
          </cell>
          <cell r="B5795" t="str">
            <v>General Genetics - The University of Akron</v>
          </cell>
          <cell r="C5795">
            <v>48</v>
          </cell>
          <cell r="D5795">
            <v>4</v>
          </cell>
        </row>
        <row r="5796">
          <cell r="A5796" t="str">
            <v>Brock-ca MKTG2P52</v>
          </cell>
          <cell r="B5796" t="str">
            <v>General Marketing Management - Brock University</v>
          </cell>
          <cell r="C5796">
            <v>36</v>
          </cell>
          <cell r="D5796">
            <v>3</v>
          </cell>
        </row>
        <row r="5797">
          <cell r="A5797" t="str">
            <v>ANU-au BIOL2142</v>
          </cell>
          <cell r="B5797" t="str">
            <v>General Microbiology - The Australian National University</v>
          </cell>
          <cell r="C5797">
            <v>65</v>
          </cell>
          <cell r="D5797">
            <v>5</v>
          </cell>
        </row>
        <row r="5798">
          <cell r="A5798" t="str">
            <v>UMaine-us BMB300</v>
          </cell>
          <cell r="B5798" t="str">
            <v>General Microbiology - University of Maine</v>
          </cell>
          <cell r="C5798">
            <v>30</v>
          </cell>
          <cell r="D5798">
            <v>2</v>
          </cell>
        </row>
        <row r="5799">
          <cell r="A5799" t="str">
            <v>UTS-au 91314</v>
          </cell>
          <cell r="B5799" t="str">
            <v>General Microbiology - University of Technology, Sydney</v>
          </cell>
          <cell r="C5799">
            <v>60</v>
          </cell>
          <cell r="D5799">
            <v>5</v>
          </cell>
        </row>
        <row r="5800">
          <cell r="A5800" t="str">
            <v>UMaine-us BMB305</v>
          </cell>
          <cell r="B5800" t="str">
            <v>General Microbiology Lab - University of Maine</v>
          </cell>
          <cell r="C5800">
            <v>24</v>
          </cell>
          <cell r="D5800">
            <v>2</v>
          </cell>
        </row>
        <row r="5801">
          <cell r="A5801" t="str">
            <v>UM-us KIN150</v>
          </cell>
          <cell r="B5801" t="str">
            <v>General Nutrition for Health and Performance - University of Miami</v>
          </cell>
          <cell r="C5801">
            <v>45</v>
          </cell>
          <cell r="D5801">
            <v>4</v>
          </cell>
        </row>
        <row r="5802">
          <cell r="A5802" t="str">
            <v>HSU-us OCN109</v>
          </cell>
          <cell r="B5802" t="str">
            <v>General Oceanography - Humboldt State University</v>
          </cell>
          <cell r="C5802">
            <v>51</v>
          </cell>
          <cell r="D5802">
            <v>4</v>
          </cell>
        </row>
        <row r="5803">
          <cell r="A5803" t="str">
            <v>HSU-us OCN109L</v>
          </cell>
          <cell r="B5803" t="str">
            <v>General Oceanography Lab - Humboldt State University</v>
          </cell>
          <cell r="C5803">
            <v>17</v>
          </cell>
          <cell r="D5803">
            <v>1</v>
          </cell>
        </row>
        <row r="5804">
          <cell r="A5804" t="str">
            <v>Brock-ca OPER2P51</v>
          </cell>
          <cell r="B5804" t="str">
            <v>General Operations Management - Brock University</v>
          </cell>
          <cell r="C5804">
            <v>36</v>
          </cell>
          <cell r="D5804">
            <v>3</v>
          </cell>
        </row>
        <row r="5805">
          <cell r="A5805" t="str">
            <v>ITech-us PH2300</v>
          </cell>
          <cell r="B5805" t="str">
            <v>General Physics 2 - Indiana Institute of Technology</v>
          </cell>
          <cell r="C5805">
            <v>48</v>
          </cell>
          <cell r="D5805">
            <v>4</v>
          </cell>
        </row>
        <row r="5806">
          <cell r="A5806" t="str">
            <v>ITech-us PH2310</v>
          </cell>
          <cell r="B5806" t="str">
            <v>General Physics 2 Laboratory - Indiana Institute of Technology</v>
          </cell>
          <cell r="C5806">
            <v>16</v>
          </cell>
          <cell r="D5806">
            <v>1</v>
          </cell>
        </row>
        <row r="5807">
          <cell r="A5807" t="str">
            <v>KSU-us PSYCH110</v>
          </cell>
          <cell r="B5807" t="str">
            <v>General Psychology - Kansas State University</v>
          </cell>
          <cell r="C5807">
            <v>48</v>
          </cell>
          <cell r="D5807">
            <v>4</v>
          </cell>
        </row>
        <row r="5808">
          <cell r="A5808" t="str">
            <v>UMKC-us PSYCH210</v>
          </cell>
          <cell r="B5808" t="str">
            <v>General Psychology - University of Missouri - Kansas City</v>
          </cell>
          <cell r="C5808">
            <v>36</v>
          </cell>
          <cell r="D5808">
            <v>3</v>
          </cell>
        </row>
        <row r="5809">
          <cell r="A5809" t="str">
            <v>IUP-us BIOL220</v>
          </cell>
          <cell r="B5809" t="str">
            <v>General Zoology - Indiana University of Pennsylvania</v>
          </cell>
          <cell r="C5809">
            <v>80</v>
          </cell>
          <cell r="D5809">
            <v>6</v>
          </cell>
        </row>
        <row r="5810">
          <cell r="A5810" t="str">
            <v>MB711A</v>
          </cell>
          <cell r="B5810" t="str">
            <v>Genetic Engineering A1N - University of Skovde</v>
          </cell>
          <cell r="C5810">
            <v>0</v>
          </cell>
          <cell r="D5810">
            <v>12</v>
          </cell>
        </row>
        <row r="5811">
          <cell r="A5811" t="str">
            <v>UTEP-us BIOL3320</v>
          </cell>
          <cell r="B5811" t="str">
            <v>Genetics - University of Texas at El Paso</v>
          </cell>
          <cell r="C5811">
            <v>48</v>
          </cell>
          <cell r="D5811">
            <v>4</v>
          </cell>
        </row>
        <row r="5812">
          <cell r="A5812" t="str">
            <v>UNIFESP - 3657</v>
          </cell>
          <cell r="B5812" t="str">
            <v>Genética - UNIFESP</v>
          </cell>
          <cell r="C5812">
            <v>72</v>
          </cell>
          <cell r="D5812">
            <v>6</v>
          </cell>
        </row>
        <row r="5813">
          <cell r="A5813" t="str">
            <v>UFV - BIO240</v>
          </cell>
          <cell r="B5813" t="str">
            <v>Genética - Universidade Federal de Viçosa</v>
          </cell>
          <cell r="C5813">
            <v>60</v>
          </cell>
          <cell r="D5813">
            <v>5</v>
          </cell>
        </row>
        <row r="5814">
          <cell r="A5814" t="str">
            <v>UC-pt 1000929</v>
          </cell>
          <cell r="B5814" t="str">
            <v>Genética - Universidade de Coimbra</v>
          </cell>
          <cell r="C5814">
            <v>73</v>
          </cell>
          <cell r="D5814">
            <v>6</v>
          </cell>
        </row>
        <row r="5815">
          <cell r="A5815" t="str">
            <v>NHT1028-08</v>
          </cell>
          <cell r="B5815" t="str">
            <v>Genética Geral</v>
          </cell>
          <cell r="C5815">
            <v>60</v>
          </cell>
          <cell r="D5815">
            <v>5</v>
          </cell>
        </row>
        <row r="5816">
          <cell r="A5816" t="str">
            <v>NHT1028-13</v>
          </cell>
          <cell r="B5816" t="str">
            <v>Genética Geral</v>
          </cell>
          <cell r="C5816">
            <v>60</v>
          </cell>
          <cell r="D5816">
            <v>5</v>
          </cell>
        </row>
        <row r="5817">
          <cell r="A5817" t="str">
            <v>USP - BIO0228</v>
          </cell>
          <cell r="B5817" t="str">
            <v>Genética Humana - USP</v>
          </cell>
          <cell r="C5817">
            <v>24</v>
          </cell>
          <cell r="D5817">
            <v>2</v>
          </cell>
        </row>
        <row r="5818">
          <cell r="A5818" t="str">
            <v>excluir 10</v>
          </cell>
          <cell r="B5818" t="str">
            <v>Genética I</v>
          </cell>
          <cell r="C5818">
            <v>72</v>
          </cell>
          <cell r="D5818">
            <v>6</v>
          </cell>
        </row>
        <row r="5819">
          <cell r="A5819" t="str">
            <v>NHT1061-15</v>
          </cell>
          <cell r="B5819" t="str">
            <v>Genética I</v>
          </cell>
          <cell r="C5819">
            <v>72</v>
          </cell>
          <cell r="D5819">
            <v>6</v>
          </cell>
        </row>
        <row r="5820">
          <cell r="A5820" t="str">
            <v>NHT1057-15</v>
          </cell>
          <cell r="B5820" t="str">
            <v>Genética II</v>
          </cell>
          <cell r="C5820">
            <v>48</v>
          </cell>
          <cell r="D5820">
            <v>4</v>
          </cell>
        </row>
        <row r="5821">
          <cell r="A5821" t="str">
            <v>NHT1029-13</v>
          </cell>
          <cell r="B5821" t="str">
            <v>Genética Molecular</v>
          </cell>
          <cell r="C5821">
            <v>48</v>
          </cell>
          <cell r="D5821">
            <v>4</v>
          </cell>
        </row>
        <row r="5822">
          <cell r="A5822" t="str">
            <v>EVD-111</v>
          </cell>
          <cell r="B5822" t="str">
            <v>Genética de populações e microevolução</v>
          </cell>
          <cell r="C5822">
            <v>144</v>
          </cell>
          <cell r="D5822">
            <v>12</v>
          </cell>
        </row>
        <row r="5823">
          <cell r="A5823" t="str">
            <v>EVD-112</v>
          </cell>
          <cell r="B5823" t="str">
            <v>Genética e evolução molecular</v>
          </cell>
          <cell r="C5823">
            <v>144</v>
          </cell>
          <cell r="D5823">
            <v>12</v>
          </cell>
        </row>
        <row r="5824">
          <cell r="A5824" t="str">
            <v>EVD-112CO</v>
          </cell>
          <cell r="B5824" t="str">
            <v>Genética e evolução molecular - UCSB</v>
          </cell>
          <cell r="C5824">
            <v>0</v>
          </cell>
          <cell r="D5824">
            <v>12</v>
          </cell>
        </row>
        <row r="5825">
          <cell r="A5825" t="str">
            <v>UFRJ - IBG100</v>
          </cell>
          <cell r="B5825" t="str">
            <v>Genética e evoluçãoi - UFRJ</v>
          </cell>
          <cell r="C5825">
            <v>24</v>
          </cell>
          <cell r="D5825">
            <v>2</v>
          </cell>
        </row>
        <row r="5826">
          <cell r="A5826" t="str">
            <v>EVD-113</v>
          </cell>
          <cell r="B5826" t="str">
            <v>Genômica comparada</v>
          </cell>
          <cell r="C5826">
            <v>144</v>
          </cell>
          <cell r="D5826">
            <v>12</v>
          </cell>
        </row>
        <row r="5827">
          <cell r="A5827" t="str">
            <v>FSA - Geo</v>
          </cell>
          <cell r="B5827" t="str">
            <v>Geografia - Fundação Santo André</v>
          </cell>
          <cell r="C5827">
            <v>60</v>
          </cell>
          <cell r="D5827">
            <v>5</v>
          </cell>
        </row>
        <row r="5828">
          <cell r="A5828" t="str">
            <v>UNIBAN - GO200201</v>
          </cell>
          <cell r="B5828" t="str">
            <v>Geografia Agrária - UNIBAN</v>
          </cell>
          <cell r="C5828">
            <v>84</v>
          </cell>
          <cell r="D5828">
            <v>7</v>
          </cell>
        </row>
        <row r="5829">
          <cell r="A5829" t="str">
            <v>FATEC-SP - 4105</v>
          </cell>
          <cell r="B5829" t="str">
            <v>Geografia Econômica - FATEC-SP</v>
          </cell>
          <cell r="C5829">
            <v>36</v>
          </cell>
          <cell r="D5829">
            <v>3</v>
          </cell>
        </row>
        <row r="5830">
          <cell r="A5830" t="str">
            <v>4305</v>
          </cell>
          <cell r="B5830" t="str">
            <v>Geografia Econômica - FATEC-ZL</v>
          </cell>
          <cell r="C5830">
            <v>36</v>
          </cell>
          <cell r="D5830">
            <v>3</v>
          </cell>
        </row>
        <row r="5831">
          <cell r="A5831" t="str">
            <v>USP - FLG0162</v>
          </cell>
          <cell r="B5831" t="str">
            <v>Geografia Econômica I - USP</v>
          </cell>
          <cell r="C5831">
            <v>48</v>
          </cell>
          <cell r="D5831">
            <v>4</v>
          </cell>
        </row>
        <row r="5832">
          <cell r="A5832" t="str">
            <v>USP - FLG0263</v>
          </cell>
          <cell r="B5832" t="str">
            <v>Geografia Econômica II - USP</v>
          </cell>
          <cell r="C5832">
            <v>24</v>
          </cell>
          <cell r="D5832">
            <v>2</v>
          </cell>
        </row>
        <row r="5833">
          <cell r="A5833" t="str">
            <v>UNIBAN - GO100401</v>
          </cell>
          <cell r="B5833" t="str">
            <v>Geografia Geral - UNIBAN</v>
          </cell>
          <cell r="C5833">
            <v>168</v>
          </cell>
          <cell r="D5833">
            <v>14</v>
          </cell>
        </row>
        <row r="5834">
          <cell r="A5834" t="str">
            <v>ESHR007-13</v>
          </cell>
          <cell r="B5834" t="str">
            <v>Geografia Política</v>
          </cell>
          <cell r="C5834">
            <v>48</v>
          </cell>
          <cell r="D5834">
            <v>4</v>
          </cell>
        </row>
        <row r="5835">
          <cell r="A5835" t="str">
            <v>UNIBAN - GO200301</v>
          </cell>
          <cell r="B5835" t="str">
            <v>Geografia Urbana - UNIBAN</v>
          </cell>
          <cell r="C5835">
            <v>132</v>
          </cell>
          <cell r="D5835">
            <v>11</v>
          </cell>
        </row>
        <row r="5836">
          <cell r="A5836" t="str">
            <v>PUC-SP - 0306</v>
          </cell>
          <cell r="B5836" t="str">
            <v>Geografia Urbana II - PUC-SP</v>
          </cell>
          <cell r="C5836">
            <v>36</v>
          </cell>
          <cell r="D5836">
            <v>3</v>
          </cell>
        </row>
        <row r="5837">
          <cell r="A5837" t="str">
            <v>USP - FLG0118</v>
          </cell>
          <cell r="B5837" t="str">
            <v>Geografia da Metrópole - USP</v>
          </cell>
          <cell r="C5837">
            <v>120</v>
          </cell>
          <cell r="D5837">
            <v>10</v>
          </cell>
        </row>
        <row r="5838">
          <cell r="A5838" t="str">
            <v>PUC-SP - 0288</v>
          </cell>
          <cell r="B5838" t="str">
            <v>Geografia da População - PUC-SP</v>
          </cell>
          <cell r="C5838">
            <v>60</v>
          </cell>
          <cell r="D5838">
            <v>5</v>
          </cell>
        </row>
        <row r="5839">
          <cell r="A5839" t="str">
            <v>USP - FLG0562</v>
          </cell>
          <cell r="B5839" t="str">
            <v>Geografia das Indústrias - USP</v>
          </cell>
          <cell r="C5839">
            <v>60</v>
          </cell>
          <cell r="D5839">
            <v>5</v>
          </cell>
        </row>
        <row r="5840">
          <cell r="A5840" t="str">
            <v>UNIBAN - GO100201</v>
          </cell>
          <cell r="B5840" t="str">
            <v>Geografia do Brasil - UNIBAN</v>
          </cell>
          <cell r="C5840">
            <v>168</v>
          </cell>
          <cell r="D5840">
            <v>14</v>
          </cell>
        </row>
        <row r="5841">
          <cell r="A5841" t="str">
            <v>USP - FLG0335</v>
          </cell>
          <cell r="B5841" t="str">
            <v>Geografia dos Recursos Naturais - USP</v>
          </cell>
          <cell r="C5841">
            <v>120</v>
          </cell>
          <cell r="D5841">
            <v>10</v>
          </cell>
        </row>
        <row r="5842">
          <cell r="A5842" t="str">
            <v>ESHR007-14</v>
          </cell>
          <cell r="B5842" t="str">
            <v>Geografia política</v>
          </cell>
          <cell r="C5842">
            <v>48</v>
          </cell>
          <cell r="D5842">
            <v>4</v>
          </cell>
        </row>
        <row r="5843">
          <cell r="A5843" t="str">
            <v>ASU-us GIS211</v>
          </cell>
          <cell r="B5843" t="str">
            <v>Geographic Information Science I - Arizona State University</v>
          </cell>
          <cell r="C5843">
            <v>48</v>
          </cell>
          <cell r="D5843">
            <v>4</v>
          </cell>
        </row>
        <row r="5844">
          <cell r="A5844" t="str">
            <v>ASU-us GIS311</v>
          </cell>
          <cell r="B5844" t="str">
            <v>Geographic Information Science II - Arizona State University</v>
          </cell>
          <cell r="C5844">
            <v>48</v>
          </cell>
          <cell r="D5844">
            <v>4</v>
          </cell>
        </row>
        <row r="5845">
          <cell r="A5845" t="str">
            <v>Murray-us GSC521</v>
          </cell>
          <cell r="B5845" t="str">
            <v>Geographic Information Systems - Murray State University</v>
          </cell>
          <cell r="C5845">
            <v>60</v>
          </cell>
          <cell r="D5845">
            <v>5</v>
          </cell>
        </row>
        <row r="5846">
          <cell r="A5846" t="str">
            <v>th-koeln-de T3120</v>
          </cell>
          <cell r="B5846" t="str">
            <v>Geographic Information Systems and Remote Sensing - Technische Hochschule Köln</v>
          </cell>
          <cell r="C5846">
            <v>45</v>
          </cell>
          <cell r="D5846">
            <v>3</v>
          </cell>
        </row>
        <row r="5847">
          <cell r="A5847" t="str">
            <v>QUT-au EVB211</v>
          </cell>
          <cell r="B5847" t="str">
            <v>Geographic Information Systems and Science - Queensland University of Technology</v>
          </cell>
          <cell r="C5847">
            <v>48</v>
          </cell>
          <cell r="D5847">
            <v>4</v>
          </cell>
        </row>
        <row r="5848">
          <cell r="A5848" t="str">
            <v>MQ-au ENVG219</v>
          </cell>
          <cell r="B5848" t="str">
            <v>Geographical Perspectives on Population - Macquarie University</v>
          </cell>
          <cell r="C5848">
            <v>39</v>
          </cell>
          <cell r="D5848">
            <v>3</v>
          </cell>
        </row>
        <row r="5849">
          <cell r="A5849" t="str">
            <v>IFSP - K4GEO</v>
          </cell>
          <cell r="B5849" t="str">
            <v>Geologia - Instituto Federal de Educação, Ciência e Tecnologia de São Paulo</v>
          </cell>
          <cell r="C5849">
            <v>24</v>
          </cell>
          <cell r="D5849">
            <v>2</v>
          </cell>
        </row>
        <row r="5850">
          <cell r="A5850" t="str">
            <v>MAUA - ETC501</v>
          </cell>
          <cell r="B5850" t="str">
            <v>Geologia - Instituto Mauá de Tecnologia</v>
          </cell>
          <cell r="C5850">
            <v>60</v>
          </cell>
          <cell r="D5850">
            <v>5</v>
          </cell>
        </row>
        <row r="5851">
          <cell r="A5851" t="str">
            <v>UNIFESP - 4016</v>
          </cell>
          <cell r="B5851" t="str">
            <v>Geologia - UNIFESP</v>
          </cell>
          <cell r="C5851">
            <v>60</v>
          </cell>
          <cell r="D5851">
            <v>6</v>
          </cell>
        </row>
        <row r="5852">
          <cell r="A5852" t="str">
            <v>UNESP - 2212</v>
          </cell>
          <cell r="B5852" t="str">
            <v>Geologia Geral - UNESP</v>
          </cell>
          <cell r="C5852">
            <v>60</v>
          </cell>
          <cell r="D5852">
            <v>5</v>
          </cell>
        </row>
        <row r="5853">
          <cell r="A5853" t="str">
            <v>ESZX143-13</v>
          </cell>
          <cell r="B5853" t="str">
            <v>Geologia do Petróleo</v>
          </cell>
          <cell r="C5853">
            <v>48</v>
          </cell>
          <cell r="D5853">
            <v>4</v>
          </cell>
        </row>
        <row r="5854">
          <cell r="A5854" t="str">
            <v>NHT1030-13</v>
          </cell>
          <cell r="B5854" t="str">
            <v>Geologia e Paleontologia</v>
          </cell>
          <cell r="C5854">
            <v>48</v>
          </cell>
          <cell r="D5854">
            <v>4</v>
          </cell>
        </row>
        <row r="5855">
          <cell r="A5855" t="str">
            <v>NHT1030-15</v>
          </cell>
          <cell r="B5855" t="str">
            <v>Geologia e Paleontologia</v>
          </cell>
          <cell r="C5855">
            <v>48</v>
          </cell>
          <cell r="D5855">
            <v>4</v>
          </cell>
        </row>
        <row r="5856">
          <cell r="A5856" t="str">
            <v>UNESP - BTC0121</v>
          </cell>
          <cell r="B5856" t="str">
            <v>Geologia e Pedologia - UNESP</v>
          </cell>
          <cell r="C5856">
            <v>60</v>
          </cell>
          <cell r="D5856">
            <v>5</v>
          </cell>
        </row>
        <row r="5857">
          <cell r="A5857" t="str">
            <v>UTFPR - EB63B</v>
          </cell>
          <cell r="B5857" t="str">
            <v>Geologia e pedologia - Universidade Tecnológica Federal do Paraná</v>
          </cell>
          <cell r="C5857">
            <v>72</v>
          </cell>
          <cell r="D5857">
            <v>6</v>
          </cell>
        </row>
        <row r="5858">
          <cell r="A5858" t="str">
            <v>UFPEL - 800010</v>
          </cell>
          <cell r="B5858" t="str">
            <v>Geologia geral aplicada a eng.hídrica - Universidade Federal de Pelotas</v>
          </cell>
          <cell r="C5858">
            <v>60</v>
          </cell>
          <cell r="D5858">
            <v>5</v>
          </cell>
        </row>
        <row r="5859">
          <cell r="A5859" t="str">
            <v>UWin-ca EES214</v>
          </cell>
          <cell r="B5859" t="str">
            <v>Geology &amp; International Development - University of Windsor</v>
          </cell>
          <cell r="C5859">
            <v>26</v>
          </cell>
          <cell r="D5859">
            <v>2</v>
          </cell>
        </row>
        <row r="5860">
          <cell r="A5860" t="str">
            <v>BME-hu EOEMAT11</v>
          </cell>
          <cell r="B5860" t="str">
            <v>Geology - Budapest University of Technology and Economics</v>
          </cell>
          <cell r="C5860">
            <v>90</v>
          </cell>
          <cell r="D5860">
            <v>7</v>
          </cell>
        </row>
        <row r="5861">
          <cell r="A5861" t="str">
            <v>Curtin-au 7031</v>
          </cell>
          <cell r="B5861" t="str">
            <v>Geology 101 - Curtin University of Technology</v>
          </cell>
          <cell r="C5861">
            <v>100</v>
          </cell>
          <cell r="D5861">
            <v>8</v>
          </cell>
        </row>
        <row r="5862">
          <cell r="A5862" t="str">
            <v>UofG-ca ENVS1050</v>
          </cell>
          <cell r="B5862" t="str">
            <v>Geology and the Environment - University of Guelph</v>
          </cell>
          <cell r="C5862">
            <v>55</v>
          </cell>
          <cell r="D5862">
            <v>4</v>
          </cell>
        </row>
        <row r="5863">
          <cell r="A5863" t="str">
            <v>Brighton-uk CN134</v>
          </cell>
          <cell r="B5863" t="str">
            <v>Geology for Civil Engineers 1 - University of Brighton</v>
          </cell>
          <cell r="C5863">
            <v>55</v>
          </cell>
          <cell r="D5863">
            <v>4</v>
          </cell>
        </row>
        <row r="5864">
          <cell r="A5864" t="str">
            <v>UofG-ca ENVS2250</v>
          </cell>
          <cell r="B5864" t="str">
            <v>Geology of Natural Disasters - University of Guelph</v>
          </cell>
          <cell r="C5864">
            <v>36</v>
          </cell>
          <cell r="D5864">
            <v>3</v>
          </cell>
        </row>
        <row r="5865">
          <cell r="A5865" t="str">
            <v>UCAV-es 20101GC</v>
          </cell>
          <cell r="B5865" t="str">
            <v>Geología y climatología - Universidade Catolica de Avila</v>
          </cell>
          <cell r="C5865">
            <v>60</v>
          </cell>
          <cell r="D5865">
            <v>5</v>
          </cell>
        </row>
        <row r="5866">
          <cell r="A5866" t="str">
            <v>Monash-au CIV2242</v>
          </cell>
          <cell r="B5866" t="str">
            <v>Geomechanics I - Monash University</v>
          </cell>
          <cell r="C5866">
            <v>72</v>
          </cell>
          <cell r="D5866">
            <v>6</v>
          </cell>
        </row>
        <row r="5867">
          <cell r="A5867" t="str">
            <v>ECT09</v>
          </cell>
          <cell r="B5867" t="str">
            <v>Geometria</v>
          </cell>
          <cell r="C5867">
            <v>30</v>
          </cell>
          <cell r="D5867">
            <v>0</v>
          </cell>
        </row>
        <row r="5868">
          <cell r="A5868" t="str">
            <v>MA-13CO</v>
          </cell>
          <cell r="B5868" t="str">
            <v>Geometria</v>
          </cell>
          <cell r="C5868">
            <v>0</v>
          </cell>
          <cell r="D5868">
            <v>13</v>
          </cell>
        </row>
        <row r="5869">
          <cell r="A5869" t="str">
            <v>MA-13</v>
          </cell>
          <cell r="B5869" t="str">
            <v>Geometria</v>
          </cell>
          <cell r="C5869">
            <v>156</v>
          </cell>
          <cell r="D5869">
            <v>13</v>
          </cell>
        </row>
        <row r="5870">
          <cell r="A5870" t="str">
            <v>MA13</v>
          </cell>
          <cell r="B5870" t="str">
            <v>Geometria</v>
          </cell>
          <cell r="C5870">
            <v>120</v>
          </cell>
          <cell r="D5870">
            <v>10</v>
          </cell>
        </row>
        <row r="5871">
          <cell r="A5871" t="str">
            <v>MA13CO</v>
          </cell>
          <cell r="B5871" t="str">
            <v>Geometria - Unicamp</v>
          </cell>
          <cell r="C5871">
            <v>0</v>
          </cell>
          <cell r="D5871">
            <v>10</v>
          </cell>
        </row>
        <row r="5872">
          <cell r="A5872" t="str">
            <v>UC-pt 1001121</v>
          </cell>
          <cell r="B5872" t="str">
            <v>Geometria - Universidade de Coimbra</v>
          </cell>
          <cell r="C5872">
            <v>60</v>
          </cell>
          <cell r="D5872">
            <v>5</v>
          </cell>
        </row>
        <row r="5873">
          <cell r="A5873" t="str">
            <v>BCN0404-06</v>
          </cell>
          <cell r="B5873" t="str">
            <v>Geometria Analítica</v>
          </cell>
          <cell r="C5873">
            <v>48</v>
          </cell>
          <cell r="D5873">
            <v>4</v>
          </cell>
        </row>
        <row r="5874">
          <cell r="A5874" t="str">
            <v>MA-23CO</v>
          </cell>
          <cell r="B5874" t="str">
            <v>Geometria Analítica</v>
          </cell>
          <cell r="C5874">
            <v>0</v>
          </cell>
          <cell r="D5874">
            <v>13</v>
          </cell>
        </row>
        <row r="5875">
          <cell r="A5875" t="str">
            <v>MA-23</v>
          </cell>
          <cell r="B5875" t="str">
            <v>Geometria Analítica</v>
          </cell>
          <cell r="C5875">
            <v>156</v>
          </cell>
          <cell r="D5875">
            <v>13</v>
          </cell>
        </row>
        <row r="5876">
          <cell r="A5876" t="str">
            <v>BCN0404-15</v>
          </cell>
          <cell r="B5876" t="str">
            <v>Geometria Analítica</v>
          </cell>
          <cell r="C5876">
            <v>36</v>
          </cell>
          <cell r="D5876">
            <v>3</v>
          </cell>
        </row>
        <row r="5877">
          <cell r="A5877" t="str">
            <v>MA23</v>
          </cell>
          <cell r="B5877" t="str">
            <v>Geometria Analítica</v>
          </cell>
          <cell r="C5877">
            <v>120</v>
          </cell>
          <cell r="D5877">
            <v>10</v>
          </cell>
        </row>
        <row r="5878">
          <cell r="A5878" t="str">
            <v>BCN0404-13</v>
          </cell>
          <cell r="B5878" t="str">
            <v>Geometria Analítica</v>
          </cell>
          <cell r="C5878">
            <v>36</v>
          </cell>
          <cell r="D5878">
            <v>3</v>
          </cell>
        </row>
        <row r="5879">
          <cell r="A5879" t="str">
            <v>EMM04</v>
          </cell>
          <cell r="B5879" t="str">
            <v>Geometria Analítica ¿ Álgebra Linear</v>
          </cell>
          <cell r="C5879">
            <v>0</v>
          </cell>
          <cell r="D5879">
            <v>0</v>
          </cell>
        </row>
        <row r="5880">
          <cell r="A5880" t="str">
            <v>EMM07</v>
          </cell>
          <cell r="B5880" t="str">
            <v>Geometria Aplicada</v>
          </cell>
          <cell r="C5880">
            <v>0</v>
          </cell>
          <cell r="D5880">
            <v>0</v>
          </cell>
        </row>
        <row r="5881">
          <cell r="A5881" t="str">
            <v>CEFET-SP - GEDJ1</v>
          </cell>
          <cell r="B5881" t="str">
            <v>Geometria Descritiva - CEFET-SP</v>
          </cell>
          <cell r="C5881">
            <v>24</v>
          </cell>
          <cell r="D5881">
            <v>2</v>
          </cell>
        </row>
        <row r="5882">
          <cell r="A5882" t="str">
            <v>FEI - NM4130</v>
          </cell>
          <cell r="B5882" t="str">
            <v>Geometria Descritiva - FEI</v>
          </cell>
          <cell r="C5882">
            <v>36</v>
          </cell>
          <cell r="D5882">
            <v>3</v>
          </cell>
        </row>
        <row r="5883">
          <cell r="A5883" t="str">
            <v>NM4130</v>
          </cell>
          <cell r="B5883" t="str">
            <v>Geometria Descritiva - FEI-Saboia Medeiros</v>
          </cell>
          <cell r="C5883">
            <v>36</v>
          </cell>
          <cell r="D5883">
            <v>3</v>
          </cell>
        </row>
        <row r="5884">
          <cell r="A5884" t="str">
            <v>UNINOVE - 3EX1768</v>
          </cell>
          <cell r="B5884" t="str">
            <v>Geometria Descritiva - UNINOVE</v>
          </cell>
          <cell r="C5884">
            <v>36</v>
          </cell>
          <cell r="D5884">
            <v>3</v>
          </cell>
        </row>
        <row r="5885">
          <cell r="A5885" t="str">
            <v>UNESP - MAT0148</v>
          </cell>
          <cell r="B5885" t="str">
            <v>Geometria Descritiva I - UNESP</v>
          </cell>
          <cell r="C5885">
            <v>60</v>
          </cell>
          <cell r="D5885">
            <v>5</v>
          </cell>
        </row>
        <row r="5886">
          <cell r="A5886" t="str">
            <v>MAT-102</v>
          </cell>
          <cell r="B5886" t="str">
            <v>Geometria Diferencial</v>
          </cell>
          <cell r="C5886">
            <v>144</v>
          </cell>
          <cell r="D5886">
            <v>12</v>
          </cell>
        </row>
        <row r="5887">
          <cell r="A5887" t="str">
            <v>MAT-161</v>
          </cell>
          <cell r="B5887" t="str">
            <v>Geometria Diferencial</v>
          </cell>
          <cell r="C5887">
            <v>144</v>
          </cell>
          <cell r="D5887">
            <v>12</v>
          </cell>
        </row>
        <row r="5888">
          <cell r="A5888" t="str">
            <v>MCTB016-13</v>
          </cell>
          <cell r="B5888" t="str">
            <v>Geometria Diferencial I</v>
          </cell>
          <cell r="C5888">
            <v>48</v>
          </cell>
          <cell r="D5888">
            <v>4</v>
          </cell>
        </row>
        <row r="5889">
          <cell r="A5889" t="str">
            <v>MCTB017-13</v>
          </cell>
          <cell r="B5889" t="str">
            <v>Geometria Diferencial II</v>
          </cell>
          <cell r="C5889">
            <v>48</v>
          </cell>
          <cell r="D5889">
            <v>4</v>
          </cell>
        </row>
        <row r="5890">
          <cell r="A5890" t="str">
            <v>MA39</v>
          </cell>
          <cell r="B5890" t="str">
            <v>Geometria Espacial</v>
          </cell>
          <cell r="C5890">
            <v>120</v>
          </cell>
          <cell r="D5890">
            <v>10</v>
          </cell>
        </row>
        <row r="5891">
          <cell r="A5891" t="str">
            <v>MA-39</v>
          </cell>
          <cell r="B5891" t="str">
            <v>Geometria Espacial</v>
          </cell>
          <cell r="C5891">
            <v>156</v>
          </cell>
          <cell r="D5891">
            <v>13</v>
          </cell>
        </row>
        <row r="5892">
          <cell r="A5892" t="str">
            <v>MA13A</v>
          </cell>
          <cell r="B5892" t="str">
            <v>Geometria I</v>
          </cell>
          <cell r="C5892">
            <v>120</v>
          </cell>
          <cell r="D5892">
            <v>10</v>
          </cell>
        </row>
        <row r="5893">
          <cell r="A5893" t="str">
            <v>MA-13ACO</v>
          </cell>
          <cell r="B5893" t="str">
            <v>Geometria I</v>
          </cell>
          <cell r="C5893">
            <v>0</v>
          </cell>
          <cell r="D5893">
            <v>13</v>
          </cell>
        </row>
        <row r="5894">
          <cell r="A5894" t="str">
            <v>MCZX028-13</v>
          </cell>
          <cell r="B5894" t="str">
            <v>Geometria Não Euclidiana</v>
          </cell>
          <cell r="C5894">
            <v>48</v>
          </cell>
          <cell r="D5894">
            <v>4</v>
          </cell>
        </row>
        <row r="5895">
          <cell r="A5895" t="str">
            <v>MCZB009-13</v>
          </cell>
          <cell r="B5895" t="str">
            <v>Geometria Não Euclidiana</v>
          </cell>
          <cell r="C5895">
            <v>48</v>
          </cell>
          <cell r="D5895">
            <v>4</v>
          </cell>
        </row>
        <row r="5896">
          <cell r="A5896" t="str">
            <v>MCTD009-18</v>
          </cell>
          <cell r="B5896" t="str">
            <v>Geometria Plana Axiomática</v>
          </cell>
          <cell r="C5896">
            <v>48</v>
          </cell>
          <cell r="D5896">
            <v>4</v>
          </cell>
        </row>
        <row r="5897">
          <cell r="A5897" t="str">
            <v>MCTD009-13</v>
          </cell>
          <cell r="B5897" t="str">
            <v>Geometria Plana e Construções Geométricas</v>
          </cell>
          <cell r="C5897">
            <v>48</v>
          </cell>
          <cell r="D5897">
            <v>4</v>
          </cell>
        </row>
        <row r="5898">
          <cell r="A5898" t="str">
            <v>MCTX004-13</v>
          </cell>
          <cell r="B5898" t="str">
            <v>Geometria Plana e Desenho Geométrico</v>
          </cell>
          <cell r="C5898">
            <v>48</v>
          </cell>
          <cell r="D5898">
            <v>4</v>
          </cell>
        </row>
        <row r="5899">
          <cell r="A5899" t="str">
            <v>MAT-261</v>
          </cell>
          <cell r="B5899" t="str">
            <v>Geometria Riemanniana</v>
          </cell>
          <cell r="C5899">
            <v>144</v>
          </cell>
          <cell r="D5899">
            <v>12</v>
          </cell>
        </row>
        <row r="5900">
          <cell r="A5900" t="str">
            <v>MC1221</v>
          </cell>
          <cell r="B5900" t="str">
            <v>Geometria Riemanniana para Graduação</v>
          </cell>
          <cell r="C5900">
            <v>48</v>
          </cell>
          <cell r="D5900">
            <v>4</v>
          </cell>
        </row>
        <row r="5901">
          <cell r="A5901" t="str">
            <v>FSA - GeomAn</v>
          </cell>
          <cell r="B5901" t="str">
            <v>Geometria analítica - Fundação Santo André</v>
          </cell>
          <cell r="C5901">
            <v>72</v>
          </cell>
          <cell r="D5901">
            <v>6</v>
          </cell>
        </row>
        <row r="5902">
          <cell r="A5902" t="str">
            <v>UNISANTA - 1489</v>
          </cell>
          <cell r="B5902" t="str">
            <v>Geometria analítica e álgebra linear - Universidade Santa Cecília</v>
          </cell>
          <cell r="C5902">
            <v>60</v>
          </cell>
          <cell r="D5902">
            <v>5</v>
          </cell>
        </row>
        <row r="5903">
          <cell r="A5903" t="str">
            <v>UTFPR - MA91B</v>
          </cell>
          <cell r="B5903" t="str">
            <v>Geometria analítica e álgebra linear - Universidade Tecnológica Federal do Paraná</v>
          </cell>
          <cell r="C5903">
            <v>84</v>
          </cell>
          <cell r="D5903">
            <v>7</v>
          </cell>
        </row>
        <row r="5904">
          <cell r="A5904" t="str">
            <v>FEI - ME3130</v>
          </cell>
          <cell r="B5904" t="str">
            <v>Geometria descritiva - FEI</v>
          </cell>
          <cell r="C5904">
            <v>36</v>
          </cell>
          <cell r="D5904">
            <v>3</v>
          </cell>
        </row>
        <row r="5905">
          <cell r="A5905" t="str">
            <v>IFSP - GEDJ1</v>
          </cell>
          <cell r="B5905" t="str">
            <v>Geometria descritiva - Instituto Federal de Educação, Ciência e Tecnologia de São Paulo</v>
          </cell>
          <cell r="C5905">
            <v>24</v>
          </cell>
          <cell r="D5905">
            <v>2</v>
          </cell>
        </row>
        <row r="5906">
          <cell r="A5906" t="str">
            <v>UFPEL - 1110079</v>
          </cell>
          <cell r="B5906" t="str">
            <v>Geometria descritiva - Universidade Federal de Pelotas</v>
          </cell>
          <cell r="C5906">
            <v>60</v>
          </cell>
          <cell r="D5906">
            <v>5</v>
          </cell>
        </row>
        <row r="5907">
          <cell r="A5907" t="str">
            <v>ESZU035-17</v>
          </cell>
          <cell r="B5907" t="str">
            <v>Geomorfologia</v>
          </cell>
          <cell r="C5907">
            <v>36</v>
          </cell>
          <cell r="D5907">
            <v>3</v>
          </cell>
        </row>
        <row r="5908">
          <cell r="A5908" t="str">
            <v>ESZU008-13</v>
          </cell>
          <cell r="B5908" t="str">
            <v>Geomorfologia Descritiva</v>
          </cell>
          <cell r="C5908">
            <v>48</v>
          </cell>
          <cell r="D5908">
            <v>4</v>
          </cell>
        </row>
        <row r="5909">
          <cell r="A5909" t="str">
            <v>ESZX083-13</v>
          </cell>
          <cell r="B5909" t="str">
            <v>Geomorfologia Descritiva</v>
          </cell>
          <cell r="C5909">
            <v>48</v>
          </cell>
          <cell r="D5909">
            <v>4</v>
          </cell>
        </row>
        <row r="5910">
          <cell r="A5910" t="str">
            <v>UNILEON-es 810009</v>
          </cell>
          <cell r="B5910" t="str">
            <v>Geomorfología - Universidad de León</v>
          </cell>
          <cell r="C5910">
            <v>60</v>
          </cell>
          <cell r="D5910">
            <v>5</v>
          </cell>
        </row>
        <row r="5911">
          <cell r="A5911" t="str">
            <v>UFABC-PÓS - ENE-404</v>
          </cell>
          <cell r="B5911" t="str">
            <v>Geopolítica da Energia - UFABC-PÓS</v>
          </cell>
          <cell r="C5911">
            <v>108</v>
          </cell>
          <cell r="D5911">
            <v>9</v>
          </cell>
        </row>
        <row r="5912">
          <cell r="A5912" t="str">
            <v>ENE-404</v>
          </cell>
          <cell r="B5912" t="str">
            <v>Geopolítica da energia</v>
          </cell>
          <cell r="C5912">
            <v>108</v>
          </cell>
          <cell r="D5912">
            <v>9</v>
          </cell>
        </row>
        <row r="5913">
          <cell r="A5913" t="str">
            <v>PGT-035</v>
          </cell>
          <cell r="B5913" t="str">
            <v>Geoprocessamento Aplicado ao Planejamento e Gestão do Território</v>
          </cell>
          <cell r="C5913">
            <v>108</v>
          </cell>
          <cell r="D5913">
            <v>9</v>
          </cell>
        </row>
        <row r="5914">
          <cell r="A5914" t="str">
            <v>UNIFESP009</v>
          </cell>
          <cell r="B5914" t="str">
            <v>Geoprocessamento e Análise de Dados Ambientais</v>
          </cell>
          <cell r="C5914">
            <v>0</v>
          </cell>
          <cell r="D5914">
            <v>5</v>
          </cell>
        </row>
        <row r="5915">
          <cell r="A5915" t="str">
            <v>GSA5767</v>
          </cell>
          <cell r="B5915" t="str">
            <v>Geoquímica aplicada à análise de Impactos Ambientais - USP</v>
          </cell>
          <cell r="C5915">
            <v>0</v>
          </cell>
          <cell r="D5915">
            <v>5</v>
          </cell>
        </row>
        <row r="5916">
          <cell r="A5916" t="str">
            <v>GSA5836-6/3</v>
          </cell>
          <cell r="B5916" t="str">
            <v>Geoquímica da Interação solo-rocha-água - USP</v>
          </cell>
          <cell r="C5916">
            <v>0</v>
          </cell>
          <cell r="D5916">
            <v>8</v>
          </cell>
        </row>
        <row r="5917">
          <cell r="A5917" t="str">
            <v>ASU-us CEE351</v>
          </cell>
          <cell r="B5917" t="str">
            <v>Geotechnical Engineering - Arizona State University</v>
          </cell>
          <cell r="C5917">
            <v>64</v>
          </cell>
          <cell r="D5917">
            <v>5</v>
          </cell>
        </row>
        <row r="5918">
          <cell r="A5918" t="str">
            <v>DKIT-ie ENGR7014</v>
          </cell>
          <cell r="B5918" t="str">
            <v>Geotechnical Engineering - Dundalk Institute of Technology</v>
          </cell>
          <cell r="C5918">
            <v>48</v>
          </cell>
          <cell r="D5918">
            <v>4</v>
          </cell>
        </row>
        <row r="5919">
          <cell r="A5919" t="str">
            <v>DKIT-ie ENGRE7014</v>
          </cell>
          <cell r="B5919" t="str">
            <v>Geotechnical Engineering - Dundalk Institute of Technology</v>
          </cell>
          <cell r="C5919">
            <v>48</v>
          </cell>
          <cell r="D5919">
            <v>4</v>
          </cell>
        </row>
        <row r="5920">
          <cell r="A5920" t="str">
            <v>ISU-us CE360</v>
          </cell>
          <cell r="B5920" t="str">
            <v>Geotechnical Engineering - Iowa State University</v>
          </cell>
          <cell r="C5920">
            <v>75</v>
          </cell>
          <cell r="D5920">
            <v>6</v>
          </cell>
        </row>
        <row r="5921">
          <cell r="A5921" t="str">
            <v>UWP-us CIVILENG3740</v>
          </cell>
          <cell r="B5921" t="str">
            <v>Geotechnical Engineering I - University of Wisconsin - Platteville</v>
          </cell>
          <cell r="C5921">
            <v>64</v>
          </cell>
          <cell r="D5921">
            <v>5</v>
          </cell>
        </row>
        <row r="5922">
          <cell r="A5922" t="str">
            <v>ESTX084-13</v>
          </cell>
          <cell r="B5922" t="str">
            <v>Geotecnia</v>
          </cell>
          <cell r="C5922">
            <v>36</v>
          </cell>
          <cell r="D5922">
            <v>3</v>
          </cell>
        </row>
        <row r="5923">
          <cell r="A5923" t="str">
            <v>ESTU006-17</v>
          </cell>
          <cell r="B5923" t="str">
            <v>Geotecnia</v>
          </cell>
          <cell r="C5923">
            <v>48</v>
          </cell>
          <cell r="D5923">
            <v>4</v>
          </cell>
        </row>
        <row r="5924">
          <cell r="A5924" t="str">
            <v>ESTX090-13</v>
          </cell>
          <cell r="B5924" t="str">
            <v>Geotecnia</v>
          </cell>
          <cell r="C5924">
            <v>48</v>
          </cell>
          <cell r="D5924">
            <v>4</v>
          </cell>
        </row>
        <row r="5925">
          <cell r="A5925" t="str">
            <v>ESTU006-13</v>
          </cell>
          <cell r="B5925" t="str">
            <v>Geotecnia</v>
          </cell>
          <cell r="C5925">
            <v>48</v>
          </cell>
          <cell r="D5925">
            <v>4</v>
          </cell>
        </row>
        <row r="5926">
          <cell r="A5926" t="str">
            <v>UC-pt 2006370</v>
          </cell>
          <cell r="B5926" t="str">
            <v>Geotecnia Ambiental - Universidade de Coimbra</v>
          </cell>
          <cell r="C5926">
            <v>67</v>
          </cell>
          <cell r="D5926">
            <v>5</v>
          </cell>
        </row>
        <row r="5927">
          <cell r="A5927" t="str">
            <v>ESZU009-13</v>
          </cell>
          <cell r="B5927" t="str">
            <v>Geotecnia Aplicada ao Planejamento Urbano-Ambiental</v>
          </cell>
          <cell r="C5927">
            <v>36</v>
          </cell>
          <cell r="D5927">
            <v>3</v>
          </cell>
        </row>
        <row r="5928">
          <cell r="A5928" t="str">
            <v>ESZU028-17</v>
          </cell>
          <cell r="B5928" t="str">
            <v>Geotecnia Aplicada ao Planejamento Urbano-Ambiental</v>
          </cell>
          <cell r="C5928">
            <v>36</v>
          </cell>
          <cell r="D5928">
            <v>3</v>
          </cell>
        </row>
        <row r="5929">
          <cell r="A5929" t="str">
            <v>ESZX088-13</v>
          </cell>
          <cell r="B5929" t="str">
            <v>Geotecnia Aplicada ao Planejamento Urbano-Ambiental</v>
          </cell>
          <cell r="C5929">
            <v>36</v>
          </cell>
          <cell r="D5929">
            <v>3</v>
          </cell>
        </row>
        <row r="5930">
          <cell r="A5930" t="str">
            <v>ENE-306A</v>
          </cell>
          <cell r="B5930" t="str">
            <v>Geração Distribuida de Energia</v>
          </cell>
          <cell r="C5930">
            <v>144</v>
          </cell>
          <cell r="D5930">
            <v>12</v>
          </cell>
        </row>
        <row r="5931">
          <cell r="A5931" t="str">
            <v>ESZE052-13</v>
          </cell>
          <cell r="B5931" t="str">
            <v>Geração Distribuída</v>
          </cell>
          <cell r="C5931">
            <v>24</v>
          </cell>
          <cell r="D5931">
            <v>2</v>
          </cell>
        </row>
        <row r="5932">
          <cell r="A5932" t="str">
            <v>ESZE052-17</v>
          </cell>
          <cell r="B5932" t="str">
            <v>Geração Distribuída</v>
          </cell>
          <cell r="C5932">
            <v>24</v>
          </cell>
          <cell r="D5932">
            <v>2</v>
          </cell>
        </row>
        <row r="5933">
          <cell r="A5933" t="str">
            <v>ESZE084-17</v>
          </cell>
          <cell r="B5933" t="str">
            <v>Geração de Vapor</v>
          </cell>
          <cell r="C5933">
            <v>48</v>
          </cell>
          <cell r="D5933">
            <v>4</v>
          </cell>
        </row>
        <row r="5934">
          <cell r="A5934" t="str">
            <v>PME5215</v>
          </cell>
          <cell r="B5934" t="str">
            <v>Geração de vórtices e vibração induzida pelo escoamento - EPUSP</v>
          </cell>
          <cell r="C5934">
            <v>0</v>
          </cell>
          <cell r="D5934">
            <v>8</v>
          </cell>
        </row>
        <row r="5935">
          <cell r="A5935" t="str">
            <v>ENE-306B</v>
          </cell>
          <cell r="B5935" t="str">
            <v>Geração distribuída da energia</v>
          </cell>
          <cell r="C5935">
            <v>108</v>
          </cell>
          <cell r="D5935">
            <v>9</v>
          </cell>
        </row>
        <row r="5936">
          <cell r="A5936" t="str">
            <v>ESZE021-13</v>
          </cell>
          <cell r="B5936" t="str">
            <v>Geração e Distribuição de Vapor</v>
          </cell>
          <cell r="C5936">
            <v>48</v>
          </cell>
          <cell r="D5936">
            <v>4</v>
          </cell>
        </row>
        <row r="5937">
          <cell r="A5937" t="str">
            <v>ESZX031-13</v>
          </cell>
          <cell r="B5937" t="str">
            <v>Geração e Distribuição de Vapor</v>
          </cell>
          <cell r="C5937">
            <v>36</v>
          </cell>
          <cell r="D5937">
            <v>3</v>
          </cell>
        </row>
        <row r="5938">
          <cell r="A5938" t="str">
            <v>FATEC-SP - EME007</v>
          </cell>
          <cell r="B5938" t="str">
            <v>Gerenciamento de Motores - FATEC-SP</v>
          </cell>
          <cell r="C5938">
            <v>72</v>
          </cell>
          <cell r="D5938">
            <v>6</v>
          </cell>
        </row>
        <row r="5939">
          <cell r="A5939" t="str">
            <v>BTC-202</v>
          </cell>
          <cell r="B5939" t="str">
            <v>Gerenciamento de Projetos em PDI</v>
          </cell>
          <cell r="C5939">
            <v>72</v>
          </cell>
          <cell r="D5939">
            <v>6</v>
          </cell>
        </row>
        <row r="5940">
          <cell r="A5940" t="str">
            <v>BTC-202CO</v>
          </cell>
          <cell r="B5940" t="str">
            <v>Gerenciamento de Projetos em PDI - USP</v>
          </cell>
          <cell r="C5940">
            <v>0</v>
          </cell>
          <cell r="D5940">
            <v>6</v>
          </cell>
        </row>
        <row r="5941">
          <cell r="A5941" t="str">
            <v>USP - SEP0171</v>
          </cell>
          <cell r="B5941" t="str">
            <v>Gerenciamento de projetos - USP</v>
          </cell>
          <cell r="C5941">
            <v>36</v>
          </cell>
          <cell r="D5941">
            <v>3</v>
          </cell>
        </row>
        <row r="5942">
          <cell r="A5942" t="str">
            <v>ESZI007-13</v>
          </cell>
          <cell r="B5942" t="str">
            <v>Gerenciamento e Interoperabilidade de Redes</v>
          </cell>
          <cell r="C5942">
            <v>48</v>
          </cell>
          <cell r="D5942">
            <v>4</v>
          </cell>
        </row>
        <row r="5943">
          <cell r="A5943" t="str">
            <v>ESZI030-17</v>
          </cell>
          <cell r="B5943" t="str">
            <v>Gerenciamento e Interoperabilidade de Redes</v>
          </cell>
          <cell r="C5943">
            <v>48</v>
          </cell>
          <cell r="D5943">
            <v>4</v>
          </cell>
        </row>
        <row r="5944">
          <cell r="A5944" t="str">
            <v>WSU-us GER101</v>
          </cell>
          <cell r="B5944" t="str">
            <v>German - First Semester - Washington State University</v>
          </cell>
          <cell r="C5944">
            <v>60</v>
          </cell>
          <cell r="D5944">
            <v>5</v>
          </cell>
        </row>
        <row r="5945">
          <cell r="A5945" t="str">
            <v>WSU-us GER102</v>
          </cell>
          <cell r="B5945" t="str">
            <v>German - Second Semester - Washington State University</v>
          </cell>
          <cell r="C5945">
            <v>60</v>
          </cell>
          <cell r="D5945">
            <v>5</v>
          </cell>
        </row>
        <row r="5946">
          <cell r="A5946" t="str">
            <v>UI-us GER101</v>
          </cell>
          <cell r="B5946" t="str">
            <v>German 101 - University of Idaho</v>
          </cell>
          <cell r="C5946">
            <v>64</v>
          </cell>
          <cell r="D5946">
            <v>5</v>
          </cell>
        </row>
        <row r="5947">
          <cell r="A5947" t="str">
            <v>UI-us LGER101</v>
          </cell>
          <cell r="B5947" t="str">
            <v>German 101 Lab - University of Idaho</v>
          </cell>
          <cell r="C5947">
            <v>16</v>
          </cell>
          <cell r="D5947">
            <v>1</v>
          </cell>
        </row>
        <row r="5948">
          <cell r="A5948" t="str">
            <v>UI-us GER102</v>
          </cell>
          <cell r="B5948" t="str">
            <v>German 102 - University of Idaho</v>
          </cell>
          <cell r="C5948">
            <v>64</v>
          </cell>
          <cell r="D5948">
            <v>5</v>
          </cell>
        </row>
        <row r="5949">
          <cell r="A5949" t="str">
            <v>UI-us LGER102</v>
          </cell>
          <cell r="B5949" t="str">
            <v>German 102 Lab - University of Idaho</v>
          </cell>
          <cell r="C5949">
            <v>16</v>
          </cell>
          <cell r="D5949">
            <v>1</v>
          </cell>
        </row>
        <row r="5950">
          <cell r="A5950" t="str">
            <v>Strath-uk OS045</v>
          </cell>
          <cell r="B5950" t="str">
            <v>German 1a - University of Strathclyde</v>
          </cell>
          <cell r="C5950">
            <v>22</v>
          </cell>
          <cell r="D5950">
            <v>2</v>
          </cell>
        </row>
        <row r="5951">
          <cell r="A5951" t="str">
            <v>THD-de AWP88241</v>
          </cell>
          <cell r="B5951" t="str">
            <v>German A2 / Parts III and IV - Technische Hochshule Deggendorf</v>
          </cell>
          <cell r="C5951">
            <v>60</v>
          </cell>
          <cell r="D5951">
            <v>5</v>
          </cell>
        </row>
        <row r="5952">
          <cell r="A5952" t="str">
            <v>THI-de GerB1</v>
          </cell>
          <cell r="B5952" t="str">
            <v>German B1 - Technische Hochschule Ingolstadt</v>
          </cell>
          <cell r="C5952">
            <v>62</v>
          </cell>
          <cell r="D5952">
            <v>5</v>
          </cell>
        </row>
        <row r="5953">
          <cell r="A5953" t="str">
            <v>THD-de AWP88321</v>
          </cell>
          <cell r="B5953" t="str">
            <v>German B1 / Parts I and II - Technische Hochshule Deggendorf</v>
          </cell>
          <cell r="C5953">
            <v>60</v>
          </cell>
          <cell r="D5953">
            <v>5</v>
          </cell>
        </row>
        <row r="5954">
          <cell r="A5954" t="str">
            <v>THD-de AWP88341</v>
          </cell>
          <cell r="B5954" t="str">
            <v>German B1 / Parts II and IV - Technische Hochshule Deggendorf</v>
          </cell>
          <cell r="C5954">
            <v>60</v>
          </cell>
          <cell r="D5954">
            <v>5</v>
          </cell>
        </row>
        <row r="5955">
          <cell r="A5955" t="str">
            <v>THD-de AWP88421</v>
          </cell>
          <cell r="B5955" t="str">
            <v>German B2 / Parts I and II - Technische Hochshule Deggendorf</v>
          </cell>
          <cell r="C5955">
            <v>60</v>
          </cell>
          <cell r="D5955">
            <v>5</v>
          </cell>
        </row>
        <row r="5956">
          <cell r="A5956" t="str">
            <v>THD-de AWP88441</v>
          </cell>
          <cell r="B5956" t="str">
            <v>German B2 / Parts III and IV - Technische Hochshule Deggendorf</v>
          </cell>
          <cell r="C5956">
            <v>60</v>
          </cell>
          <cell r="D5956">
            <v>5</v>
          </cell>
        </row>
        <row r="5957">
          <cell r="A5957" t="str">
            <v>THD-de AWP89511</v>
          </cell>
          <cell r="B5957" t="str">
            <v>German B2 Conversation and Presentation - Technische Hochshule Deggendorf</v>
          </cell>
          <cell r="C5957">
            <v>30</v>
          </cell>
          <cell r="D5957">
            <v>2</v>
          </cell>
        </row>
        <row r="5958">
          <cell r="A5958" t="str">
            <v>Uni-Due-de GerB2</v>
          </cell>
          <cell r="B5958" t="str">
            <v>German B2.2 - Universität Duisburg-Essen</v>
          </cell>
          <cell r="C5958">
            <v>60</v>
          </cell>
          <cell r="D5958">
            <v>5</v>
          </cell>
        </row>
        <row r="5959">
          <cell r="A5959" t="str">
            <v>RH-uk LAG020C040Y</v>
          </cell>
          <cell r="B5959" t="str">
            <v>German Beginner (A1) - Roehampton University</v>
          </cell>
          <cell r="C5959">
            <v>72</v>
          </cell>
          <cell r="D5959">
            <v>6</v>
          </cell>
        </row>
        <row r="5960">
          <cell r="A5960" t="str">
            <v>THI-de GCA2B1</v>
          </cell>
          <cell r="B5960" t="str">
            <v>German Conversation A2/B1 - Technische Hochschule Ingolstadt</v>
          </cell>
          <cell r="C5960">
            <v>30</v>
          </cell>
          <cell r="D5960">
            <v>2</v>
          </cell>
        </row>
        <row r="5961">
          <cell r="A5961" t="str">
            <v>USU-us GERM1010</v>
          </cell>
          <cell r="B5961" t="str">
            <v>German First Year I - Utah State University</v>
          </cell>
          <cell r="C5961">
            <v>48</v>
          </cell>
          <cell r="D5961">
            <v>4</v>
          </cell>
        </row>
        <row r="5962">
          <cell r="A5962" t="str">
            <v>USU-us GERM1020</v>
          </cell>
          <cell r="B5962" t="str">
            <v>German First Year II - Utah State University</v>
          </cell>
          <cell r="C5962">
            <v>48</v>
          </cell>
          <cell r="D5962">
            <v>4</v>
          </cell>
        </row>
        <row r="5963">
          <cell r="A5963" t="str">
            <v>Port-uk U21479</v>
          </cell>
          <cell r="B5963" t="str">
            <v>German General Language Grade 1 - University of Portsmouth</v>
          </cell>
          <cell r="C5963">
            <v>48</v>
          </cell>
          <cell r="D5963">
            <v>4</v>
          </cell>
        </row>
        <row r="5964">
          <cell r="A5964" t="str">
            <v>THI-de GGA2</v>
          </cell>
          <cell r="B5964" t="str">
            <v>German Grammar A2 - Technische Hochschule Ingolstadt</v>
          </cell>
          <cell r="C5964">
            <v>30</v>
          </cell>
          <cell r="D5964">
            <v>2</v>
          </cell>
        </row>
        <row r="5965">
          <cell r="A5965" t="str">
            <v>Keele-uk GER90001</v>
          </cell>
          <cell r="B5965" t="str">
            <v>German I - Keele University</v>
          </cell>
          <cell r="C5965">
            <v>22</v>
          </cell>
          <cell r="D5965">
            <v>1</v>
          </cell>
        </row>
        <row r="5966">
          <cell r="A5966" t="str">
            <v>FLG1113</v>
          </cell>
          <cell r="B5966" t="str">
            <v>German I - Mississippi State University / MSU</v>
          </cell>
          <cell r="C5966">
            <v>36</v>
          </cell>
          <cell r="D5966">
            <v>3</v>
          </cell>
        </row>
        <row r="5967">
          <cell r="A5967" t="str">
            <v>CIT-ie LANG6007</v>
          </cell>
          <cell r="B5967" t="str">
            <v>German I TOUR - Cork Institute of Technology</v>
          </cell>
          <cell r="C5967">
            <v>60</v>
          </cell>
          <cell r="D5967">
            <v>5</v>
          </cell>
        </row>
        <row r="5968">
          <cell r="A5968" t="str">
            <v>CIT-ie LANG6003</v>
          </cell>
          <cell r="B5968" t="str">
            <v>German I Tour 1 - Cork Institute of Technology</v>
          </cell>
          <cell r="C5968">
            <v>48</v>
          </cell>
          <cell r="D5968">
            <v>4</v>
          </cell>
        </row>
        <row r="5969">
          <cell r="A5969" t="str">
            <v>UCB-us GFMN1020</v>
          </cell>
          <cell r="B5969" t="str">
            <v>German II - University of Colorado at Boulder</v>
          </cell>
          <cell r="C5969">
            <v>64</v>
          </cell>
          <cell r="D5969">
            <v>5</v>
          </cell>
        </row>
        <row r="5970">
          <cell r="A5970" t="str">
            <v>Schmalk-de 708</v>
          </cell>
          <cell r="B5970" t="str">
            <v>German Language B2.1 - Hochschule Schmalkalden</v>
          </cell>
          <cell r="C5970">
            <v>48</v>
          </cell>
          <cell r="D5970">
            <v>4</v>
          </cell>
        </row>
        <row r="5971">
          <cell r="A5971" t="str">
            <v>Birm-uk 925298</v>
          </cell>
          <cell r="B5971" t="str">
            <v>German Level 1 - University of Birmingham</v>
          </cell>
          <cell r="C5971">
            <v>40</v>
          </cell>
          <cell r="D5971">
            <v>3</v>
          </cell>
        </row>
        <row r="5972">
          <cell r="A5972" t="str">
            <v>Zuyd-nl GLICA2</v>
          </cell>
          <cell r="B5972" t="str">
            <v>German Low Intermediate Course A2 - Zuyd University of Applied Sciences</v>
          </cell>
          <cell r="C5972">
            <v>15</v>
          </cell>
          <cell r="D5972">
            <v>1</v>
          </cell>
        </row>
        <row r="5973">
          <cell r="A5973" t="str">
            <v>Zuyd-nl GLUICB1</v>
          </cell>
          <cell r="B5973" t="str">
            <v>German Low Upper Intermediate Course B1 - Zuyd University of Applied Sciences</v>
          </cell>
          <cell r="C5973">
            <v>20</v>
          </cell>
          <cell r="D5973">
            <v>1</v>
          </cell>
        </row>
        <row r="5974">
          <cell r="A5974" t="str">
            <v>UTEP-us GERM1301</v>
          </cell>
          <cell r="B5974" t="str">
            <v>German One - University of Texas at El Paso</v>
          </cell>
          <cell r="C5974">
            <v>48</v>
          </cell>
          <cell r="D5974">
            <v>4</v>
          </cell>
        </row>
        <row r="5975">
          <cell r="A5975" t="str">
            <v>UTEP-us GERM1302</v>
          </cell>
          <cell r="B5975" t="str">
            <v>German Two - University of Texas at El Paso</v>
          </cell>
          <cell r="C5975">
            <v>48</v>
          </cell>
          <cell r="D5975">
            <v>4</v>
          </cell>
        </row>
        <row r="5976">
          <cell r="A5976" t="str">
            <v>Zuyd-nl GUICB1</v>
          </cell>
          <cell r="B5976" t="str">
            <v>German Upper Intermediate Course B1 - Zuyd University of Applied Sciences</v>
          </cell>
          <cell r="C5976">
            <v>10</v>
          </cell>
          <cell r="D5976">
            <v>0</v>
          </cell>
        </row>
        <row r="5977">
          <cell r="A5977" t="str">
            <v>HAS-de 10173</v>
          </cell>
          <cell r="B5977" t="str">
            <v>German as Foreign Language - Hochschule Albstadt - Sigmaringen</v>
          </cell>
          <cell r="C5977">
            <v>24</v>
          </cell>
          <cell r="D5977">
            <v>2</v>
          </cell>
        </row>
        <row r="5978">
          <cell r="A5978" t="str">
            <v>th-koeln-de 150WS15</v>
          </cell>
          <cell r="B5978" t="str">
            <v>German as a Foreign Language - Technische Hochschule Köln</v>
          </cell>
          <cell r="C5978">
            <v>45</v>
          </cell>
          <cell r="D5978">
            <v>3</v>
          </cell>
        </row>
        <row r="5979">
          <cell r="A5979" t="str">
            <v>Aalen-de 11132</v>
          </cell>
          <cell r="B5979" t="str">
            <v>German as a foreign language B2/C1 - Hochschule Aalen</v>
          </cell>
          <cell r="C5979">
            <v>36</v>
          </cell>
          <cell r="D5979">
            <v>3</v>
          </cell>
        </row>
        <row r="5980">
          <cell r="A5980" t="str">
            <v>FUAS-de GerUIB2</v>
          </cell>
          <cell r="B5980" t="str">
            <v>German: Language and Communication - Upper Intermediate B2 - Frankfurt University of Applied Science</v>
          </cell>
          <cell r="C5980">
            <v>39</v>
          </cell>
          <cell r="D5980">
            <v>3</v>
          </cell>
        </row>
        <row r="5981">
          <cell r="A5981" t="str">
            <v>Keele-uk GER90002</v>
          </cell>
          <cell r="B5981" t="str">
            <v>Gernam II - Keele University</v>
          </cell>
          <cell r="C5981">
            <v>22</v>
          </cell>
          <cell r="D5981">
            <v>1</v>
          </cell>
        </row>
        <row r="5982">
          <cell r="A5982" t="str">
            <v>ESTG008-13</v>
          </cell>
          <cell r="B5982" t="str">
            <v>Gerência de Ativos</v>
          </cell>
          <cell r="C5982">
            <v>24</v>
          </cell>
          <cell r="D5982">
            <v>2</v>
          </cell>
        </row>
        <row r="5983">
          <cell r="A5983" t="str">
            <v>ESTG008-17</v>
          </cell>
          <cell r="B5983" t="str">
            <v>Gerência de Ativos</v>
          </cell>
          <cell r="C5983">
            <v>24</v>
          </cell>
          <cell r="D5983">
            <v>2</v>
          </cell>
        </row>
        <row r="5984">
          <cell r="A5984" t="str">
            <v>ESTX059-13</v>
          </cell>
          <cell r="B5984" t="str">
            <v>Gerência de Ativos Tangíveis e Intangíveis</v>
          </cell>
          <cell r="C5984">
            <v>24</v>
          </cell>
          <cell r="D5984">
            <v>2</v>
          </cell>
        </row>
        <row r="5985">
          <cell r="A5985" t="str">
            <v>Orleans-fr 5HU02</v>
          </cell>
          <cell r="B5985" t="str">
            <v>Gestion - École Polytechnique de l'Université d'Orléans</v>
          </cell>
          <cell r="C5985">
            <v>40</v>
          </cell>
          <cell r="D5985">
            <v>3</v>
          </cell>
        </row>
        <row r="5986">
          <cell r="A5986" t="str">
            <v>ULR-fr GEST26134C</v>
          </cell>
          <cell r="B5986" t="str">
            <v>Gestion d'Entreprise - Université de La Rochelle</v>
          </cell>
          <cell r="C5986">
            <v>30</v>
          </cell>
          <cell r="D5986">
            <v>2</v>
          </cell>
        </row>
        <row r="5987">
          <cell r="A5987" t="str">
            <v>EPUN-fr GesProj</v>
          </cell>
          <cell r="B5987" t="str">
            <v>Gestion de Projet - École Polytechnique de L'Université de Nantes</v>
          </cell>
          <cell r="C5987">
            <v>10</v>
          </cell>
          <cell r="D5987">
            <v>0</v>
          </cell>
        </row>
        <row r="5988">
          <cell r="A5988" t="str">
            <v>UEvry-fr EC513</v>
          </cell>
          <cell r="B5988" t="str">
            <v>Gestion de projet - Université Evry Val d'Essonne</v>
          </cell>
          <cell r="C5988">
            <v>18</v>
          </cell>
          <cell r="D5988">
            <v>1</v>
          </cell>
        </row>
        <row r="5989">
          <cell r="A5989" t="str">
            <v>UNIPD-it GASP</v>
          </cell>
          <cell r="B5989" t="str">
            <v>Gestione Aziendale e Sviluppo del Prodotto - Università Degli Studi di Padova</v>
          </cell>
          <cell r="C5989">
            <v>72</v>
          </cell>
          <cell r="D5989">
            <v>6</v>
          </cell>
        </row>
        <row r="5990">
          <cell r="A5990" t="str">
            <v>UR3-it 21001391</v>
          </cell>
          <cell r="B5990" t="str">
            <v>Gestione Urbana - Università degli studi Roma Tre</v>
          </cell>
          <cell r="C5990">
            <v>30</v>
          </cell>
          <cell r="D5990">
            <v>2</v>
          </cell>
        </row>
        <row r="5991">
          <cell r="A5991" t="str">
            <v>UPM-es 7001</v>
          </cell>
          <cell r="B5991" t="str">
            <v>Gestión de Empresas y Proyectos - Universidad Politécnica de Madrid</v>
          </cell>
          <cell r="C5991">
            <v>48</v>
          </cell>
          <cell r="D5991">
            <v>4</v>
          </cell>
        </row>
        <row r="5992">
          <cell r="A5992" t="str">
            <v>URL-es AD020</v>
          </cell>
          <cell r="B5992" t="str">
            <v>Gestión de Proyectos I - Principles of Tecnological Project Management - Universitat Ramon Llull</v>
          </cell>
          <cell r="C5992">
            <v>72</v>
          </cell>
          <cell r="D5992">
            <v>6</v>
          </cell>
        </row>
        <row r="5993">
          <cell r="A5993" t="str">
            <v>URL-es AD022</v>
          </cell>
          <cell r="B5993" t="str">
            <v>Gestión de Proyectos II - Business Project Management - Universitat Ramon Llull</v>
          </cell>
          <cell r="C5993">
            <v>72</v>
          </cell>
          <cell r="D5993">
            <v>6</v>
          </cell>
        </row>
        <row r="5994">
          <cell r="A5994" t="str">
            <v>UniZar-es 30162</v>
          </cell>
          <cell r="B5994" t="str">
            <v>Gestión de Relaciones Internacionales - Universidad de Zaragoza</v>
          </cell>
          <cell r="C5994">
            <v>40</v>
          </cell>
          <cell r="D5994">
            <v>3</v>
          </cell>
        </row>
        <row r="5995">
          <cell r="A5995" t="str">
            <v>730211403</v>
          </cell>
          <cell r="B5995" t="str">
            <v>Gestión de la Calidad - Universidad da Coruña / UDC</v>
          </cell>
          <cell r="C5995">
            <v>60</v>
          </cell>
          <cell r="D5995">
            <v>5</v>
          </cell>
        </row>
        <row r="5996">
          <cell r="A5996" t="str">
            <v>UC-es 2278</v>
          </cell>
          <cell r="B5996" t="str">
            <v>Gestión de la Producción - Universidad de Cantabria</v>
          </cell>
          <cell r="C5996">
            <v>90</v>
          </cell>
          <cell r="D5996">
            <v>7</v>
          </cell>
        </row>
        <row r="5997">
          <cell r="A5997" t="str">
            <v>UNIZAR-es 30132</v>
          </cell>
          <cell r="B5997" t="str">
            <v>Gestión de la inicación y política tecnológica - Universidad Zaragoza</v>
          </cell>
          <cell r="C5997">
            <v>30</v>
          </cell>
          <cell r="D5997">
            <v>2</v>
          </cell>
        </row>
        <row r="5998">
          <cell r="A5998" t="str">
            <v>PGT-032</v>
          </cell>
          <cell r="B5998" t="str">
            <v>Gestão  Ambiental e Território</v>
          </cell>
          <cell r="C5998">
            <v>108</v>
          </cell>
          <cell r="D5998">
            <v>9</v>
          </cell>
        </row>
        <row r="5999">
          <cell r="A5999" t="str">
            <v>SENAC-SP - 002</v>
          </cell>
          <cell r="B5999" t="str">
            <v>Gestão Ambiental - SENAC-SP</v>
          </cell>
          <cell r="C5999">
            <v>0</v>
          </cell>
          <cell r="D5999">
            <v>3</v>
          </cell>
        </row>
        <row r="6000">
          <cell r="A6000" t="str">
            <v>GAOB 07</v>
          </cell>
          <cell r="B6000" t="str">
            <v>Gestão Ambiental - Uninove</v>
          </cell>
          <cell r="C6000">
            <v>0</v>
          </cell>
          <cell r="D6000">
            <v>2</v>
          </cell>
        </row>
        <row r="6001">
          <cell r="A6001" t="str">
            <v>ESZX089-13</v>
          </cell>
          <cell r="B6001" t="str">
            <v>Gestão Ambiental na Indústria</v>
          </cell>
          <cell r="C6001">
            <v>36</v>
          </cell>
          <cell r="D6001">
            <v>3</v>
          </cell>
        </row>
        <row r="6002">
          <cell r="A6002" t="str">
            <v>ESZU010-17</v>
          </cell>
          <cell r="B6002" t="str">
            <v>Gestão Ambiental na Indústria</v>
          </cell>
          <cell r="C6002">
            <v>36</v>
          </cell>
          <cell r="D6002">
            <v>3</v>
          </cell>
        </row>
        <row r="6003">
          <cell r="A6003" t="str">
            <v>ESZU010-13</v>
          </cell>
          <cell r="B6003" t="str">
            <v>Gestão Ambiental na Indústria</v>
          </cell>
          <cell r="C6003">
            <v>36</v>
          </cell>
          <cell r="D6003">
            <v>3</v>
          </cell>
        </row>
        <row r="6004">
          <cell r="A6004" t="str">
            <v>UNINOVE - GAQ</v>
          </cell>
          <cell r="B6004" t="str">
            <v>Gestão Avançada da Qualidade - UNINOVE</v>
          </cell>
          <cell r="C6004">
            <v>36</v>
          </cell>
          <cell r="D6004">
            <v>3</v>
          </cell>
        </row>
        <row r="6005">
          <cell r="A6005" t="str">
            <v>CEFET-SP - E2GE2</v>
          </cell>
          <cell r="B6005" t="str">
            <v>Gestão Empresarial   II - CEFET-SP</v>
          </cell>
          <cell r="C6005">
            <v>24</v>
          </cell>
          <cell r="D6005">
            <v>2</v>
          </cell>
        </row>
        <row r="6006">
          <cell r="A6006" t="str">
            <v>IFSP - GEIJ5</v>
          </cell>
          <cell r="B6006" t="str">
            <v>Gestão Empresarial - IFSP</v>
          </cell>
          <cell r="C6006">
            <v>36</v>
          </cell>
          <cell r="D6006">
            <v>3</v>
          </cell>
        </row>
        <row r="6007">
          <cell r="A6007" t="str">
            <v>UTFPR - GE65A</v>
          </cell>
          <cell r="B6007" t="str">
            <v>Gestão Empresarial - Universidade Tecnológica Federal do Paraná</v>
          </cell>
          <cell r="C6007">
            <v>24</v>
          </cell>
          <cell r="D6007">
            <v>2</v>
          </cell>
        </row>
        <row r="6008">
          <cell r="A6008" t="str">
            <v>CEFET-SP - E1GE1</v>
          </cell>
          <cell r="B6008" t="str">
            <v>Gestão Empresarial I - CEFET-SP</v>
          </cell>
          <cell r="C6008">
            <v>24</v>
          </cell>
          <cell r="D6008">
            <v>2</v>
          </cell>
        </row>
        <row r="6009">
          <cell r="A6009" t="str">
            <v>CEFET-SP - GE1J5</v>
          </cell>
          <cell r="B6009" t="str">
            <v>Gestão Empresarial I - CEFET-SP</v>
          </cell>
          <cell r="C6009">
            <v>24</v>
          </cell>
          <cell r="D6009">
            <v>2</v>
          </cell>
        </row>
        <row r="6010">
          <cell r="A6010" t="str">
            <v>CEFET-SP - GE2J6</v>
          </cell>
          <cell r="B6010" t="str">
            <v>Gestão Empresarial II - CEFET-SP</v>
          </cell>
          <cell r="C6010">
            <v>24</v>
          </cell>
          <cell r="D6010">
            <v>2</v>
          </cell>
        </row>
        <row r="6011">
          <cell r="A6011" t="str">
            <v>IFSP - GR2J6</v>
          </cell>
          <cell r="B6011" t="str">
            <v>Gestão Empresarial II - Instituto Federal de Educação, Ciência e Tecnologia de São Paulo</v>
          </cell>
          <cell r="C6011">
            <v>24</v>
          </cell>
          <cell r="D6011">
            <v>2</v>
          </cell>
        </row>
        <row r="6012">
          <cell r="A6012" t="str">
            <v>CEFET-SP - E3GE3</v>
          </cell>
          <cell r="B6012" t="str">
            <v>Gestão Empresarial III - CEFET-SP</v>
          </cell>
          <cell r="C6012">
            <v>24</v>
          </cell>
          <cell r="D6012">
            <v>2</v>
          </cell>
        </row>
        <row r="6013">
          <cell r="A6013" t="str">
            <v>INV-001</v>
          </cell>
          <cell r="B6013" t="str">
            <v>Gestão Estratégica da Inovação</v>
          </cell>
          <cell r="C6013">
            <v>144</v>
          </cell>
          <cell r="D6013">
            <v>12</v>
          </cell>
        </row>
        <row r="6014">
          <cell r="A6014" t="str">
            <v>ESZG019-13</v>
          </cell>
          <cell r="B6014" t="str">
            <v>Gestão Estratégica e Organizacional</v>
          </cell>
          <cell r="C6014">
            <v>24</v>
          </cell>
          <cell r="D6014">
            <v>2</v>
          </cell>
        </row>
        <row r="6015">
          <cell r="A6015" t="str">
            <v>ESZG019-17</v>
          </cell>
          <cell r="B6015" t="str">
            <v>Gestão Estratégica e Organizacional</v>
          </cell>
          <cell r="C6015">
            <v>24</v>
          </cell>
          <cell r="D6015">
            <v>2</v>
          </cell>
        </row>
        <row r="6016">
          <cell r="A6016" t="str">
            <v>EGP10</v>
          </cell>
          <cell r="B6016" t="str">
            <v>Gestão Orçamentária e Financeira</v>
          </cell>
          <cell r="C6016">
            <v>24</v>
          </cell>
          <cell r="D6016">
            <v>0</v>
          </cell>
        </row>
        <row r="6017">
          <cell r="A6017" t="str">
            <v>EGPM10</v>
          </cell>
          <cell r="B6017" t="str">
            <v>Gestão Orçamentária e Financeira</v>
          </cell>
          <cell r="C6017">
            <v>0</v>
          </cell>
          <cell r="D6017">
            <v>0</v>
          </cell>
        </row>
        <row r="6018">
          <cell r="A6018" t="str">
            <v>PGT-021</v>
          </cell>
          <cell r="B6018" t="str">
            <v>Gestão Social e Controle Social das Políticas Públicas</v>
          </cell>
          <cell r="C6018">
            <v>108</v>
          </cell>
          <cell r="D6018">
            <v>9</v>
          </cell>
        </row>
        <row r="6019">
          <cell r="A6019" t="str">
            <v>UTFPR - HU64G</v>
          </cell>
          <cell r="B6019" t="str">
            <v>Gestão Tecnológica - Universidade Tecnológica Federal do Paraná</v>
          </cell>
          <cell r="C6019">
            <v>24</v>
          </cell>
          <cell r="D6019">
            <v>2</v>
          </cell>
        </row>
        <row r="6020">
          <cell r="A6020" t="str">
            <v>ESZU011-13</v>
          </cell>
          <cell r="B6020" t="str">
            <v>Gestão Urbano-Ambiental</v>
          </cell>
          <cell r="C6020">
            <v>48</v>
          </cell>
          <cell r="D6020">
            <v>4</v>
          </cell>
        </row>
        <row r="6021">
          <cell r="A6021" t="str">
            <v>ESZU011-17</v>
          </cell>
          <cell r="B6021" t="str">
            <v>Gestão Urbano-Ambiental</v>
          </cell>
          <cell r="C6021">
            <v>48</v>
          </cell>
          <cell r="D6021">
            <v>4</v>
          </cell>
        </row>
        <row r="6022">
          <cell r="A6022" t="str">
            <v>ESZX091-13</v>
          </cell>
          <cell r="B6022" t="str">
            <v>Gestão Urbano-Ambiental</v>
          </cell>
          <cell r="C6022">
            <v>48</v>
          </cell>
          <cell r="D6022">
            <v>4</v>
          </cell>
        </row>
        <row r="6023">
          <cell r="A6023" t="str">
            <v>UNICID - 669</v>
          </cell>
          <cell r="B6023" t="str">
            <v>Gestão ambiental e responsabilidade social - UNICID</v>
          </cell>
          <cell r="C6023">
            <v>60</v>
          </cell>
          <cell r="D6023">
            <v>5</v>
          </cell>
        </row>
        <row r="6024">
          <cell r="A6024" t="str">
            <v>ESZG014-13</v>
          </cell>
          <cell r="B6024" t="str">
            <v>Gestão da Inovação</v>
          </cell>
          <cell r="C6024">
            <v>48</v>
          </cell>
          <cell r="D6024">
            <v>4</v>
          </cell>
        </row>
        <row r="6025">
          <cell r="A6025" t="str">
            <v>ESZG041-17</v>
          </cell>
          <cell r="B6025" t="str">
            <v>Gestão da Inovação</v>
          </cell>
          <cell r="C6025">
            <v>48</v>
          </cell>
          <cell r="D6025">
            <v>4</v>
          </cell>
        </row>
        <row r="6026">
          <cell r="A6026" t="str">
            <v>TNA5786-2</v>
          </cell>
          <cell r="B6026" t="str">
            <v>Gestão da Propriedade Intelectual aplicada à produção do conhecimento, inovação tecnológica, peaquis</v>
          </cell>
          <cell r="C6026">
            <v>0</v>
          </cell>
          <cell r="D6026">
            <v>3</v>
          </cell>
        </row>
        <row r="6027">
          <cell r="A6027" t="str">
            <v>FTT - AL-C426</v>
          </cell>
          <cell r="B6027" t="str">
            <v>Gestão da Qualidade - Faculdade de Tecnologia Termomecânica</v>
          </cell>
          <cell r="C6027">
            <v>60</v>
          </cell>
          <cell r="D6027">
            <v>5</v>
          </cell>
        </row>
        <row r="6028">
          <cell r="A6028" t="str">
            <v>IFSP - GEQ</v>
          </cell>
          <cell r="B6028" t="str">
            <v>Gestão da Qualidade - Instituto Federal de Educação, Ciência e Tecnologia de São Paulo</v>
          </cell>
          <cell r="C6028">
            <v>24</v>
          </cell>
          <cell r="D6028">
            <v>2</v>
          </cell>
        </row>
        <row r="6029">
          <cell r="A6029" t="str">
            <v>UNL-pt 10420</v>
          </cell>
          <cell r="B6029" t="str">
            <v>Gestão da Qualidade - Universidade Nova de Lisboa</v>
          </cell>
          <cell r="C6029">
            <v>70</v>
          </cell>
          <cell r="D6029">
            <v>6</v>
          </cell>
        </row>
        <row r="6030">
          <cell r="A6030" t="str">
            <v>UP-pt EIG0028</v>
          </cell>
          <cell r="B6030" t="str">
            <v>Gestão da Qualidade Total - Universidade do Porto</v>
          </cell>
          <cell r="C6030">
            <v>72</v>
          </cell>
          <cell r="D6030">
            <v>6</v>
          </cell>
        </row>
        <row r="6031">
          <cell r="A6031" t="str">
            <v>ESZG009-13</v>
          </cell>
          <cell r="B6031" t="str">
            <v>Gestão da Qualidade, Segurança, Saúde e Ambiental Aplicada em Projetos</v>
          </cell>
          <cell r="C6031">
            <v>24</v>
          </cell>
          <cell r="D6031">
            <v>2</v>
          </cell>
        </row>
        <row r="6032">
          <cell r="A6032" t="str">
            <v>ESZG009-17</v>
          </cell>
          <cell r="B6032" t="str">
            <v>Gestão da Qualidade, Segurança, Saúde e Ambiental Aplicada em Projetos</v>
          </cell>
          <cell r="C6032">
            <v>24</v>
          </cell>
          <cell r="D6032">
            <v>2</v>
          </cell>
        </row>
        <row r="6033">
          <cell r="A6033" t="str">
            <v>INV-104</v>
          </cell>
          <cell r="B6033" t="str">
            <v>Gestão da Tecnologia</v>
          </cell>
          <cell r="C6033">
            <v>144</v>
          </cell>
          <cell r="D6033">
            <v>12</v>
          </cell>
        </row>
        <row r="6034">
          <cell r="A6034" t="str">
            <v>ECO-243</v>
          </cell>
          <cell r="B6034" t="str">
            <v>Gestão da Tecnologia e Inovação</v>
          </cell>
          <cell r="C6034">
            <v>144</v>
          </cell>
          <cell r="D6034">
            <v>12</v>
          </cell>
        </row>
        <row r="6035">
          <cell r="A6035" t="str">
            <v>FATEC-SP - GQ</v>
          </cell>
          <cell r="B6035" t="str">
            <v>Gestão da qualidade - FATEC-SP</v>
          </cell>
          <cell r="C6035">
            <v>36</v>
          </cell>
          <cell r="D6035">
            <v>3</v>
          </cell>
        </row>
        <row r="6036">
          <cell r="A6036" t="str">
            <v>UAlg-pt 1439C1026</v>
          </cell>
          <cell r="B6036" t="str">
            <v>Gestão das Operações - Universidade do Algarve</v>
          </cell>
          <cell r="C6036">
            <v>75</v>
          </cell>
          <cell r="D6036">
            <v>6</v>
          </cell>
        </row>
        <row r="6037">
          <cell r="A6037" t="str">
            <v>EGP11</v>
          </cell>
          <cell r="B6037" t="str">
            <v>Gestão de Contratos e Convênios</v>
          </cell>
          <cell r="C6037">
            <v>48</v>
          </cell>
          <cell r="D6037">
            <v>0</v>
          </cell>
        </row>
        <row r="6038">
          <cell r="A6038" t="str">
            <v>EGPM12</v>
          </cell>
          <cell r="B6038" t="str">
            <v>Gestão de Contratos e Convênios</v>
          </cell>
          <cell r="C6038">
            <v>0</v>
          </cell>
          <cell r="D6038">
            <v>0</v>
          </cell>
        </row>
        <row r="6039">
          <cell r="A6039" t="str">
            <v>ESZG024-13</v>
          </cell>
          <cell r="B6039" t="str">
            <v>Gestão de Custos Avançada</v>
          </cell>
          <cell r="C6039">
            <v>48</v>
          </cell>
          <cell r="D6039">
            <v>4</v>
          </cell>
        </row>
        <row r="6040">
          <cell r="A6040" t="str">
            <v>ESZG024-17</v>
          </cell>
          <cell r="B6040" t="str">
            <v>Gestão de Custos Avançada</v>
          </cell>
          <cell r="C6040">
            <v>48</v>
          </cell>
          <cell r="D6040">
            <v>4</v>
          </cell>
        </row>
        <row r="6041">
          <cell r="A6041" t="str">
            <v>UP-pt ESG0001</v>
          </cell>
          <cell r="B6041" t="str">
            <v>Gestão de Empresas - Universidade do Porto</v>
          </cell>
          <cell r="C6041">
            <v>56</v>
          </cell>
          <cell r="D6041">
            <v>4</v>
          </cell>
        </row>
        <row r="6042">
          <cell r="A6042" t="str">
            <v>GAEL 09</v>
          </cell>
          <cell r="B6042" t="str">
            <v>Gestão de Marketing Verde - Uninove</v>
          </cell>
          <cell r="C6042">
            <v>0</v>
          </cell>
          <cell r="D6042">
            <v>2</v>
          </cell>
        </row>
        <row r="6043">
          <cell r="A6043" t="str">
            <v>ESTG009-13</v>
          </cell>
          <cell r="B6043" t="str">
            <v>Gestão de Operações</v>
          </cell>
          <cell r="C6043">
            <v>48</v>
          </cell>
          <cell r="D6043">
            <v>4</v>
          </cell>
        </row>
        <row r="6044">
          <cell r="A6044" t="str">
            <v>ESTG009-17</v>
          </cell>
          <cell r="B6044" t="str">
            <v>Gestão de Operações</v>
          </cell>
          <cell r="C6044">
            <v>48</v>
          </cell>
          <cell r="D6044">
            <v>4</v>
          </cell>
        </row>
        <row r="6045">
          <cell r="A6045" t="str">
            <v>ESZX046-13</v>
          </cell>
          <cell r="B6045" t="str">
            <v>Gestão de Pessoas</v>
          </cell>
          <cell r="C6045">
            <v>36</v>
          </cell>
          <cell r="D6045">
            <v>3</v>
          </cell>
        </row>
        <row r="6046">
          <cell r="A6046" t="str">
            <v>EGPM07</v>
          </cell>
          <cell r="B6046" t="str">
            <v>Gestão de Pessoas</v>
          </cell>
          <cell r="C6046">
            <v>0</v>
          </cell>
          <cell r="D6046">
            <v>0</v>
          </cell>
        </row>
        <row r="6047">
          <cell r="A6047" t="str">
            <v>ESZX050-13</v>
          </cell>
          <cell r="B6047" t="str">
            <v>Gestão de Pessoas</v>
          </cell>
          <cell r="C6047">
            <v>24</v>
          </cell>
          <cell r="D6047">
            <v>2</v>
          </cell>
        </row>
        <row r="6048">
          <cell r="A6048" t="str">
            <v>EGP07</v>
          </cell>
          <cell r="B6048" t="str">
            <v>Gestão de Pessoas</v>
          </cell>
          <cell r="C6048">
            <v>16</v>
          </cell>
          <cell r="D6048">
            <v>0</v>
          </cell>
        </row>
        <row r="6049">
          <cell r="A6049" t="str">
            <v>FTT - PG-527</v>
          </cell>
          <cell r="B6049" t="str">
            <v>Gestão de Projetos - Faculdade de Tecnologia Termomecânica</v>
          </cell>
          <cell r="C6049">
            <v>72</v>
          </cell>
          <cell r="D6049">
            <v>6</v>
          </cell>
        </row>
        <row r="6050">
          <cell r="A6050" t="str">
            <v>ESZP022-13</v>
          </cell>
          <cell r="B6050" t="str">
            <v>Gestão de Projetos Culturais</v>
          </cell>
          <cell r="C6050">
            <v>48</v>
          </cell>
          <cell r="D6050">
            <v>4</v>
          </cell>
        </row>
        <row r="6051">
          <cell r="A6051" t="str">
            <v>ETSI10</v>
          </cell>
          <cell r="B6051" t="str">
            <v>Gestão de Projetos e Qualidade de Software</v>
          </cell>
          <cell r="C6051">
            <v>30</v>
          </cell>
          <cell r="D6051">
            <v>0</v>
          </cell>
        </row>
        <row r="6052">
          <cell r="A6052" t="str">
            <v>UA-pt 45727</v>
          </cell>
          <cell r="B6052" t="str">
            <v>Gestão de Qualidade - Universidade de Aveiro</v>
          </cell>
          <cell r="C6052">
            <v>48</v>
          </cell>
          <cell r="D6052">
            <v>4</v>
          </cell>
        </row>
        <row r="6053">
          <cell r="A6053" t="str">
            <v>ESTX063-13</v>
          </cell>
          <cell r="B6053" t="str">
            <v>Gestão de Recursos Energéticos e Ambientais</v>
          </cell>
          <cell r="C6053">
            <v>24</v>
          </cell>
          <cell r="D6053">
            <v>2</v>
          </cell>
        </row>
        <row r="6054">
          <cell r="A6054" t="str">
            <v>ESZX114-13</v>
          </cell>
          <cell r="B6054" t="str">
            <v>Gestão de Recursos Hídricos</v>
          </cell>
          <cell r="C6054">
            <v>36</v>
          </cell>
          <cell r="D6054">
            <v>3</v>
          </cell>
        </row>
        <row r="6055">
          <cell r="A6055" t="str">
            <v>UNIVEM - GRML</v>
          </cell>
          <cell r="B6055" t="str">
            <v>Gestão de Recursos materiais e logística - Centro Universitário Eurípedes de Marília</v>
          </cell>
          <cell r="C6055">
            <v>120</v>
          </cell>
          <cell r="D6055">
            <v>10</v>
          </cell>
        </row>
        <row r="6056">
          <cell r="A6056" t="str">
            <v>GAEL 01</v>
          </cell>
          <cell r="B6056" t="str">
            <v>Gestão de Resíduos Sólidos - Uninove</v>
          </cell>
          <cell r="C6056">
            <v>0</v>
          </cell>
          <cell r="D6056">
            <v>2</v>
          </cell>
        </row>
        <row r="6057">
          <cell r="A6057" t="str">
            <v>ESZG026-13</v>
          </cell>
          <cell r="B6057" t="str">
            <v>Gestão de Riscos em Sistemas de Gestão</v>
          </cell>
          <cell r="C6057">
            <v>48</v>
          </cell>
          <cell r="D6057">
            <v>4</v>
          </cell>
        </row>
        <row r="6058">
          <cell r="A6058" t="str">
            <v>ESZB029-17</v>
          </cell>
          <cell r="B6058" t="str">
            <v>Gestão de Tecnologia Hospitalar I</v>
          </cell>
          <cell r="C6058">
            <v>48</v>
          </cell>
          <cell r="D6058">
            <v>4</v>
          </cell>
        </row>
        <row r="6059">
          <cell r="A6059" t="str">
            <v>ESZB030-17</v>
          </cell>
          <cell r="B6059" t="str">
            <v>Gestão de Tecnologia Hospitalar II</v>
          </cell>
          <cell r="C6059">
            <v>48</v>
          </cell>
          <cell r="D6059">
            <v>4</v>
          </cell>
        </row>
        <row r="6060">
          <cell r="A6060" t="str">
            <v>CHS-402</v>
          </cell>
          <cell r="B6060" t="str">
            <v>Gestão de Tecnologia e Inovação</v>
          </cell>
          <cell r="C6060">
            <v>108</v>
          </cell>
          <cell r="D6060">
            <v>9</v>
          </cell>
        </row>
        <row r="6061">
          <cell r="A6061" t="str">
            <v>EGPM14</v>
          </cell>
          <cell r="B6061" t="str">
            <v>Gestão de bens e serviços</v>
          </cell>
          <cell r="C6061">
            <v>0</v>
          </cell>
          <cell r="D6061">
            <v>0</v>
          </cell>
        </row>
        <row r="6062">
          <cell r="A6062" t="str">
            <v>ENE-405</v>
          </cell>
          <cell r="B6062" t="str">
            <v>Gestão de cidades e energia</v>
          </cell>
          <cell r="C6062">
            <v>108</v>
          </cell>
          <cell r="D6062">
            <v>9</v>
          </cell>
        </row>
        <row r="6063">
          <cell r="A6063" t="str">
            <v>IFSP - GELX4</v>
          </cell>
          <cell r="B6063" t="str">
            <v>Gestão de empresas de lazer - Instituto Federal de Educação, Ciência e Tecnologia de São Paulo</v>
          </cell>
          <cell r="C6063">
            <v>24</v>
          </cell>
          <cell r="D6063">
            <v>2</v>
          </cell>
        </row>
        <row r="6064">
          <cell r="A6064" t="str">
            <v>FATEC-SP - 4125</v>
          </cell>
          <cell r="B6064" t="str">
            <v>Gestão de negócios-Recursos humanos - FATEC-SP</v>
          </cell>
          <cell r="C6064">
            <v>36</v>
          </cell>
          <cell r="D6064">
            <v>3</v>
          </cell>
        </row>
        <row r="6065">
          <cell r="A6065" t="str">
            <v>AFA - GOP</v>
          </cell>
          <cell r="B6065" t="str">
            <v>Gestão de operações e processos - Academia da Forca Aérea</v>
          </cell>
          <cell r="C6065">
            <v>72</v>
          </cell>
          <cell r="D6065">
            <v>6</v>
          </cell>
        </row>
        <row r="6066">
          <cell r="A6066" t="str">
            <v>AFA - GP</v>
          </cell>
          <cell r="B6066" t="str">
            <v>Gestão de pessoas - Academia da Forca Aérea</v>
          </cell>
          <cell r="C6066">
            <v>72</v>
          </cell>
          <cell r="D6066">
            <v>6</v>
          </cell>
        </row>
        <row r="6067">
          <cell r="A6067" t="str">
            <v>FTT - PG-207</v>
          </cell>
          <cell r="B6067" t="str">
            <v>Gestão de pessoas - Faculdade de Tecnologia Termomecânica</v>
          </cell>
          <cell r="C6067">
            <v>72</v>
          </cell>
          <cell r="D6067">
            <v>6</v>
          </cell>
        </row>
        <row r="6068">
          <cell r="A6068" t="str">
            <v>USP - ACH3518</v>
          </cell>
          <cell r="B6068" t="str">
            <v>Gestão de políticas públicas em perspectiva comparada - USP</v>
          </cell>
          <cell r="C6068">
            <v>24</v>
          </cell>
          <cell r="D6068">
            <v>2</v>
          </cell>
        </row>
        <row r="6069">
          <cell r="A6069" t="str">
            <v>USP - ACH3515</v>
          </cell>
          <cell r="B6069" t="str">
            <v>Gestão de processos e tecnologia da informação - USP</v>
          </cell>
          <cell r="C6069">
            <v>60</v>
          </cell>
          <cell r="D6069">
            <v>5</v>
          </cell>
        </row>
        <row r="6070">
          <cell r="A6070" t="str">
            <v>FTT - PG527</v>
          </cell>
          <cell r="B6070" t="str">
            <v>Gestão de projetos - Faculdade de Tecnologia Termomecânica</v>
          </cell>
          <cell r="C6070">
            <v>72</v>
          </cell>
          <cell r="D6070">
            <v>6</v>
          </cell>
        </row>
        <row r="6071">
          <cell r="A6071" t="str">
            <v>MCZA016-17</v>
          </cell>
          <cell r="B6071" t="str">
            <v>Gestão de projetos de software</v>
          </cell>
          <cell r="C6071">
            <v>48</v>
          </cell>
          <cell r="D6071">
            <v>4</v>
          </cell>
        </row>
        <row r="6072">
          <cell r="A6072" t="str">
            <v>UP-pt ESG0015</v>
          </cell>
          <cell r="B6072" t="str">
            <v>Gestão dos Recursos Humanos - Universidade do Porto</v>
          </cell>
          <cell r="C6072">
            <v>72</v>
          </cell>
          <cell r="D6072">
            <v>6</v>
          </cell>
        </row>
        <row r="6073">
          <cell r="A6073" t="str">
            <v>UMinho-pt 9708N1</v>
          </cell>
          <cell r="B6073" t="str">
            <v>Gestão e Ambiente na Indústria de Plásticos - Universidade do Minho</v>
          </cell>
          <cell r="C6073">
            <v>60</v>
          </cell>
          <cell r="D6073">
            <v>5</v>
          </cell>
        </row>
        <row r="6074">
          <cell r="A6074" t="str">
            <v>ETSI11</v>
          </cell>
          <cell r="B6074" t="str">
            <v>Gestão e Governança de TI</v>
          </cell>
          <cell r="C6074">
            <v>30</v>
          </cell>
          <cell r="D6074">
            <v>0</v>
          </cell>
        </row>
        <row r="6075">
          <cell r="A6075" t="str">
            <v>UNIFAL - ICT403</v>
          </cell>
          <cell r="B6075" t="str">
            <v>Gestão e Planejamento Ambiental - UNIFAL</v>
          </cell>
          <cell r="C6075">
            <v>36</v>
          </cell>
          <cell r="D6075">
            <v>3</v>
          </cell>
        </row>
        <row r="6076">
          <cell r="A6076" t="str">
            <v>UC-pt 2007699</v>
          </cell>
          <cell r="B6076" t="str">
            <v>Gestão e Tratamento de Resíduos - Universidade de Coimbra</v>
          </cell>
          <cell r="C6076">
            <v>67</v>
          </cell>
          <cell r="D6076">
            <v>5</v>
          </cell>
        </row>
        <row r="6077">
          <cell r="A6077" t="str">
            <v>FATEC-SP - 6118</v>
          </cell>
          <cell r="B6077" t="str">
            <v>Gestão e empreendedorismo - FATEC-SP</v>
          </cell>
          <cell r="C6077">
            <v>36</v>
          </cell>
          <cell r="D6077">
            <v>3</v>
          </cell>
        </row>
        <row r="6078">
          <cell r="A6078" t="str">
            <v>AFA - GF</v>
          </cell>
          <cell r="B6078" t="str">
            <v>Gestão financeira - Academia da Forca Aérea</v>
          </cell>
          <cell r="C6078">
            <v>60</v>
          </cell>
          <cell r="D6078">
            <v>5</v>
          </cell>
        </row>
        <row r="6079">
          <cell r="A6079" t="str">
            <v>ACH3748</v>
          </cell>
          <cell r="B6079" t="str">
            <v>Gestão social - EACH/USP</v>
          </cell>
          <cell r="C6079">
            <v>0</v>
          </cell>
          <cell r="D6079">
            <v>9</v>
          </cell>
        </row>
        <row r="6080">
          <cell r="A6080" t="str">
            <v>MC-us BIOL202</v>
          </cell>
          <cell r="B6080" t="str">
            <v>Getetics - Monmouth College</v>
          </cell>
          <cell r="C6080">
            <v>80</v>
          </cell>
          <cell r="D6080">
            <v>6</v>
          </cell>
        </row>
        <row r="6081">
          <cell r="A6081" t="str">
            <v>TUBF-de 50204</v>
          </cell>
          <cell r="B6081" t="str">
            <v>Giessereiprozessgestaltung I - Technische Universität Bergakademie Freiberg</v>
          </cell>
          <cell r="C6081">
            <v>60</v>
          </cell>
          <cell r="D6081">
            <v>5</v>
          </cell>
        </row>
        <row r="6082">
          <cell r="A6082" t="str">
            <v>CSU-us NR130</v>
          </cell>
          <cell r="B6082" t="str">
            <v>Globa Environmental Systems - Colorado State University</v>
          </cell>
          <cell r="C6082">
            <v>48</v>
          </cell>
          <cell r="D6082">
            <v>4</v>
          </cell>
        </row>
        <row r="6083">
          <cell r="A6083" t="str">
            <v>Wisc-us BUSADMIN1300</v>
          </cell>
          <cell r="B6083" t="str">
            <v>Global Business - University of Wisconsin - Madison</v>
          </cell>
          <cell r="C6083">
            <v>48</v>
          </cell>
          <cell r="D6083">
            <v>4</v>
          </cell>
        </row>
        <row r="6084">
          <cell r="A6084" t="str">
            <v>UWP-us BUSADMIN1300</v>
          </cell>
          <cell r="B6084" t="str">
            <v>Global Business - University of Wisconsin - Platteville</v>
          </cell>
          <cell r="C6084">
            <v>45</v>
          </cell>
          <cell r="D6084">
            <v>3</v>
          </cell>
        </row>
        <row r="6085">
          <cell r="A6085" t="str">
            <v>UNSW-au MGMT1101</v>
          </cell>
          <cell r="B6085" t="str">
            <v>Global Business Environment - University of New South Wales</v>
          </cell>
          <cell r="C6085">
            <v>39</v>
          </cell>
          <cell r="D6085">
            <v>3</v>
          </cell>
        </row>
        <row r="6086">
          <cell r="A6086" t="str">
            <v>UI-us GEOG313</v>
          </cell>
          <cell r="B6086" t="str">
            <v>Global Climate Change - University of Idaho</v>
          </cell>
          <cell r="C6086">
            <v>48</v>
          </cell>
          <cell r="D6086">
            <v>4</v>
          </cell>
        </row>
        <row r="6087">
          <cell r="A6087" t="str">
            <v>UGA-us ECOL2100</v>
          </cell>
          <cell r="B6087" t="str">
            <v>Global Climate Change: Past, Present and Future - University of Georgia</v>
          </cell>
          <cell r="C6087">
            <v>48</v>
          </cell>
          <cell r="D6087">
            <v>4</v>
          </cell>
        </row>
        <row r="6088">
          <cell r="A6088" t="str">
            <v>Hague-nl GC</v>
          </cell>
          <cell r="B6088" t="str">
            <v>Global Context - The Hague University of Applied Sciences</v>
          </cell>
          <cell r="C6088">
            <v>20</v>
          </cell>
          <cell r="D6088">
            <v>1</v>
          </cell>
        </row>
        <row r="6089">
          <cell r="A6089" t="str">
            <v>UI-us GEOG345</v>
          </cell>
          <cell r="B6089" t="str">
            <v>Global Economic Geography - University of Idaho</v>
          </cell>
          <cell r="C6089">
            <v>48</v>
          </cell>
          <cell r="D6089">
            <v>4</v>
          </cell>
        </row>
        <row r="6090">
          <cell r="A6090" t="str">
            <v>HAS-de 41011</v>
          </cell>
          <cell r="B6090" t="str">
            <v>Global Economy - International Oral - Hochschule Albstadt - Sigmaringen</v>
          </cell>
          <cell r="C6090">
            <v>24</v>
          </cell>
          <cell r="D6090">
            <v>2</v>
          </cell>
        </row>
        <row r="6091">
          <cell r="A6091" t="str">
            <v>HAS-de 41012</v>
          </cell>
          <cell r="B6091" t="str">
            <v>Global Economy - International Presentation - Hochschule Albstadt - Sigmaringen</v>
          </cell>
          <cell r="C6091">
            <v>24</v>
          </cell>
          <cell r="D6091">
            <v>2</v>
          </cell>
        </row>
        <row r="6092">
          <cell r="A6092" t="str">
            <v>TCD-ie BO4105</v>
          </cell>
          <cell r="B6092" t="str">
            <v>Global Environmental Change - Trinity College Dublin</v>
          </cell>
          <cell r="C6092">
            <v>35</v>
          </cell>
          <cell r="D6092">
            <v>2</v>
          </cell>
        </row>
        <row r="6093">
          <cell r="A6093" t="str">
            <v>UCD-ie GEOL20110</v>
          </cell>
          <cell r="B6093" t="str">
            <v>Global Environmental Change - University College Dublin</v>
          </cell>
          <cell r="C6093">
            <v>80</v>
          </cell>
          <cell r="D6093">
            <v>6</v>
          </cell>
        </row>
        <row r="6094">
          <cell r="A6094" t="str">
            <v>QUT-au EVB201</v>
          </cell>
          <cell r="B6094" t="str">
            <v>Global Environmental Issues - Queensland University of Technology</v>
          </cell>
          <cell r="C6094">
            <v>48</v>
          </cell>
          <cell r="D6094">
            <v>4</v>
          </cell>
        </row>
        <row r="6095">
          <cell r="A6095" t="str">
            <v>Sault-ca NET102</v>
          </cell>
          <cell r="B6095" t="str">
            <v>Global Environmental Issues - Sault College</v>
          </cell>
          <cell r="C6095">
            <v>30</v>
          </cell>
          <cell r="D6095">
            <v>2</v>
          </cell>
        </row>
        <row r="6096">
          <cell r="A6096" t="str">
            <v>UNISA-au BUSS1056</v>
          </cell>
          <cell r="B6096" t="str">
            <v>Global Experience Professional Development - University of South Australia</v>
          </cell>
          <cell r="C6096">
            <v>39</v>
          </cell>
          <cell r="D6096">
            <v>3</v>
          </cell>
        </row>
        <row r="6097">
          <cell r="A6097" t="str">
            <v>UNISA-au BUSS10056</v>
          </cell>
          <cell r="B6097" t="str">
            <v>Global Experience Professional Development - University of South Australia</v>
          </cell>
          <cell r="C6097">
            <v>36</v>
          </cell>
          <cell r="D6097">
            <v>3</v>
          </cell>
        </row>
        <row r="6098">
          <cell r="A6098" t="str">
            <v>UTS-au 21511</v>
          </cell>
          <cell r="B6098" t="str">
            <v>Global Operations and Supply Chain Management - University of Technology, Sydney</v>
          </cell>
          <cell r="C6098">
            <v>46</v>
          </cell>
          <cell r="D6098">
            <v>3</v>
          </cell>
        </row>
        <row r="6099">
          <cell r="A6099" t="str">
            <v>SHU-uk 167115</v>
          </cell>
          <cell r="B6099" t="str">
            <v>Global Supply Chain and Manufacturing - Sheffield Hallam University</v>
          </cell>
          <cell r="C6099">
            <v>36</v>
          </cell>
          <cell r="D6099">
            <v>3</v>
          </cell>
        </row>
        <row r="6100">
          <cell r="A6100" t="str">
            <v>Strath-uk CL946</v>
          </cell>
          <cell r="B6100" t="str">
            <v>Global Water Policy - University of Strathclyde</v>
          </cell>
          <cell r="C6100">
            <v>50</v>
          </cell>
          <cell r="D6100">
            <v>4</v>
          </cell>
        </row>
        <row r="6101">
          <cell r="A6101" t="str">
            <v>UWA-au EART1108</v>
          </cell>
          <cell r="B6101" t="str">
            <v>Globalisation, Environmental and Development - The University of Western Australia</v>
          </cell>
          <cell r="C6101">
            <v>57</v>
          </cell>
          <cell r="D6101">
            <v>4</v>
          </cell>
        </row>
        <row r="6102">
          <cell r="A6102" t="str">
            <v>LU-se INNN10</v>
          </cell>
          <cell r="B6102" t="str">
            <v>Globalization and Innovation - Lunds Universitet</v>
          </cell>
          <cell r="C6102">
            <v>28</v>
          </cell>
          <cell r="D6102">
            <v>2</v>
          </cell>
        </row>
        <row r="6103">
          <cell r="A6103" t="str">
            <v>UNI A - TE2925</v>
          </cell>
          <cell r="B6103" t="str">
            <v>Globalização - UNI A</v>
          </cell>
          <cell r="C6103">
            <v>120</v>
          </cell>
          <cell r="D6103">
            <v>10</v>
          </cell>
        </row>
        <row r="6104">
          <cell r="A6104" t="str">
            <v>ESZX145-13</v>
          </cell>
          <cell r="B6104" t="str">
            <v>Globalização e Sistemas Internacionais</v>
          </cell>
          <cell r="C6104">
            <v>36</v>
          </cell>
          <cell r="D6104">
            <v>3</v>
          </cell>
        </row>
        <row r="6105">
          <cell r="A6105" t="str">
            <v>ESHR008-13</v>
          </cell>
          <cell r="B6105" t="str">
            <v>Globalização e os Processos de Integração Regional</v>
          </cell>
          <cell r="C6105">
            <v>48</v>
          </cell>
          <cell r="D6105">
            <v>4</v>
          </cell>
        </row>
        <row r="6106">
          <cell r="A6106" t="str">
            <v>ESHT008-13</v>
          </cell>
          <cell r="B6106" t="str">
            <v>Governança Pública, Democracia e Políticas no Território</v>
          </cell>
          <cell r="C6106">
            <v>48</v>
          </cell>
          <cell r="D6106">
            <v>4</v>
          </cell>
        </row>
        <row r="6107">
          <cell r="A6107" t="str">
            <v>ESHT008-17</v>
          </cell>
          <cell r="B6107" t="str">
            <v>Governança Pública, Democracia e Políticas no Território</v>
          </cell>
          <cell r="C6107">
            <v>48</v>
          </cell>
          <cell r="D6107">
            <v>4</v>
          </cell>
        </row>
        <row r="6108">
          <cell r="A6108" t="str">
            <v>PPU-105</v>
          </cell>
          <cell r="B6108" t="str">
            <v>Governança e redes de políticas públicas</v>
          </cell>
          <cell r="C6108">
            <v>108</v>
          </cell>
          <cell r="D6108">
            <v>9</v>
          </cell>
        </row>
        <row r="6109">
          <cell r="A6109" t="str">
            <v>PGT-022</v>
          </cell>
          <cell r="B6109" t="str">
            <v>Governanças, Escalas e o Território</v>
          </cell>
          <cell r="C6109">
            <v>108</v>
          </cell>
          <cell r="D6109">
            <v>9</v>
          </cell>
        </row>
        <row r="6110">
          <cell r="A6110" t="str">
            <v>UMelb-au ENVS10005</v>
          </cell>
          <cell r="B6110" t="str">
            <v>Governing Environments - The University of Melbourne</v>
          </cell>
          <cell r="C6110">
            <v>56</v>
          </cell>
          <cell r="D6110">
            <v>4</v>
          </cell>
        </row>
        <row r="6111">
          <cell r="A6111" t="str">
            <v>ESHP009-13</v>
          </cell>
          <cell r="B6111" t="str">
            <v>Governo, Burocracia e Administração Pública</v>
          </cell>
          <cell r="C6111">
            <v>48</v>
          </cell>
          <cell r="D6111">
            <v>4</v>
          </cell>
        </row>
        <row r="6112">
          <cell r="A6112" t="str">
            <v>ECEN5634</v>
          </cell>
          <cell r="B6112" t="str">
            <v>Grad Micr RF Lab - University of Colorado Boulder / UCB</v>
          </cell>
          <cell r="C6112">
            <v>37</v>
          </cell>
          <cell r="D6112">
            <v>3</v>
          </cell>
        </row>
        <row r="6113">
          <cell r="A6113" t="str">
            <v>Herts-uk 5LFS0050</v>
          </cell>
          <cell r="B6113" t="str">
            <v>Graduate and Professional Skills 2 - University of Hertfordshire</v>
          </cell>
          <cell r="C6113">
            <v>20</v>
          </cell>
          <cell r="D6113">
            <v>1</v>
          </cell>
        </row>
        <row r="6114">
          <cell r="A6114" t="str">
            <v>PSU-us LING152</v>
          </cell>
          <cell r="B6114" t="str">
            <v>Grammar &amp; Editing Academic Wr - Portland State University</v>
          </cell>
          <cell r="C6114">
            <v>36</v>
          </cell>
          <cell r="D6114">
            <v>3</v>
          </cell>
        </row>
        <row r="6115">
          <cell r="A6115" t="str">
            <v>SFU-us ESL096F</v>
          </cell>
          <cell r="B6115" t="str">
            <v>Grammar - Saint Francis University</v>
          </cell>
          <cell r="C6115">
            <v>18</v>
          </cell>
          <cell r="D6115">
            <v>1</v>
          </cell>
        </row>
        <row r="6116">
          <cell r="A6116" t="str">
            <v>MOSt-us ENG191</v>
          </cell>
          <cell r="B6116" t="str">
            <v>Grammar Skills - Missouri State University</v>
          </cell>
          <cell r="C6116">
            <v>12</v>
          </cell>
          <cell r="D6116">
            <v>1</v>
          </cell>
        </row>
        <row r="6117">
          <cell r="A6117" t="str">
            <v>UArk-us ELAC0011</v>
          </cell>
          <cell r="B6117" t="str">
            <v>Grammar Through Editing - University of Arkansas</v>
          </cell>
          <cell r="C6117">
            <v>16</v>
          </cell>
          <cell r="D6117">
            <v>1</v>
          </cell>
        </row>
        <row r="6118">
          <cell r="A6118" t="str">
            <v>UI-us ALCP012</v>
          </cell>
          <cell r="B6118" t="str">
            <v>Grammar in Action 4B - University of Idaho</v>
          </cell>
          <cell r="C6118">
            <v>24</v>
          </cell>
          <cell r="D6118">
            <v>2</v>
          </cell>
        </row>
        <row r="6119">
          <cell r="A6119" t="str">
            <v>PSU-us LING131</v>
          </cell>
          <cell r="B6119" t="str">
            <v>Grammar/Writing Level 3 - Portland State University</v>
          </cell>
          <cell r="C6119">
            <v>72</v>
          </cell>
          <cell r="D6119">
            <v>6</v>
          </cell>
        </row>
        <row r="6120">
          <cell r="A6120" t="str">
            <v>LL195</v>
          </cell>
          <cell r="B6120" t="str">
            <v>Gramática e Aquisição de Linguagem - Unicamp</v>
          </cell>
          <cell r="C6120">
            <v>0</v>
          </cell>
          <cell r="D6120">
            <v>11</v>
          </cell>
        </row>
        <row r="6121">
          <cell r="A6121" t="str">
            <v>UTEP-us MECH1305</v>
          </cell>
          <cell r="B6121" t="str">
            <v>Graphic &amp; Design Fundamentals - University of Texas at El Paso</v>
          </cell>
          <cell r="C6121">
            <v>48</v>
          </cell>
          <cell r="D6121">
            <v>4</v>
          </cell>
        </row>
        <row r="6122">
          <cell r="A6122" t="str">
            <v>IndSt-us MET215</v>
          </cell>
          <cell r="B6122" t="str">
            <v>Graphic Analysis - Indiana State University</v>
          </cell>
          <cell r="C6122">
            <v>40</v>
          </cell>
          <cell r="D6122">
            <v>3</v>
          </cell>
        </row>
        <row r="6123">
          <cell r="A6123" t="str">
            <v>PLU-us ARTD110</v>
          </cell>
          <cell r="B6123" t="str">
            <v>Graphic Design 1 - Pacific Lutheran University</v>
          </cell>
          <cell r="C6123">
            <v>60</v>
          </cell>
          <cell r="D6123">
            <v>5</v>
          </cell>
        </row>
        <row r="6124">
          <cell r="A6124" t="str">
            <v>ERAU-us EGR120</v>
          </cell>
          <cell r="B6124" t="str">
            <v>Graphical Communications - Embry-Riddle Aeronautical University</v>
          </cell>
          <cell r="C6124">
            <v>64</v>
          </cell>
          <cell r="D6124">
            <v>5</v>
          </cell>
        </row>
        <row r="6125">
          <cell r="A6125" t="str">
            <v>Union-us BNG101</v>
          </cell>
          <cell r="B6125" t="str">
            <v>Graphics &amp; Image Process w/Lab - Union College</v>
          </cell>
          <cell r="C6125">
            <v>60</v>
          </cell>
          <cell r="D6125">
            <v>5</v>
          </cell>
        </row>
        <row r="6126">
          <cell r="A6126" t="str">
            <v>UTEP-us CE1205</v>
          </cell>
          <cell r="B6126" t="str">
            <v>Graphics Fundamentals in Engineering Design - University of Texas at El Paso</v>
          </cell>
          <cell r="C6126">
            <v>32</v>
          </cell>
          <cell r="D6126">
            <v>2</v>
          </cell>
        </row>
        <row r="6127">
          <cell r="A6127" t="str">
            <v>CalST-us MECH100</v>
          </cell>
          <cell r="B6127" t="str">
            <v>Graphics I - California State University</v>
          </cell>
          <cell r="C6127">
            <v>13</v>
          </cell>
          <cell r="D6127">
            <v>1</v>
          </cell>
        </row>
        <row r="6128">
          <cell r="A6128" t="str">
            <v>CalST-us MECH100L</v>
          </cell>
          <cell r="B6128" t="str">
            <v>Graphics I Laboratory - California State University</v>
          </cell>
          <cell r="C6128">
            <v>48</v>
          </cell>
          <cell r="D6128">
            <v>4</v>
          </cell>
        </row>
        <row r="6129">
          <cell r="A6129" t="str">
            <v>USP - FEP0156</v>
          </cell>
          <cell r="B6129" t="str">
            <v>Gravitação - USP</v>
          </cell>
          <cell r="C6129">
            <v>24</v>
          </cell>
          <cell r="D6129">
            <v>2</v>
          </cell>
        </row>
        <row r="6130">
          <cell r="A6130" t="str">
            <v>CET113</v>
          </cell>
          <cell r="B6130" t="str">
            <v>Gravitação e Cosmologia - UESC</v>
          </cell>
          <cell r="C6130">
            <v>0</v>
          </cell>
          <cell r="D6130">
            <v>12</v>
          </cell>
        </row>
        <row r="6131">
          <cell r="A6131" t="str">
            <v>CU-ca ENVE4105</v>
          </cell>
          <cell r="B6131" t="str">
            <v>Green Building Design - Carleton University</v>
          </cell>
          <cell r="C6131">
            <v>48</v>
          </cell>
          <cell r="D6131">
            <v>4</v>
          </cell>
        </row>
        <row r="6132">
          <cell r="A6132" t="str">
            <v>UBC-ca CHBE484</v>
          </cell>
          <cell r="B6132" t="str">
            <v>Green Engineering Principles and Industrial Applications - The University of British Columbia</v>
          </cell>
          <cell r="C6132">
            <v>39</v>
          </cell>
          <cell r="D6132">
            <v>3</v>
          </cell>
        </row>
        <row r="6133">
          <cell r="A6133" t="str">
            <v>BU-us METCS504</v>
          </cell>
          <cell r="B6133" t="str">
            <v>Green Information Technology - Boston University</v>
          </cell>
          <cell r="C6133">
            <v>60</v>
          </cell>
          <cell r="D6133">
            <v>5</v>
          </cell>
        </row>
        <row r="6134">
          <cell r="A6134" t="str">
            <v>UWO-ca GPE3385</v>
          </cell>
          <cell r="B6134" t="str">
            <v>Green Power - The University of Western Ontario</v>
          </cell>
          <cell r="C6134">
            <v>56</v>
          </cell>
          <cell r="D6134">
            <v>4</v>
          </cell>
        </row>
        <row r="6135">
          <cell r="A6135" t="str">
            <v>UWO-ca GPE3385B</v>
          </cell>
          <cell r="B6135" t="str">
            <v>Green Power - The University of Western Ontario</v>
          </cell>
          <cell r="C6135">
            <v>42</v>
          </cell>
          <cell r="D6135">
            <v>3</v>
          </cell>
        </row>
        <row r="6136">
          <cell r="A6136" t="str">
            <v>UofT-ca FOR421</v>
          </cell>
          <cell r="B6136" t="str">
            <v>Green Urban Infrastructure: Sustainable City Forests - University of Toronto</v>
          </cell>
          <cell r="C6136">
            <v>24</v>
          </cell>
          <cell r="D6136">
            <v>2</v>
          </cell>
        </row>
        <row r="6137">
          <cell r="A6137" t="str">
            <v>ANU-au EMSC3025</v>
          </cell>
          <cell r="B6137" t="str">
            <v>Groundwater - The Australian National University</v>
          </cell>
          <cell r="C6137">
            <v>65</v>
          </cell>
          <cell r="D6137">
            <v>5</v>
          </cell>
        </row>
        <row r="6138">
          <cell r="A6138" t="str">
            <v>UofG-ca ENVS3060</v>
          </cell>
          <cell r="B6138" t="str">
            <v>Groundwater - University of Guelph</v>
          </cell>
          <cell r="C6138">
            <v>36</v>
          </cell>
          <cell r="D6138">
            <v>3</v>
          </cell>
        </row>
        <row r="6139">
          <cell r="A6139" t="str">
            <v>LU-uk 15ELD002</v>
          </cell>
          <cell r="B6139" t="str">
            <v>Group Project - Loughborough University</v>
          </cell>
          <cell r="C6139">
            <v>12</v>
          </cell>
          <cell r="D6139">
            <v>1</v>
          </cell>
        </row>
        <row r="6140">
          <cell r="A6140" t="str">
            <v>Aachen-de GF</v>
          </cell>
          <cell r="B6140" t="str">
            <v>Grundkurs Französisch - Rheinisch-Westfälische Technische Hochschule Aachen</v>
          </cell>
          <cell r="C6140">
            <v>20</v>
          </cell>
          <cell r="D6140">
            <v>1</v>
          </cell>
        </row>
        <row r="6141">
          <cell r="A6141" t="str">
            <v>Schmalk-de 158</v>
          </cell>
          <cell r="B6141" t="str">
            <v>Grundlagen der Elektrischen Energietechnik - Hochschule Schmalkalden</v>
          </cell>
          <cell r="C6141">
            <v>60</v>
          </cell>
          <cell r="D6141">
            <v>5</v>
          </cell>
        </row>
        <row r="6142">
          <cell r="A6142" t="str">
            <v>FUAS-de M6</v>
          </cell>
          <cell r="B6142" t="str">
            <v>Grundlagen der Elektrotechnik 2 - Frankfurt University of Applied Sciences</v>
          </cell>
          <cell r="C6142">
            <v>78</v>
          </cell>
          <cell r="D6142">
            <v>6</v>
          </cell>
        </row>
        <row r="6143">
          <cell r="A6143" t="str">
            <v>FAU-de 25801</v>
          </cell>
          <cell r="B6143" t="str">
            <v>Grundlagen der Elektrotechnik III - Friedrich-Alexander universität Erlangen-Nürnberg</v>
          </cell>
          <cell r="C6143">
            <v>60</v>
          </cell>
          <cell r="D6143">
            <v>5</v>
          </cell>
        </row>
        <row r="6144">
          <cell r="A6144" t="str">
            <v>Halle-de GEE</v>
          </cell>
          <cell r="B6144" t="str">
            <v>Grundlagen der Energiewandlung und Energiespeischerung - Martin-Luther-Universität Halle-Wittenberg</v>
          </cell>
          <cell r="C6144">
            <v>150</v>
          </cell>
          <cell r="D6144">
            <v>12</v>
          </cell>
        </row>
        <row r="6145">
          <cell r="A6145" t="str">
            <v>RWTH-de 15ws19366</v>
          </cell>
          <cell r="B6145" t="str">
            <v>Grundlagen der Siedlungswasserwirtschaft - RWTH Aachen University</v>
          </cell>
          <cell r="C6145">
            <v>28</v>
          </cell>
          <cell r="D6145">
            <v>2</v>
          </cell>
        </row>
        <row r="6146">
          <cell r="A6146" t="str">
            <v>TUC-de GTB</v>
          </cell>
          <cell r="B6146" t="str">
            <v>Grundlagen der Technischen Betriebsführung - Technische Universität Chemnitz</v>
          </cell>
          <cell r="C6146">
            <v>150</v>
          </cell>
          <cell r="D6146">
            <v>12</v>
          </cell>
        </row>
        <row r="6147">
          <cell r="A6147" t="str">
            <v>MCZB010-13</v>
          </cell>
          <cell r="B6147" t="str">
            <v>Grupo Fundamental e Espaço de Recobrimento</v>
          </cell>
          <cell r="C6147">
            <v>48</v>
          </cell>
          <cell r="D6147">
            <v>4</v>
          </cell>
        </row>
        <row r="6148">
          <cell r="A6148" t="str">
            <v>MCTB018-13</v>
          </cell>
          <cell r="B6148" t="str">
            <v>Grupos</v>
          </cell>
          <cell r="C6148">
            <v>48</v>
          </cell>
          <cell r="D6148">
            <v>4</v>
          </cell>
        </row>
        <row r="6149">
          <cell r="A6149" t="str">
            <v>MCTB018-17</v>
          </cell>
          <cell r="B6149" t="str">
            <v>Grupos</v>
          </cell>
          <cell r="C6149">
            <v>48</v>
          </cell>
          <cell r="D6149">
            <v>4</v>
          </cell>
        </row>
        <row r="6150">
          <cell r="A6150" t="str">
            <v>MCZB011-13</v>
          </cell>
          <cell r="B6150" t="str">
            <v>Grupos de Lie e Simetrias</v>
          </cell>
          <cell r="C6150">
            <v>48</v>
          </cell>
          <cell r="D6150">
            <v>4</v>
          </cell>
        </row>
        <row r="6151">
          <cell r="A6151" t="str">
            <v>UC-pt 1001220</v>
          </cell>
          <cell r="B6151" t="str">
            <v>Grupos e Simetrias - Universidade de Coimbra</v>
          </cell>
          <cell r="C6151">
            <v>84</v>
          </cell>
          <cell r="D6151">
            <v>7</v>
          </cell>
        </row>
        <row r="6152">
          <cell r="A6152" t="str">
            <v>SLU-us AENG555</v>
          </cell>
          <cell r="B6152" t="str">
            <v>Guidance Navigation and Estimation for Aerospace Vehicles - Saint Louis University</v>
          </cell>
          <cell r="C6152">
            <v>48</v>
          </cell>
          <cell r="D6152">
            <v>4</v>
          </cell>
        </row>
        <row r="6153">
          <cell r="A6153" t="str">
            <v>PSU-us LING143</v>
          </cell>
          <cell r="B6153" t="str">
            <v>Guided Research Writing - Portland State University</v>
          </cell>
          <cell r="C6153">
            <v>36</v>
          </cell>
          <cell r="D6153">
            <v>3</v>
          </cell>
        </row>
        <row r="6154">
          <cell r="A6154" t="str">
            <v>TUBF-de 50203</v>
          </cell>
          <cell r="B6154" t="str">
            <v>Gusswerkstoffe II - Technische Universität Bergakademie Freiberg</v>
          </cell>
          <cell r="C6154">
            <v>90</v>
          </cell>
          <cell r="D6154">
            <v>7</v>
          </cell>
        </row>
        <row r="6155">
          <cell r="A6155" t="str">
            <v>FLS5275-3/2</v>
          </cell>
          <cell r="B6155" t="str">
            <v>Gênero e Antropologia - USP</v>
          </cell>
          <cell r="C6155">
            <v>0</v>
          </cell>
          <cell r="D6155">
            <v>9</v>
          </cell>
        </row>
        <row r="6156">
          <cell r="A6156" t="str">
            <v>DHDV01</v>
          </cell>
          <cell r="B6156" t="str">
            <v>Gênese Conceitual dos Direitos Humanos_x000D_
Gênese Conceitual dos Direitos Humanos_x000D_
Gênese Conceitual do</v>
          </cell>
          <cell r="C6156">
            <v>12</v>
          </cell>
          <cell r="D6156">
            <v>1</v>
          </cell>
        </row>
        <row r="6157">
          <cell r="A6157" t="str">
            <v>UNICAMP - EF447</v>
          </cell>
          <cell r="B6157" t="str">
            <v>HANDEBOL - UNICAMP</v>
          </cell>
          <cell r="C6157">
            <v>24</v>
          </cell>
          <cell r="D6157">
            <v>2</v>
          </cell>
        </row>
        <row r="6158">
          <cell r="A6158" t="str">
            <v>SPEI - Hw</v>
          </cell>
          <cell r="B6158" t="str">
            <v>HARDWARE - Sociedade Paranaense de Ensino e Informática</v>
          </cell>
          <cell r="C6158">
            <v>72</v>
          </cell>
          <cell r="D6158">
            <v>6</v>
          </cell>
        </row>
        <row r="6159">
          <cell r="A6159" t="str">
            <v>MACK - ZEZE01855</v>
          </cell>
          <cell r="B6159" t="str">
            <v>HERMENEUTICA JURÍDICA - Mackenzie</v>
          </cell>
          <cell r="C6159">
            <v>24</v>
          </cell>
          <cell r="D6159">
            <v>2</v>
          </cell>
        </row>
        <row r="6160">
          <cell r="A6160" t="str">
            <v>PUC - 20199</v>
          </cell>
          <cell r="B6160" t="str">
            <v>HERMENÊUTICA JURÍDICA - Pontifícia Universidade Católica</v>
          </cell>
          <cell r="C6160">
            <v>48</v>
          </cell>
          <cell r="D6160">
            <v>4</v>
          </cell>
        </row>
        <row r="6161">
          <cell r="A6161" t="str">
            <v>USP - Hid</v>
          </cell>
          <cell r="B6161" t="str">
            <v>HIDROGRAFIA - USP</v>
          </cell>
          <cell r="C6161">
            <v>84</v>
          </cell>
          <cell r="D6161">
            <v>7</v>
          </cell>
        </row>
        <row r="6162">
          <cell r="A6162" t="str">
            <v>FATEC-SP - 6131</v>
          </cell>
          <cell r="B6162" t="str">
            <v>HIDRÁULICA - FATEC-SP</v>
          </cell>
          <cell r="C6162">
            <v>72</v>
          </cell>
          <cell r="D6162">
            <v>6</v>
          </cell>
        </row>
        <row r="6163">
          <cell r="A6163" t="str">
            <v>FATEC-SP - EMH005</v>
          </cell>
          <cell r="B6163" t="str">
            <v>HIDRÁULICA E PNEUMÁTICA - FATEC-SP</v>
          </cell>
          <cell r="C6163">
            <v>72</v>
          </cell>
          <cell r="D6163">
            <v>6</v>
          </cell>
        </row>
        <row r="6164">
          <cell r="A6164" t="str">
            <v>UFV - TAL463</v>
          </cell>
          <cell r="B6164" t="str">
            <v>HIGIENE INDUSTRIAL - Universidade Federal de Viçosa</v>
          </cell>
          <cell r="C6164">
            <v>60</v>
          </cell>
          <cell r="D6164">
            <v>5</v>
          </cell>
        </row>
        <row r="6165">
          <cell r="A6165" t="str">
            <v>UFLA - GBI105</v>
          </cell>
          <cell r="B6165" t="str">
            <v>HISTOLOGIA E ANATOMIA VEGETAL - Universidade Federal de Lavras</v>
          </cell>
          <cell r="C6165">
            <v>60</v>
          </cell>
          <cell r="D6165">
            <v>5</v>
          </cell>
        </row>
        <row r="6166">
          <cell r="A6166" t="str">
            <v>USP - 2665</v>
          </cell>
          <cell r="B6166" t="str">
            <v>HISTOLOGIA E BIOLOGIA ESTRUTURAL - USP</v>
          </cell>
          <cell r="C6166">
            <v>48</v>
          </cell>
          <cell r="D6166">
            <v>4</v>
          </cell>
        </row>
        <row r="6167">
          <cell r="A6167" t="str">
            <v>UFLA - GSA110</v>
          </cell>
          <cell r="B6167" t="str">
            <v>HISTOLOGIA GERAL - Universidade Federal de Lavras</v>
          </cell>
          <cell r="C6167">
            <v>48</v>
          </cell>
          <cell r="D6167">
            <v>4</v>
          </cell>
        </row>
        <row r="6168">
          <cell r="A6168" t="str">
            <v>USP - FLH0205</v>
          </cell>
          <cell r="B6168" t="str">
            <v>HISTÓRIA ANTIGA I - USP</v>
          </cell>
          <cell r="C6168">
            <v>96</v>
          </cell>
          <cell r="D6168">
            <v>8</v>
          </cell>
        </row>
        <row r="6169">
          <cell r="A6169" t="str">
            <v>USP - FLH0106</v>
          </cell>
          <cell r="B6169" t="str">
            <v>HISTÓRIA ANTIGA II - USP</v>
          </cell>
          <cell r="C6169">
            <v>96</v>
          </cell>
          <cell r="D6169">
            <v>8</v>
          </cell>
        </row>
        <row r="6170">
          <cell r="A6170" t="str">
            <v>USP - FLH0331</v>
          </cell>
          <cell r="B6170" t="str">
            <v>HISTÓRIA CONTEMPORÂNEA I - USP</v>
          </cell>
          <cell r="C6170">
            <v>96</v>
          </cell>
          <cell r="D6170">
            <v>8</v>
          </cell>
        </row>
        <row r="6171">
          <cell r="A6171" t="str">
            <v>USP - FLH0332</v>
          </cell>
          <cell r="B6171" t="str">
            <v>HISTÓRIA CONTEMPORÂNEA II - USP</v>
          </cell>
          <cell r="C6171">
            <v>96</v>
          </cell>
          <cell r="D6171">
            <v>8</v>
          </cell>
        </row>
        <row r="6172">
          <cell r="A6172" t="str">
            <v>USP - FLH0643-8</v>
          </cell>
          <cell r="B6172" t="str">
            <v>HISTÓRIA DA AMÉRICA COLONIAL - USP</v>
          </cell>
          <cell r="C6172">
            <v>96</v>
          </cell>
          <cell r="D6172">
            <v>8</v>
          </cell>
        </row>
        <row r="6173">
          <cell r="A6173" t="str">
            <v>USP - FLH0644</v>
          </cell>
          <cell r="B6173" t="str">
            <v>HISTÓRIA DA AMÉRICA INDEPENDENTE II - USP</v>
          </cell>
          <cell r="C6173">
            <v>96</v>
          </cell>
          <cell r="D6173">
            <v>8</v>
          </cell>
        </row>
        <row r="6174">
          <cell r="A6174" t="str">
            <v>USP - FLH0429</v>
          </cell>
          <cell r="B6174" t="str">
            <v>HISTÓRIA DA AMÉRICA PRÉ-HISPÂNICA - USP</v>
          </cell>
          <cell r="C6174">
            <v>96</v>
          </cell>
          <cell r="D6174">
            <v>8</v>
          </cell>
        </row>
        <row r="6175">
          <cell r="A6175" t="str">
            <v>USP - 2666</v>
          </cell>
          <cell r="B6175" t="str">
            <v>HISTÓRIA DA CIÊNCIA E DA TECNOLOGIA - USP</v>
          </cell>
          <cell r="C6175">
            <v>36</v>
          </cell>
          <cell r="D6175">
            <v>3</v>
          </cell>
        </row>
        <row r="6176">
          <cell r="A6176" t="str">
            <v>IFSP - HCTS1</v>
          </cell>
          <cell r="B6176" t="str">
            <v>HISTÓRIA DA CIÊNCIA E TECNOLOGIA - Instituto Federal de Educação, Ciência e Tecnologia de São Paulo</v>
          </cell>
          <cell r="C6176">
            <v>24</v>
          </cell>
          <cell r="D6176">
            <v>2</v>
          </cell>
        </row>
        <row r="6177">
          <cell r="A6177" t="str">
            <v>UNINOVE - 3CS1463</v>
          </cell>
          <cell r="B6177" t="str">
            <v>HISTÓRIA DA COMUNICAÇÃO - UNINOVE</v>
          </cell>
          <cell r="C6177">
            <v>72</v>
          </cell>
          <cell r="D6177">
            <v>6</v>
          </cell>
        </row>
        <row r="6178">
          <cell r="A6178" t="str">
            <v>IFSP - HEDF1</v>
          </cell>
          <cell r="B6178" t="str">
            <v>HISTÓRIA DA EDUCAÇÃO - Instituto Federal de Educação, Ciência e Tecnologia de São Paulo</v>
          </cell>
          <cell r="C6178">
            <v>36</v>
          </cell>
          <cell r="D6178">
            <v>3</v>
          </cell>
        </row>
        <row r="6179">
          <cell r="A6179" t="str">
            <v>UNICAMP - EF112</v>
          </cell>
          <cell r="B6179" t="str">
            <v>HISTÓRIA DA EDUCAÇÃO FÍSICA - UNICAMP</v>
          </cell>
          <cell r="C6179">
            <v>60</v>
          </cell>
          <cell r="D6179">
            <v>5</v>
          </cell>
        </row>
        <row r="6180">
          <cell r="A6180" t="str">
            <v>Estácio - CEL0029</v>
          </cell>
          <cell r="B6180" t="str">
            <v>HISTÓRIA DA EDUCAÇÃO NO BRASIL - Universidade Estácio de Sá</v>
          </cell>
          <cell r="C6180">
            <v>36</v>
          </cell>
          <cell r="D6180">
            <v>3</v>
          </cell>
        </row>
        <row r="6181">
          <cell r="A6181" t="str">
            <v>Estácio - CEL0087</v>
          </cell>
          <cell r="B6181" t="str">
            <v>HISTÓRIA DA MATEMÁTICA - Universidade Estácio de Sá</v>
          </cell>
          <cell r="C6181">
            <v>36</v>
          </cell>
          <cell r="D6181">
            <v>3</v>
          </cell>
        </row>
        <row r="6182">
          <cell r="A6182" t="str">
            <v>MACK - 3646</v>
          </cell>
          <cell r="B6182" t="str">
            <v>HISTÓRIA DA QUÍMICA - Mackenzie</v>
          </cell>
          <cell r="C6182">
            <v>24</v>
          </cell>
          <cell r="D6182">
            <v>2</v>
          </cell>
        </row>
        <row r="6183">
          <cell r="A6183" t="str">
            <v>ISITEC - CTR010</v>
          </cell>
          <cell r="B6183" t="str">
            <v>HISTÓRIA DA TECNOLOGIA - Instituto Superior de Inovação e Tecnologia</v>
          </cell>
          <cell r="C6183">
            <v>24</v>
          </cell>
          <cell r="D6183">
            <v>2</v>
          </cell>
        </row>
        <row r="6184">
          <cell r="A6184" t="str">
            <v>UNIFESP - 4288</v>
          </cell>
          <cell r="B6184" t="str">
            <v>HISTÓRIA DAS CIÊNCIAS - UNIFESP</v>
          </cell>
          <cell r="C6184">
            <v>36</v>
          </cell>
          <cell r="D6184">
            <v>3</v>
          </cell>
        </row>
        <row r="6185">
          <cell r="A6185" t="str">
            <v>USP - FLH0441</v>
          </cell>
          <cell r="B6185" t="str">
            <v>HISTÓRIA DAS IDÉIAS - USP</v>
          </cell>
          <cell r="C6185">
            <v>96</v>
          </cell>
          <cell r="D6185">
            <v>8</v>
          </cell>
        </row>
        <row r="6186">
          <cell r="A6186" t="str">
            <v>USP - FLH0241-8</v>
          </cell>
          <cell r="B6186" t="str">
            <v>HISTÓRIA DO BRASIL COLONIAL - USP</v>
          </cell>
          <cell r="C6186">
            <v>96</v>
          </cell>
          <cell r="D6186">
            <v>8</v>
          </cell>
        </row>
        <row r="6187">
          <cell r="A6187" t="str">
            <v>USP - FLH0242-8</v>
          </cell>
          <cell r="B6187" t="str">
            <v>HISTÓRIA DO BRASIL COLONIAL II - USP</v>
          </cell>
          <cell r="C6187">
            <v>96</v>
          </cell>
          <cell r="D6187">
            <v>8</v>
          </cell>
        </row>
        <row r="6188">
          <cell r="A6188" t="str">
            <v>USP - FLH0342</v>
          </cell>
          <cell r="B6188" t="str">
            <v>HISTÓRIA DO BRASIL INDEPENDENTE II - USP</v>
          </cell>
          <cell r="C6188">
            <v>96</v>
          </cell>
          <cell r="D6188">
            <v>8</v>
          </cell>
        </row>
        <row r="6189">
          <cell r="A6189" t="str">
            <v>ESAMC - HDir</v>
          </cell>
          <cell r="B6189" t="str">
            <v>HISTÓRIA DO DIREITO - Faculdade ESAMC</v>
          </cell>
          <cell r="C6189">
            <v>36</v>
          </cell>
          <cell r="D6189">
            <v>3</v>
          </cell>
        </row>
        <row r="6190">
          <cell r="A6190" t="str">
            <v>UERJ - DIR0101695</v>
          </cell>
          <cell r="B6190" t="str">
            <v>HISTÓRIA DO DIREITO - Universidade do Estado do Rio de Janeiro</v>
          </cell>
          <cell r="C6190">
            <v>60</v>
          </cell>
          <cell r="D6190">
            <v>5</v>
          </cell>
        </row>
        <row r="6191">
          <cell r="A6191" t="str">
            <v>METODISTA - 8915</v>
          </cell>
          <cell r="B6191" t="str">
            <v>HISTÓRIA DO JORNALISMO - METODISTA</v>
          </cell>
          <cell r="C6191">
            <v>120</v>
          </cell>
          <cell r="D6191">
            <v>10</v>
          </cell>
        </row>
        <row r="6192">
          <cell r="A6192" t="str">
            <v>UNICSUL - 1712</v>
          </cell>
          <cell r="B6192" t="str">
            <v>HISTÓRIA DO PENSAMENTO ECONOMICO - UNICSUL</v>
          </cell>
          <cell r="C6192">
            <v>36</v>
          </cell>
          <cell r="D6192">
            <v>3</v>
          </cell>
        </row>
        <row r="6193">
          <cell r="A6193" t="str">
            <v>UFSCAR - 543039A</v>
          </cell>
          <cell r="B6193" t="str">
            <v>HISTÓRIA DO PENSAMENTO GEOGRÁFICO - Universidade Federal de São Carlos</v>
          </cell>
          <cell r="C6193">
            <v>60</v>
          </cell>
          <cell r="D6193">
            <v>5</v>
          </cell>
        </row>
        <row r="6194">
          <cell r="A6194" t="str">
            <v>USP - FLH0697</v>
          </cell>
          <cell r="B6194" t="str">
            <v>HISTÓRIA DOS ESTADOS UNIDOS - USP</v>
          </cell>
          <cell r="C6194">
            <v>96</v>
          </cell>
          <cell r="D6194">
            <v>8</v>
          </cell>
        </row>
        <row r="6195">
          <cell r="A6195" t="str">
            <v>SCAM - SPGR018041</v>
          </cell>
          <cell r="B6195" t="str">
            <v>HISTÓRIA E FUNDAMENTOS DA BIOMEDICINA - Centro Universitário São Camilo</v>
          </cell>
          <cell r="C6195">
            <v>36</v>
          </cell>
          <cell r="D6195">
            <v>3</v>
          </cell>
        </row>
        <row r="6196">
          <cell r="A6196" t="str">
            <v>UNESP - ECO2101</v>
          </cell>
          <cell r="B6196" t="str">
            <v>HISTÓRIA ECONÔMICA CONTEMPORÂNEA - UNESP</v>
          </cell>
          <cell r="C6196">
            <v>60</v>
          </cell>
          <cell r="D6196">
            <v>5</v>
          </cell>
        </row>
        <row r="6197">
          <cell r="A6197" t="str">
            <v>FECAP - HEG1</v>
          </cell>
          <cell r="B6197" t="str">
            <v>HISTÓRIA ECONÔMICA GERAL I - Fundação Escola de Comércio Álvares Penteado</v>
          </cell>
          <cell r="C6197">
            <v>36</v>
          </cell>
          <cell r="D6197">
            <v>3</v>
          </cell>
        </row>
        <row r="6198">
          <cell r="A6198" t="str">
            <v>UNESP - ECO1260</v>
          </cell>
          <cell r="B6198" t="str">
            <v>HISTÓRIA GERAL - UNESP</v>
          </cell>
          <cell r="C6198">
            <v>60</v>
          </cell>
          <cell r="D6198">
            <v>5</v>
          </cell>
        </row>
        <row r="6199">
          <cell r="A6199" t="str">
            <v>USP - FLH0261-8</v>
          </cell>
          <cell r="B6199" t="str">
            <v>HISTÓRIA IBÉRICA I - USP</v>
          </cell>
          <cell r="C6199">
            <v>96</v>
          </cell>
          <cell r="D6199">
            <v>8</v>
          </cell>
        </row>
        <row r="6200">
          <cell r="A6200" t="str">
            <v>USP - FLH0262-8</v>
          </cell>
          <cell r="B6200" t="str">
            <v>HISTÓRIA IBÉRICA II - USP</v>
          </cell>
          <cell r="C6200">
            <v>96</v>
          </cell>
          <cell r="D6200">
            <v>8</v>
          </cell>
        </row>
        <row r="6201">
          <cell r="A6201" t="str">
            <v>USP - FLH0122</v>
          </cell>
          <cell r="B6201" t="str">
            <v>HISTÓRIA MEDIEVAL II - USP</v>
          </cell>
          <cell r="C6201">
            <v>96</v>
          </cell>
          <cell r="D6201">
            <v>8</v>
          </cell>
        </row>
        <row r="6202">
          <cell r="A6202" t="str">
            <v>USP - ACH4063</v>
          </cell>
          <cell r="B6202" t="str">
            <v>HISTÓRIA NATURAL - USP</v>
          </cell>
          <cell r="C6202">
            <v>24</v>
          </cell>
          <cell r="D6202">
            <v>2</v>
          </cell>
        </row>
        <row r="6203">
          <cell r="A6203" t="str">
            <v>ITech-us ENE3160</v>
          </cell>
          <cell r="B6203" t="str">
            <v>HVAC and Geothermal Systems - Indiana Institute of Technology</v>
          </cell>
          <cell r="C6203">
            <v>48</v>
          </cell>
          <cell r="D6203">
            <v>4</v>
          </cell>
        </row>
        <row r="6204">
          <cell r="A6204" t="str">
            <v>ESTX085-13</v>
          </cell>
          <cell r="B6204" t="str">
            <v>Habitação e Assentamentos Humanos</v>
          </cell>
          <cell r="C6204">
            <v>48</v>
          </cell>
          <cell r="D6204">
            <v>4</v>
          </cell>
        </row>
        <row r="6205">
          <cell r="A6205" t="str">
            <v>ESTU007-17</v>
          </cell>
          <cell r="B6205" t="str">
            <v>Habitação e Assentamentos Humanos</v>
          </cell>
          <cell r="C6205">
            <v>48</v>
          </cell>
          <cell r="D6205">
            <v>4</v>
          </cell>
        </row>
        <row r="6206">
          <cell r="A6206" t="str">
            <v>ESTX091-13</v>
          </cell>
          <cell r="B6206" t="str">
            <v>Habitação e Assentamentos Humanos</v>
          </cell>
          <cell r="C6206">
            <v>48</v>
          </cell>
          <cell r="D6206">
            <v>4</v>
          </cell>
        </row>
        <row r="6207">
          <cell r="A6207" t="str">
            <v>ESTU007-13</v>
          </cell>
          <cell r="B6207" t="str">
            <v>Habitação e Assentamentos Humanos</v>
          </cell>
          <cell r="C6207">
            <v>48</v>
          </cell>
          <cell r="D6207">
            <v>4</v>
          </cell>
        </row>
        <row r="6208">
          <cell r="A6208" t="str">
            <v>ESZT004-13</v>
          </cell>
          <cell r="B6208" t="str">
            <v>Habitação e Assentamentos Precários</v>
          </cell>
          <cell r="C6208">
            <v>48</v>
          </cell>
          <cell r="D6208">
            <v>4</v>
          </cell>
        </row>
        <row r="6209">
          <cell r="A6209" t="str">
            <v>SFU-us ENVE414</v>
          </cell>
          <cell r="B6209" t="str">
            <v>Hazardous Materials Engineering - Saint Francis University</v>
          </cell>
          <cell r="C6209">
            <v>48</v>
          </cell>
          <cell r="D6209">
            <v>4</v>
          </cell>
        </row>
        <row r="6210">
          <cell r="A6210" t="str">
            <v>ASU-us ERM401</v>
          </cell>
          <cell r="B6210" t="str">
            <v>Hazardous Waste Management - Arizona State University</v>
          </cell>
          <cell r="C6210">
            <v>48</v>
          </cell>
          <cell r="D6210">
            <v>4</v>
          </cell>
        </row>
        <row r="6211">
          <cell r="A6211" t="str">
            <v>UWin-ca INDENG302</v>
          </cell>
          <cell r="B6211" t="str">
            <v>Health, Safety and Human Factors - University of Windsor</v>
          </cell>
          <cell r="C6211">
            <v>48</v>
          </cell>
          <cell r="D6211">
            <v>4</v>
          </cell>
        </row>
        <row r="6212">
          <cell r="A6212" t="str">
            <v>TUE-nl 1BK00</v>
          </cell>
          <cell r="B6212" t="str">
            <v>Healthcare information Systems - Technische Universiteit Eindhoven</v>
          </cell>
          <cell r="C6212">
            <v>40</v>
          </cell>
          <cell r="D6212">
            <v>3</v>
          </cell>
        </row>
        <row r="6213">
          <cell r="A6213" t="str">
            <v>BME-hu GEENAEGK</v>
          </cell>
          <cell r="B6213" t="str">
            <v>Heat Engines - Budapest University of Technology and Economics</v>
          </cell>
          <cell r="C6213">
            <v>72</v>
          </cell>
          <cell r="D6213">
            <v>6</v>
          </cell>
        </row>
        <row r="6214">
          <cell r="A6214" t="str">
            <v>UofR-ca ENIN355</v>
          </cell>
          <cell r="B6214" t="str">
            <v>Heat Mass and Momentum Transfer - University of Regina</v>
          </cell>
          <cell r="C6214">
            <v>78</v>
          </cell>
          <cell r="D6214">
            <v>6</v>
          </cell>
        </row>
        <row r="6215">
          <cell r="A6215" t="str">
            <v>BME-hu GEENAEHK</v>
          </cell>
          <cell r="B6215" t="str">
            <v>Heat Transfer - Budapest University of Technology and Economics</v>
          </cell>
          <cell r="C6215">
            <v>120</v>
          </cell>
          <cell r="D6215">
            <v>10</v>
          </cell>
        </row>
        <row r="6216">
          <cell r="A6216" t="str">
            <v>NMSU-us ME341</v>
          </cell>
          <cell r="B6216" t="str">
            <v>Heat Transfer - New Mexico State University</v>
          </cell>
          <cell r="C6216">
            <v>48</v>
          </cell>
          <cell r="D6216">
            <v>4</v>
          </cell>
        </row>
        <row r="6217">
          <cell r="A6217" t="str">
            <v>UB-us MAE336</v>
          </cell>
          <cell r="B6217" t="str">
            <v>Heat Transfer - University at Buffalo</v>
          </cell>
          <cell r="C6217">
            <v>45</v>
          </cell>
          <cell r="D6217">
            <v>3</v>
          </cell>
        </row>
        <row r="6218">
          <cell r="A6218" t="str">
            <v>UofM-ca MECH3460</v>
          </cell>
          <cell r="B6218" t="str">
            <v>Heat Transfer - University of Manitoba</v>
          </cell>
          <cell r="C6218">
            <v>68</v>
          </cell>
          <cell r="D6218">
            <v>5</v>
          </cell>
        </row>
        <row r="6219">
          <cell r="A6219" t="str">
            <v>MECH420</v>
          </cell>
          <cell r="B6219" t="str">
            <v>Heat Transfer - University of Nebraska-Lincoln</v>
          </cell>
          <cell r="C6219">
            <v>48</v>
          </cell>
          <cell r="D6219">
            <v>4</v>
          </cell>
        </row>
        <row r="6220">
          <cell r="A6220" t="str">
            <v>UWin-ca MECHENG328</v>
          </cell>
          <cell r="B6220" t="str">
            <v>Heat Transfer - University of Windsor</v>
          </cell>
          <cell r="C6220">
            <v>58</v>
          </cell>
          <cell r="D6220">
            <v>4</v>
          </cell>
        </row>
        <row r="6221">
          <cell r="A6221" t="str">
            <v>WSU-us ME304</v>
          </cell>
          <cell r="B6221" t="str">
            <v>Heat Transfer - Washington State University</v>
          </cell>
          <cell r="C6221">
            <v>48</v>
          </cell>
          <cell r="D6221">
            <v>4</v>
          </cell>
        </row>
        <row r="6222">
          <cell r="A6222" t="str">
            <v>WVU-us MAE423</v>
          </cell>
          <cell r="B6222" t="str">
            <v>Heat Transfer - West Virginia University</v>
          </cell>
          <cell r="C6222">
            <v>54</v>
          </cell>
          <cell r="D6222">
            <v>4</v>
          </cell>
        </row>
        <row r="6223">
          <cell r="A6223" t="str">
            <v>WMU-us ME4310</v>
          </cell>
          <cell r="B6223" t="str">
            <v>Heat Transfer I - Western Michigan University</v>
          </cell>
          <cell r="C6223">
            <v>45</v>
          </cell>
          <cell r="D6223">
            <v>3</v>
          </cell>
        </row>
        <row r="6224">
          <cell r="A6224" t="str">
            <v>FHSch-de 514</v>
          </cell>
          <cell r="B6224" t="str">
            <v>Heat Transfer and Fluid Mechanics - Fachhochschule Schmalkalden - Hochschule für Angewandte Wissensc</v>
          </cell>
          <cell r="C6224">
            <v>60</v>
          </cell>
          <cell r="D6224">
            <v>5</v>
          </cell>
        </row>
        <row r="6225">
          <cell r="A6225" t="str">
            <v>DUF-hu DFANMUA026</v>
          </cell>
          <cell r="B6225" t="str">
            <v>Heat Treatment and Surface Treatment - College of Dunaújváros</v>
          </cell>
          <cell r="C6225">
            <v>52</v>
          </cell>
          <cell r="D6225">
            <v>4</v>
          </cell>
        </row>
        <row r="6226">
          <cell r="A6226" t="str">
            <v>DUF-hu DFANMUT411</v>
          </cell>
          <cell r="B6226" t="str">
            <v>Heat and Fluid Mechanics - College of Dunaújváros</v>
          </cell>
          <cell r="C6226">
            <v>80</v>
          </cell>
          <cell r="D6226">
            <v>6</v>
          </cell>
        </row>
        <row r="6227">
          <cell r="A6227" t="str">
            <v>IIT-us MMAE323</v>
          </cell>
          <cell r="B6227" t="str">
            <v>Heat and Mass Transfer - Illinois institute of Technology</v>
          </cell>
          <cell r="C6227">
            <v>48</v>
          </cell>
          <cell r="D6227">
            <v>4</v>
          </cell>
        </row>
        <row r="6228">
          <cell r="A6228" t="str">
            <v>Monash-au CHE2163</v>
          </cell>
          <cell r="B6228" t="str">
            <v>Heat and Mass Transfer - Monash University</v>
          </cell>
          <cell r="C6228">
            <v>60</v>
          </cell>
          <cell r="D6228">
            <v>5</v>
          </cell>
        </row>
        <row r="6229">
          <cell r="A6229" t="str">
            <v>SIT-us CHE342</v>
          </cell>
          <cell r="B6229" t="str">
            <v>Heat and Mass Transfer - Stevens Institute of Technology</v>
          </cell>
          <cell r="C6229">
            <v>48</v>
          </cell>
          <cell r="D6229">
            <v>4</v>
          </cell>
        </row>
        <row r="6230">
          <cell r="A6230" t="str">
            <v>UCCS-us MAE3310</v>
          </cell>
          <cell r="B6230" t="str">
            <v>Heat and Mass Transfer - University of Colorado at Colorado Springs</v>
          </cell>
          <cell r="C6230">
            <v>64</v>
          </cell>
          <cell r="D6230">
            <v>5</v>
          </cell>
        </row>
        <row r="6231">
          <cell r="A6231" t="str">
            <v>UofG-ca EENG3430</v>
          </cell>
          <cell r="B6231" t="str">
            <v>Heat and Mass Transfer - University of Guelph</v>
          </cell>
          <cell r="C6231">
            <v>40</v>
          </cell>
          <cell r="D6231">
            <v>3</v>
          </cell>
        </row>
        <row r="6232">
          <cell r="A6232" t="str">
            <v>CSU-us CBE332</v>
          </cell>
          <cell r="B6232" t="str">
            <v>Heat and Mass Transfer Fundamentals - Colorado State University</v>
          </cell>
          <cell r="C6232">
            <v>48</v>
          </cell>
          <cell r="D6232">
            <v>4</v>
          </cell>
        </row>
        <row r="6233">
          <cell r="A6233" t="str">
            <v>UofT-ca MSE332</v>
          </cell>
          <cell r="B6233" t="str">
            <v>Heat and Mass Transfer for Materials Processing - University of Toronto</v>
          </cell>
          <cell r="C6233">
            <v>70</v>
          </cell>
          <cell r="D6233">
            <v>5</v>
          </cell>
        </row>
        <row r="6234">
          <cell r="A6234" t="str">
            <v>QUT-au ENB423</v>
          </cell>
          <cell r="B6234" t="str">
            <v>Heating, Ventilation and Air-Conditioning - Queensland University of Technology</v>
          </cell>
          <cell r="C6234">
            <v>38</v>
          </cell>
          <cell r="D6234">
            <v>3</v>
          </cell>
        </row>
        <row r="6235">
          <cell r="A6235" t="str">
            <v>MACK - 29022691</v>
          </cell>
          <cell r="B6235" t="str">
            <v>Hermeneutica Jurídica - Mackenzie</v>
          </cell>
          <cell r="C6235">
            <v>24</v>
          </cell>
          <cell r="D6235">
            <v>2</v>
          </cell>
        </row>
        <row r="6236">
          <cell r="A6236" t="str">
            <v>HSA5731-6/4</v>
          </cell>
          <cell r="B6236" t="str">
            <v>Hidrobiologia Aplicada a Águas de Abastecimento - USP</v>
          </cell>
          <cell r="C6236">
            <v>0</v>
          </cell>
          <cell r="D6236">
            <v>5</v>
          </cell>
        </row>
        <row r="6237">
          <cell r="A6237" t="str">
            <v>HSA5732-5/4</v>
          </cell>
          <cell r="B6237" t="str">
            <v>Hidrobiologia Aplicada ao Tratamento de Esgotos - USP</v>
          </cell>
          <cell r="C6237">
            <v>0</v>
          </cell>
          <cell r="D6237">
            <v>5</v>
          </cell>
        </row>
        <row r="6238">
          <cell r="A6238" t="str">
            <v>UCAV-es 30302GC</v>
          </cell>
          <cell r="B6238" t="str">
            <v>Hidrogeología - Universidade Catolica de Avila</v>
          </cell>
          <cell r="C6238">
            <v>40</v>
          </cell>
          <cell r="D6238">
            <v>3</v>
          </cell>
        </row>
        <row r="6239">
          <cell r="A6239" t="str">
            <v>ESZE048-13</v>
          </cell>
          <cell r="B6239" t="str">
            <v>Hidrogênio e Células a Combustível</v>
          </cell>
          <cell r="C6239">
            <v>48</v>
          </cell>
          <cell r="D6239">
            <v>4</v>
          </cell>
        </row>
        <row r="6240">
          <cell r="A6240" t="str">
            <v>ESZE048-17</v>
          </cell>
          <cell r="B6240" t="str">
            <v>Hidrogênio e Células a Combustível</v>
          </cell>
          <cell r="C6240">
            <v>48</v>
          </cell>
          <cell r="D6240">
            <v>4</v>
          </cell>
        </row>
        <row r="6241">
          <cell r="A6241" t="str">
            <v>ESTX086-13</v>
          </cell>
          <cell r="B6241" t="str">
            <v>Hidrologia</v>
          </cell>
          <cell r="C6241">
            <v>36</v>
          </cell>
          <cell r="D6241">
            <v>3</v>
          </cell>
        </row>
        <row r="6242">
          <cell r="A6242" t="str">
            <v>ESTU009-17</v>
          </cell>
          <cell r="B6242" t="str">
            <v>Hidrologia</v>
          </cell>
          <cell r="C6242">
            <v>48</v>
          </cell>
          <cell r="D6242">
            <v>4</v>
          </cell>
        </row>
        <row r="6243">
          <cell r="A6243" t="str">
            <v>ESTU009-13</v>
          </cell>
          <cell r="B6243" t="str">
            <v>Hidrologia</v>
          </cell>
          <cell r="C6243">
            <v>48</v>
          </cell>
          <cell r="D6243">
            <v>4</v>
          </cell>
        </row>
        <row r="6244">
          <cell r="A6244" t="str">
            <v>AHR - HidApl</v>
          </cell>
          <cell r="B6244" t="str">
            <v>Hidrologia Aplicada - Anhanguera</v>
          </cell>
          <cell r="C6244">
            <v>72</v>
          </cell>
          <cell r="D6244">
            <v>6</v>
          </cell>
        </row>
        <row r="6245">
          <cell r="A6245" t="str">
            <v>UC-pt 1005514</v>
          </cell>
          <cell r="B6245" t="str">
            <v>Hidrologia e Recursos Hídricos - Universidade de Coimbra</v>
          </cell>
          <cell r="C6245">
            <v>67</v>
          </cell>
          <cell r="D6245">
            <v>5</v>
          </cell>
        </row>
        <row r="6246">
          <cell r="A6246" t="str">
            <v>FATEC-SP - EMH003</v>
          </cell>
          <cell r="B6246" t="str">
            <v>Hidropneumática - FATEC-SP</v>
          </cell>
          <cell r="C6246">
            <v>36</v>
          </cell>
          <cell r="D6246">
            <v>3</v>
          </cell>
        </row>
        <row r="6247">
          <cell r="A6247" t="str">
            <v>ESTU008-13</v>
          </cell>
          <cell r="B6247" t="str">
            <v>Hidráulica</v>
          </cell>
          <cell r="C6247">
            <v>48</v>
          </cell>
          <cell r="D6247">
            <v>4</v>
          </cell>
        </row>
        <row r="6248">
          <cell r="A6248" t="str">
            <v>ESTX088-13</v>
          </cell>
          <cell r="B6248" t="str">
            <v>Hidráulica</v>
          </cell>
          <cell r="C6248">
            <v>48</v>
          </cell>
          <cell r="D6248">
            <v>4</v>
          </cell>
        </row>
        <row r="6249">
          <cell r="A6249" t="str">
            <v>ESTU028-17</v>
          </cell>
          <cell r="B6249" t="str">
            <v>Hidráulica de Condutos Forçados</v>
          </cell>
          <cell r="C6249">
            <v>36</v>
          </cell>
          <cell r="D6249">
            <v>3</v>
          </cell>
        </row>
        <row r="6250">
          <cell r="A6250" t="str">
            <v>ESTU029-17</v>
          </cell>
          <cell r="B6250" t="str">
            <v>Hidráulica de Condutos Livres</v>
          </cell>
          <cell r="C6250">
            <v>24</v>
          </cell>
          <cell r="D6250">
            <v>2</v>
          </cell>
        </row>
        <row r="6251">
          <cell r="A6251" t="str">
            <v>UA-pt 90088</v>
          </cell>
          <cell r="B6251" t="str">
            <v>Hidráulica e Pneumática - Universidade de Aveiro</v>
          </cell>
          <cell r="C6251">
            <v>40</v>
          </cell>
          <cell r="D6251">
            <v>3</v>
          </cell>
        </row>
        <row r="6252">
          <cell r="A6252" t="str">
            <v>USC-us ALI245</v>
          </cell>
          <cell r="B6252" t="str">
            <v>High Intermediate Writing Skills - University of Southern California</v>
          </cell>
          <cell r="C6252">
            <v>30</v>
          </cell>
          <cell r="D6252">
            <v>2</v>
          </cell>
        </row>
        <row r="6253">
          <cell r="A6253" t="str">
            <v>QMUL-uk DEN6405</v>
          </cell>
          <cell r="B6253" t="str">
            <v>High Speed Aerodynamics - Queen Mary University of London</v>
          </cell>
          <cell r="C6253">
            <v>44</v>
          </cell>
          <cell r="D6253">
            <v>3</v>
          </cell>
        </row>
        <row r="6254">
          <cell r="A6254" t="str">
            <v>QUB-uk AER2012</v>
          </cell>
          <cell r="B6254" t="str">
            <v>High Speed Aerodynamics - Queen's University Belfast</v>
          </cell>
          <cell r="C6254">
            <v>48</v>
          </cell>
          <cell r="D6254">
            <v>4</v>
          </cell>
        </row>
        <row r="6255">
          <cell r="A6255" t="str">
            <v>CPP-us ARO405h</v>
          </cell>
          <cell r="B6255" t="str">
            <v>High-Speed Aerodynamic and Performance - California State Polytechnic University, Pomona</v>
          </cell>
          <cell r="C6255">
            <v>36</v>
          </cell>
          <cell r="D6255">
            <v>3</v>
          </cell>
        </row>
        <row r="6256">
          <cell r="A6256" t="str">
            <v>UIUC-us ENG466</v>
          </cell>
          <cell r="B6256" t="str">
            <v>High-Tech Venture Marketing - University of Illinois at Urbana-Champaign</v>
          </cell>
          <cell r="C6256">
            <v>32</v>
          </cell>
          <cell r="D6256">
            <v>2</v>
          </cell>
        </row>
        <row r="6257">
          <cell r="A6257" t="str">
            <v>LSBU-uk EUC5956</v>
          </cell>
          <cell r="B6257" t="str">
            <v>Highway Engineering and Infrastructure Projects - London South Bank University</v>
          </cell>
          <cell r="C6257">
            <v>100</v>
          </cell>
          <cell r="D6257">
            <v>8</v>
          </cell>
        </row>
        <row r="6258">
          <cell r="A6258" t="str">
            <v>LSBU-uk EVC5256</v>
          </cell>
          <cell r="B6258" t="str">
            <v>Highway Engineering and Infrastructures - London South Bank University</v>
          </cell>
          <cell r="C6258">
            <v>100</v>
          </cell>
          <cell r="D6258">
            <v>8</v>
          </cell>
        </row>
        <row r="6259">
          <cell r="A6259" t="str">
            <v>DKIT-ie CENGI7004</v>
          </cell>
          <cell r="B6259" t="str">
            <v>Highways and Transportation 2 - Dundalk Institute of Technology</v>
          </cell>
          <cell r="C6259">
            <v>48</v>
          </cell>
          <cell r="D6259">
            <v>4</v>
          </cell>
        </row>
        <row r="6260">
          <cell r="A6260" t="str">
            <v>DKIT-ie CENGI7003</v>
          </cell>
          <cell r="B6260" t="str">
            <v>Highways and Transportation Engineering 1 - Dundalk Institute of Technology</v>
          </cell>
          <cell r="C6260">
            <v>48</v>
          </cell>
          <cell r="D6260">
            <v>4</v>
          </cell>
        </row>
        <row r="6261">
          <cell r="A6261" t="str">
            <v>FTT - AL-P321</v>
          </cell>
          <cell r="B6261" t="str">
            <v>Higiene e Sanitização da Indústria de Alimentos - Faculdade de Tecnologia Termomecânica</v>
          </cell>
          <cell r="C6261">
            <v>24</v>
          </cell>
          <cell r="D6261">
            <v>2</v>
          </cell>
        </row>
        <row r="6262">
          <cell r="A6262" t="str">
            <v>UNICAMP - ST714</v>
          </cell>
          <cell r="B6262" t="str">
            <v>Higiene e Segurança Ocupacional - UNICAMP</v>
          </cell>
          <cell r="C6262">
            <v>84</v>
          </cell>
          <cell r="D6262">
            <v>7</v>
          </cell>
        </row>
        <row r="6263">
          <cell r="A6263" t="str">
            <v>FATEC-SP - 8052</v>
          </cell>
          <cell r="B6263" t="str">
            <v>Higiene e Segurança de Soldagem - FATEC-SP</v>
          </cell>
          <cell r="C6263">
            <v>36</v>
          </cell>
          <cell r="D6263">
            <v>3</v>
          </cell>
        </row>
        <row r="6264">
          <cell r="A6264" t="str">
            <v>9836</v>
          </cell>
          <cell r="B6264" t="str">
            <v>Higiene e Segurança de Trabalho - UMC</v>
          </cell>
          <cell r="C6264">
            <v>24</v>
          </cell>
          <cell r="D6264">
            <v>2</v>
          </cell>
        </row>
        <row r="6265">
          <cell r="A6265" t="str">
            <v>UMC - 9836</v>
          </cell>
          <cell r="B6265" t="str">
            <v>Higiene e Segurança de Trabalho - UMC</v>
          </cell>
          <cell r="C6265">
            <v>24</v>
          </cell>
          <cell r="D6265">
            <v>2</v>
          </cell>
        </row>
        <row r="6266">
          <cell r="A6266" t="str">
            <v>IFSP - HST</v>
          </cell>
          <cell r="B6266" t="str">
            <v>Higiene e Segurança do Trabalho - Instituto Federal de Educação, Ciência e Tecnologia de São Paulo</v>
          </cell>
          <cell r="C6266">
            <v>36</v>
          </cell>
          <cell r="D6266">
            <v>3</v>
          </cell>
        </row>
        <row r="6267">
          <cell r="A6267" t="str">
            <v>IFSP - CHST3</v>
          </cell>
          <cell r="B6267" t="str">
            <v>Higiene e Segurança do Trabalho - Instituto Federal de Educação, Ciência e Tecnologia de São Paulo</v>
          </cell>
          <cell r="C6267">
            <v>24</v>
          </cell>
          <cell r="D6267">
            <v>2</v>
          </cell>
        </row>
        <row r="6268">
          <cell r="A6268" t="str">
            <v>FTT - AL-P110</v>
          </cell>
          <cell r="B6268" t="str">
            <v>Higiene e Segurança na Indústria de Alimentos - Faculdade de Tecnologia Termomecânica</v>
          </cell>
          <cell r="C6268">
            <v>72</v>
          </cell>
          <cell r="D6268">
            <v>6</v>
          </cell>
        </row>
        <row r="6269">
          <cell r="A6269" t="str">
            <v>FTT - AL-P211</v>
          </cell>
          <cell r="B6269" t="str">
            <v>Higiene e segurança na indústria de alimentos - Faculdade de Tecnologia Termomecânica</v>
          </cell>
          <cell r="C6269">
            <v>72</v>
          </cell>
          <cell r="D6269">
            <v>6</v>
          </cell>
        </row>
        <row r="6270">
          <cell r="A6270" t="str">
            <v>BASP - HipMid</v>
          </cell>
          <cell r="B6270" t="str">
            <v>Hipermídia - Centro Universitário Belas Artes de São Paulo</v>
          </cell>
          <cell r="C6270">
            <v>72</v>
          </cell>
          <cell r="D6270">
            <v>6</v>
          </cell>
        </row>
        <row r="6271">
          <cell r="A6271" t="str">
            <v>TE-246</v>
          </cell>
          <cell r="B6271" t="str">
            <v>Hipersônica Experimental - ITA</v>
          </cell>
          <cell r="C6271">
            <v>0</v>
          </cell>
          <cell r="D6271">
            <v>12</v>
          </cell>
        </row>
        <row r="6272">
          <cell r="A6272" t="str">
            <v>TE-241</v>
          </cell>
          <cell r="B6272" t="str">
            <v>Hipersônica Fundamental - ITA</v>
          </cell>
          <cell r="C6272">
            <v>0</v>
          </cell>
          <cell r="D6272">
            <v>12</v>
          </cell>
        </row>
        <row r="6273">
          <cell r="A6273" t="str">
            <v>ITE-246</v>
          </cell>
          <cell r="B6273" t="str">
            <v>Hipersônica experimental - ITA</v>
          </cell>
          <cell r="C6273">
            <v>0</v>
          </cell>
          <cell r="D6273">
            <v>12</v>
          </cell>
        </row>
        <row r="6274">
          <cell r="A6274" t="str">
            <v>CUBM - 0001</v>
          </cell>
          <cell r="B6274" t="str">
            <v>Histologia - Centro Universitário Barão de Mauá</v>
          </cell>
          <cell r="C6274">
            <v>72</v>
          </cell>
          <cell r="D6274">
            <v>6</v>
          </cell>
        </row>
        <row r="6275">
          <cell r="A6275" t="str">
            <v>UNIFAFIBE - HE</v>
          </cell>
          <cell r="B6275" t="str">
            <v>Histologia e Embiologia - UNIFAFIBE</v>
          </cell>
          <cell r="C6275">
            <v>72</v>
          </cell>
          <cell r="D6275">
            <v>6</v>
          </cell>
        </row>
        <row r="6276">
          <cell r="A6276" t="str">
            <v>excluir 13</v>
          </cell>
          <cell r="B6276" t="str">
            <v>Histologia e Embriologia</v>
          </cell>
          <cell r="C6276">
            <v>72</v>
          </cell>
          <cell r="D6276">
            <v>6</v>
          </cell>
        </row>
        <row r="6277">
          <cell r="A6277" t="str">
            <v>NHT1054-15</v>
          </cell>
          <cell r="B6277" t="str">
            <v>Histologia e Embriologia</v>
          </cell>
          <cell r="C6277">
            <v>72</v>
          </cell>
          <cell r="D6277">
            <v>6</v>
          </cell>
        </row>
        <row r="6278">
          <cell r="A6278" t="str">
            <v>UFV - BIO220</v>
          </cell>
          <cell r="B6278" t="str">
            <v>Histologia e Embriologia - Universidade Federal de Viçosa</v>
          </cell>
          <cell r="C6278">
            <v>72</v>
          </cell>
          <cell r="D6278">
            <v>6</v>
          </cell>
        </row>
        <row r="6279">
          <cell r="A6279" t="str">
            <v>USCS - HIP</v>
          </cell>
          <cell r="B6279" t="str">
            <v>Historia das ideias pedagógicas - Universidade Municipal de São Caetano do Sul</v>
          </cell>
          <cell r="C6279">
            <v>72</v>
          </cell>
          <cell r="D6279">
            <v>6</v>
          </cell>
        </row>
        <row r="6280">
          <cell r="A6280" t="str">
            <v>FSA - Histgf1</v>
          </cell>
          <cell r="B6280" t="str">
            <v>Historiografia I - Fundação Santo André</v>
          </cell>
          <cell r="C6280">
            <v>72</v>
          </cell>
          <cell r="D6280">
            <v>6</v>
          </cell>
        </row>
        <row r="6281">
          <cell r="A6281" t="str">
            <v>FSA - Histgf2</v>
          </cell>
          <cell r="B6281" t="str">
            <v>Historiografia II - Fundação Santo André</v>
          </cell>
          <cell r="C6281">
            <v>60</v>
          </cell>
          <cell r="D6281">
            <v>5</v>
          </cell>
        </row>
        <row r="6282">
          <cell r="A6282" t="str">
            <v>ENS-003</v>
          </cell>
          <cell r="B6282" t="str">
            <v>Historiografia e Filosofia das Ciências e Matemática</v>
          </cell>
          <cell r="C6282">
            <v>144</v>
          </cell>
          <cell r="D6282">
            <v>12</v>
          </cell>
        </row>
        <row r="6283">
          <cell r="A6283" t="str">
            <v>UFABC-PÓS - ENS-001</v>
          </cell>
          <cell r="B6283" t="str">
            <v>Historiografia e Filosofia das Ciências e Matemática - UFABC-PÓS</v>
          </cell>
          <cell r="C6283">
            <v>48</v>
          </cell>
          <cell r="D6283">
            <v>4</v>
          </cell>
        </row>
        <row r="6284">
          <cell r="A6284" t="str">
            <v>NHH2047-13</v>
          </cell>
          <cell r="B6284" t="str">
            <v>Historiografia e História das Ciências</v>
          </cell>
          <cell r="C6284">
            <v>48</v>
          </cell>
          <cell r="D6284">
            <v>4</v>
          </cell>
        </row>
        <row r="6285">
          <cell r="A6285" t="str">
            <v>StClair-ca SSC137G</v>
          </cell>
          <cell r="B6285" t="str">
            <v>History &amp; politics in contemporary Rock Music - Saint Clair College</v>
          </cell>
          <cell r="C6285">
            <v>45</v>
          </cell>
          <cell r="D6285">
            <v>3</v>
          </cell>
        </row>
        <row r="6286">
          <cell r="A6286" t="str">
            <v>UEL-uk AR5003</v>
          </cell>
          <cell r="B6286" t="str">
            <v>History and Theory - University of East London</v>
          </cell>
          <cell r="C6286">
            <v>50</v>
          </cell>
          <cell r="D6286">
            <v>4</v>
          </cell>
        </row>
        <row r="6287">
          <cell r="A6287" t="str">
            <v>ARTH1300</v>
          </cell>
          <cell r="B6287" t="str">
            <v>History of Art 1 - University of Colorado at Boulder / UC</v>
          </cell>
          <cell r="C6287">
            <v>45</v>
          </cell>
          <cell r="D6287">
            <v>4</v>
          </cell>
        </row>
        <row r="6288">
          <cell r="A6288" t="str">
            <v>VIU-ca ASTR312</v>
          </cell>
          <cell r="B6288" t="str">
            <v>History of Astronomy and Cosmology - Vancouver Island University</v>
          </cell>
          <cell r="C6288">
            <v>45</v>
          </cell>
          <cell r="D6288">
            <v>3</v>
          </cell>
        </row>
        <row r="6289">
          <cell r="A6289" t="str">
            <v>BME-hu GT30N001</v>
          </cell>
          <cell r="B6289" t="str">
            <v>History of Economic Thought - Budapest University of Technology and Economics</v>
          </cell>
          <cell r="C6289">
            <v>30</v>
          </cell>
          <cell r="D6289">
            <v>2</v>
          </cell>
        </row>
        <row r="6290">
          <cell r="A6290" t="str">
            <v>UNL-us MUNM287002</v>
          </cell>
          <cell r="B6290" t="str">
            <v>History of Rock Music - University of Nebraska-Lincoln</v>
          </cell>
          <cell r="C6290">
            <v>48</v>
          </cell>
          <cell r="D6290">
            <v>4</v>
          </cell>
        </row>
        <row r="6291">
          <cell r="A6291" t="str">
            <v>UNI-us ECQN3257</v>
          </cell>
          <cell r="B6291" t="str">
            <v>History of economic Thoughts - University of Northern Iowa</v>
          </cell>
          <cell r="C6291">
            <v>48</v>
          </cell>
          <cell r="D6291">
            <v>4</v>
          </cell>
        </row>
        <row r="6292">
          <cell r="A6292" t="str">
            <v>FSA - HA1</v>
          </cell>
          <cell r="B6292" t="str">
            <v>História Antiga I - Fundação Santo André</v>
          </cell>
          <cell r="C6292">
            <v>144</v>
          </cell>
          <cell r="D6292">
            <v>12</v>
          </cell>
        </row>
        <row r="6293">
          <cell r="A6293" t="str">
            <v>FSA - HA2</v>
          </cell>
          <cell r="B6293" t="str">
            <v>História Antiga II - Fundação Santo André</v>
          </cell>
          <cell r="C6293">
            <v>60</v>
          </cell>
          <cell r="D6293">
            <v>5</v>
          </cell>
        </row>
        <row r="6294">
          <cell r="A6294" t="str">
            <v>FSA - HCont1</v>
          </cell>
          <cell r="B6294" t="str">
            <v>História Contemporânea I - Fundação Santo André</v>
          </cell>
          <cell r="C6294">
            <v>144</v>
          </cell>
          <cell r="D6294">
            <v>12</v>
          </cell>
        </row>
        <row r="6295">
          <cell r="A6295" t="str">
            <v>FSA - HCont2</v>
          </cell>
          <cell r="B6295" t="str">
            <v>História Contemporânea II - Fundação Santo André</v>
          </cell>
          <cell r="C6295">
            <v>144</v>
          </cell>
          <cell r="D6295">
            <v>12</v>
          </cell>
        </row>
        <row r="6296">
          <cell r="A6296" t="str">
            <v>ESHC020-13</v>
          </cell>
          <cell r="B6296" t="str">
            <v>História Econômica Geral</v>
          </cell>
          <cell r="C6296">
            <v>48</v>
          </cell>
          <cell r="D6296">
            <v>4</v>
          </cell>
        </row>
        <row r="6297">
          <cell r="A6297" t="str">
            <v>ESHC020-17</v>
          </cell>
          <cell r="B6297" t="str">
            <v>História Econômica Geral</v>
          </cell>
          <cell r="C6297">
            <v>48</v>
          </cell>
          <cell r="D6297">
            <v>4</v>
          </cell>
        </row>
        <row r="6298">
          <cell r="A6298" t="str">
            <v>FSA - HI</v>
          </cell>
          <cell r="B6298" t="str">
            <v>História Ibérica - Fundação Santo André</v>
          </cell>
          <cell r="C6298">
            <v>72</v>
          </cell>
          <cell r="D6298">
            <v>6</v>
          </cell>
        </row>
        <row r="6299">
          <cell r="A6299" t="str">
            <v>USP - FLH0261-5</v>
          </cell>
          <cell r="B6299" t="str">
            <v>História Ibérica I - USP</v>
          </cell>
          <cell r="C6299">
            <v>60</v>
          </cell>
          <cell r="D6299">
            <v>5</v>
          </cell>
        </row>
        <row r="6300">
          <cell r="A6300" t="str">
            <v>USP - FLH0262-6</v>
          </cell>
          <cell r="B6300" t="str">
            <v>História Ibérica II - USP</v>
          </cell>
          <cell r="C6300">
            <v>72</v>
          </cell>
          <cell r="D6300">
            <v>6</v>
          </cell>
        </row>
        <row r="6301">
          <cell r="A6301" t="str">
            <v>FSA - HMed</v>
          </cell>
          <cell r="B6301" t="str">
            <v>História Medieval - Fundação Santo André</v>
          </cell>
          <cell r="C6301">
            <v>144</v>
          </cell>
          <cell r="D6301">
            <v>12</v>
          </cell>
        </row>
        <row r="6302">
          <cell r="A6302" t="str">
            <v>USP - FLH0121</v>
          </cell>
          <cell r="B6302" t="str">
            <v>História Medieval I - USP</v>
          </cell>
          <cell r="C6302">
            <v>96</v>
          </cell>
          <cell r="D6302">
            <v>8</v>
          </cell>
        </row>
        <row r="6303">
          <cell r="A6303" t="str">
            <v>FSA - HMod1</v>
          </cell>
          <cell r="B6303" t="str">
            <v>História Moderna I - Fundação Santo André</v>
          </cell>
          <cell r="C6303">
            <v>144</v>
          </cell>
          <cell r="D6303">
            <v>12</v>
          </cell>
        </row>
        <row r="6304">
          <cell r="A6304" t="str">
            <v>UNIABC - HModI</v>
          </cell>
          <cell r="B6304" t="str">
            <v>História Moderna I - UNIABC</v>
          </cell>
          <cell r="C6304">
            <v>72</v>
          </cell>
          <cell r="D6304">
            <v>6</v>
          </cell>
        </row>
        <row r="6305">
          <cell r="A6305" t="str">
            <v>UNIABC - HModII</v>
          </cell>
          <cell r="B6305" t="str">
            <v>História Moderna II - UNIABC</v>
          </cell>
          <cell r="C6305">
            <v>72</v>
          </cell>
          <cell r="D6305">
            <v>6</v>
          </cell>
        </row>
        <row r="6306">
          <cell r="A6306" t="str">
            <v>UNIABC - HRegI</v>
          </cell>
          <cell r="B6306" t="str">
            <v>História Regional I - UNIABC</v>
          </cell>
          <cell r="C6306">
            <v>36</v>
          </cell>
          <cell r="D6306">
            <v>3</v>
          </cell>
        </row>
        <row r="6307">
          <cell r="A6307" t="str">
            <v>UNIABC - HRII</v>
          </cell>
          <cell r="B6307" t="str">
            <v>História Regional II - UNIABC</v>
          </cell>
          <cell r="C6307">
            <v>36</v>
          </cell>
          <cell r="D6307">
            <v>3</v>
          </cell>
        </row>
        <row r="6308">
          <cell r="A6308" t="str">
            <v>FSA - HSA1</v>
          </cell>
          <cell r="B6308" t="str">
            <v>História Social da Arte I - Fundação Santo André</v>
          </cell>
          <cell r="C6308">
            <v>60</v>
          </cell>
          <cell r="D6308">
            <v>5</v>
          </cell>
        </row>
        <row r="6309">
          <cell r="A6309" t="str">
            <v>NHZ2046-11</v>
          </cell>
          <cell r="B6309" t="str">
            <v>História Social da Tecnologia na América Latina</v>
          </cell>
          <cell r="C6309">
            <v>48</v>
          </cell>
          <cell r="D6309">
            <v>4</v>
          </cell>
        </row>
        <row r="6310">
          <cell r="A6310" t="str">
            <v>FSA - HSAr</v>
          </cell>
          <cell r="B6310" t="str">
            <v>História Social da arte - Fundação Santo André</v>
          </cell>
          <cell r="C6310">
            <v>144</v>
          </cell>
          <cell r="D6310">
            <v>12</v>
          </cell>
        </row>
        <row r="6311">
          <cell r="A6311" t="str">
            <v>USP - FLH0104</v>
          </cell>
          <cell r="B6311" t="str">
            <v>História contemporânea com ênfase em Ásia - USP</v>
          </cell>
          <cell r="C6311">
            <v>96</v>
          </cell>
          <cell r="D6311">
            <v>8</v>
          </cell>
        </row>
        <row r="6312">
          <cell r="A6312" t="str">
            <v>MACK - ENEX01281</v>
          </cell>
          <cell r="B6312" t="str">
            <v>História da  Psicologia - Mackenzie</v>
          </cell>
          <cell r="C6312">
            <v>60</v>
          </cell>
          <cell r="D6312">
            <v>5</v>
          </cell>
        </row>
        <row r="6313">
          <cell r="A6313" t="str">
            <v>UNIABC - HAmCol</v>
          </cell>
          <cell r="B6313" t="str">
            <v>História da América Colonial - UNIABC</v>
          </cell>
          <cell r="C6313">
            <v>72</v>
          </cell>
          <cell r="D6313">
            <v>6</v>
          </cell>
        </row>
        <row r="6314">
          <cell r="A6314" t="str">
            <v>FSA - HAm1</v>
          </cell>
          <cell r="B6314" t="str">
            <v>História da América I - Fundação Santo André</v>
          </cell>
          <cell r="C6314">
            <v>144</v>
          </cell>
          <cell r="D6314">
            <v>12</v>
          </cell>
        </row>
        <row r="6315">
          <cell r="A6315" t="str">
            <v>FSA - HAm2</v>
          </cell>
          <cell r="B6315" t="str">
            <v>História da América II - Fundação Santo André</v>
          </cell>
          <cell r="C6315">
            <v>132</v>
          </cell>
          <cell r="D6315">
            <v>11</v>
          </cell>
        </row>
        <row r="6316">
          <cell r="A6316" t="str">
            <v>UNIABC - HAmInd</v>
          </cell>
          <cell r="B6316" t="str">
            <v>História da América Independente - UNIABC</v>
          </cell>
          <cell r="C6316">
            <v>72</v>
          </cell>
          <cell r="D6316">
            <v>6</v>
          </cell>
        </row>
        <row r="6317">
          <cell r="A6317" t="str">
            <v>USP - FLH0351</v>
          </cell>
          <cell r="B6317" t="str">
            <v>História da América Independente I - USP</v>
          </cell>
          <cell r="C6317">
            <v>96</v>
          </cell>
          <cell r="D6317">
            <v>8</v>
          </cell>
        </row>
        <row r="6318">
          <cell r="A6318" t="str">
            <v>UNESP - GHR8751</v>
          </cell>
          <cell r="B6318" t="str">
            <v>História da Arte I - UNESP</v>
          </cell>
          <cell r="C6318">
            <v>60</v>
          </cell>
          <cell r="D6318">
            <v>5</v>
          </cell>
        </row>
        <row r="6319">
          <cell r="A6319" t="str">
            <v>UNESP - GHR8905</v>
          </cell>
          <cell r="B6319" t="str">
            <v>História da Arte II - UNESP</v>
          </cell>
          <cell r="C6319">
            <v>60</v>
          </cell>
          <cell r="D6319">
            <v>5</v>
          </cell>
        </row>
        <row r="6320">
          <cell r="A6320" t="str">
            <v>MACK - 14031442</v>
          </cell>
          <cell r="B6320" t="str">
            <v>História da Arte e suas técnicas I - Mackenzie</v>
          </cell>
          <cell r="C6320">
            <v>24</v>
          </cell>
          <cell r="D6320">
            <v>2</v>
          </cell>
        </row>
        <row r="6321">
          <cell r="A6321" t="str">
            <v>NHZ2031-11</v>
          </cell>
          <cell r="B6321" t="str">
            <v>História da Astronomia</v>
          </cell>
          <cell r="C6321">
            <v>48</v>
          </cell>
          <cell r="D6321">
            <v>4</v>
          </cell>
        </row>
        <row r="6322">
          <cell r="A6322" t="str">
            <v>ESHT009-13</v>
          </cell>
          <cell r="B6322" t="str">
            <v>História da Cidade e do Urbanismo</v>
          </cell>
          <cell r="C6322">
            <v>48</v>
          </cell>
          <cell r="D6322">
            <v>4</v>
          </cell>
        </row>
        <row r="6323">
          <cell r="A6323" t="str">
            <v>ESHT009-17</v>
          </cell>
          <cell r="B6323" t="str">
            <v>História da Cidade e do Urbanismo</v>
          </cell>
          <cell r="C6323">
            <v>48</v>
          </cell>
          <cell r="D6323">
            <v>4</v>
          </cell>
        </row>
        <row r="6324">
          <cell r="A6324" t="str">
            <v>ESZU029-17</v>
          </cell>
          <cell r="B6324" t="str">
            <v>História da Cidade e do Urbanismo</v>
          </cell>
          <cell r="C6324">
            <v>48</v>
          </cell>
          <cell r="D6324">
            <v>4</v>
          </cell>
        </row>
        <row r="6325">
          <cell r="A6325" t="str">
            <v>NHZ5008-09</v>
          </cell>
          <cell r="B6325" t="str">
            <v>História da Ciência e Ensino</v>
          </cell>
          <cell r="C6325">
            <v>24</v>
          </cell>
          <cell r="D6325">
            <v>2</v>
          </cell>
        </row>
        <row r="6326">
          <cell r="A6326" t="str">
            <v>FATEC-SP - 1988</v>
          </cell>
          <cell r="B6326" t="str">
            <v>História da Ciência e Tecnologia - FATEC-SP</v>
          </cell>
          <cell r="C6326">
            <v>36</v>
          </cell>
          <cell r="D6326">
            <v>3</v>
          </cell>
        </row>
        <row r="6327">
          <cell r="A6327" t="str">
            <v>EFHCT04</v>
          </cell>
          <cell r="B6327" t="str">
            <v>História da Ciência e da Tecnologia I</v>
          </cell>
          <cell r="C6327">
            <v>0</v>
          </cell>
          <cell r="D6327">
            <v>0</v>
          </cell>
        </row>
        <row r="6328">
          <cell r="A6328" t="str">
            <v>EFHCT05</v>
          </cell>
          <cell r="B6328" t="str">
            <v>História da Ciência e da Tecnologia II</v>
          </cell>
          <cell r="C6328">
            <v>0</v>
          </cell>
          <cell r="D6328">
            <v>0</v>
          </cell>
        </row>
        <row r="6329">
          <cell r="A6329" t="str">
            <v>USP - FLH0444</v>
          </cell>
          <cell r="B6329" t="str">
            <v>História da Ciência, da técnica e do trabalho - USP</v>
          </cell>
          <cell r="C6329">
            <v>96</v>
          </cell>
          <cell r="D6329">
            <v>8</v>
          </cell>
        </row>
        <row r="6330">
          <cell r="A6330" t="str">
            <v>USP - FLH0447</v>
          </cell>
          <cell r="B6330" t="str">
            <v>História da Cultura I - USP</v>
          </cell>
          <cell r="C6330">
            <v>96</v>
          </cell>
          <cell r="D6330">
            <v>8</v>
          </cell>
        </row>
        <row r="6331">
          <cell r="A6331" t="str">
            <v>USP - FLH0116</v>
          </cell>
          <cell r="B6331" t="str">
            <v>História da Cultura III - USP</v>
          </cell>
          <cell r="C6331">
            <v>96</v>
          </cell>
          <cell r="D6331">
            <v>8</v>
          </cell>
        </row>
        <row r="6332">
          <cell r="A6332" t="str">
            <v>USP - ACH1533</v>
          </cell>
          <cell r="B6332" t="str">
            <v>História da Cultura, do Lazer e Turismo - USP</v>
          </cell>
          <cell r="C6332">
            <v>24</v>
          </cell>
          <cell r="D6332">
            <v>2</v>
          </cell>
        </row>
        <row r="6333">
          <cell r="A6333" t="str">
            <v>NHZ5016-15</v>
          </cell>
          <cell r="B6333" t="str">
            <v>História da Educação</v>
          </cell>
          <cell r="C6333">
            <v>48</v>
          </cell>
          <cell r="D6333">
            <v>4</v>
          </cell>
        </row>
        <row r="6334">
          <cell r="A6334" t="str">
            <v>USP - HSP149</v>
          </cell>
          <cell r="B6334" t="str">
            <v>História da Farmácia, Saúde e Sociedade - USP</v>
          </cell>
          <cell r="C6334">
            <v>24</v>
          </cell>
          <cell r="D6334">
            <v>2</v>
          </cell>
        </row>
        <row r="6335">
          <cell r="A6335" t="str">
            <v>NHH2032-13</v>
          </cell>
          <cell r="B6335" t="str">
            <v>História da Filosofia Antiga: Aristóteles e o Aristotelismo</v>
          </cell>
          <cell r="C6335">
            <v>48</v>
          </cell>
          <cell r="D6335">
            <v>4</v>
          </cell>
        </row>
        <row r="6336">
          <cell r="A6336" t="str">
            <v>NHH2033-13</v>
          </cell>
          <cell r="B6336" t="str">
            <v>História da Filosofia Antiga: Platão e o Platonismo</v>
          </cell>
          <cell r="C6336">
            <v>48</v>
          </cell>
          <cell r="D6336">
            <v>4</v>
          </cell>
        </row>
        <row r="6337">
          <cell r="A6337" t="str">
            <v>NHH2035-13</v>
          </cell>
          <cell r="B6337" t="str">
            <v>História da Filosofia Contemporânea: o Século XX</v>
          </cell>
          <cell r="C6337">
            <v>48</v>
          </cell>
          <cell r="D6337">
            <v>4</v>
          </cell>
        </row>
        <row r="6338">
          <cell r="A6338" t="str">
            <v>NHH2034-13</v>
          </cell>
          <cell r="B6338" t="str">
            <v>História da Filosofia Contemporânea: o século XIX</v>
          </cell>
          <cell r="C6338">
            <v>48</v>
          </cell>
          <cell r="D6338">
            <v>4</v>
          </cell>
        </row>
        <row r="6339">
          <cell r="A6339" t="str">
            <v>NHZ2037-11</v>
          </cell>
          <cell r="B6339" t="str">
            <v>História da Filosofia Medieval: Escolas Franciscanas e Nominalismo</v>
          </cell>
          <cell r="C6339">
            <v>48</v>
          </cell>
          <cell r="D6339">
            <v>4</v>
          </cell>
        </row>
        <row r="6340">
          <cell r="A6340" t="str">
            <v>NHH2038-13</v>
          </cell>
          <cell r="B6340" t="str">
            <v>História da Filosofia Medieval: Patrística e Escolástica</v>
          </cell>
          <cell r="C6340">
            <v>48</v>
          </cell>
          <cell r="D6340">
            <v>4</v>
          </cell>
        </row>
        <row r="6341">
          <cell r="A6341" t="str">
            <v>NHH2086-16</v>
          </cell>
          <cell r="B6341" t="str">
            <v>História da Filosofia Medieval: do século IV 
ao X</v>
          </cell>
          <cell r="C6341">
            <v>48</v>
          </cell>
          <cell r="D6341">
            <v>4</v>
          </cell>
        </row>
        <row r="6342">
          <cell r="A6342" t="str">
            <v>NHH2087-16</v>
          </cell>
          <cell r="B6342" t="str">
            <v>História da Filosofia Medieval: do século XI ao XIV</v>
          </cell>
          <cell r="C6342">
            <v>48</v>
          </cell>
          <cell r="D6342">
            <v>4</v>
          </cell>
        </row>
        <row r="6343">
          <cell r="A6343" t="str">
            <v>NHZ2039-11</v>
          </cell>
          <cell r="B6343" t="str">
            <v>História da Filosofia Moderna: o Idealismo alemão</v>
          </cell>
          <cell r="C6343">
            <v>48</v>
          </cell>
          <cell r="D6343">
            <v>4</v>
          </cell>
        </row>
        <row r="6344">
          <cell r="A6344" t="str">
            <v>NHH2040-13</v>
          </cell>
          <cell r="B6344" t="str">
            <v>História da Filosofia Moderna: o Iluminismo e seus desdobramentos</v>
          </cell>
          <cell r="C6344">
            <v>48</v>
          </cell>
          <cell r="D6344">
            <v>4</v>
          </cell>
        </row>
        <row r="6345">
          <cell r="A6345" t="str">
            <v>NHH2041-13</v>
          </cell>
          <cell r="B6345" t="str">
            <v>História da Filosofia Moderna: perspectivas racionalistas</v>
          </cell>
          <cell r="C6345">
            <v>48</v>
          </cell>
          <cell r="D6345">
            <v>4</v>
          </cell>
        </row>
        <row r="6346">
          <cell r="A6346" t="str">
            <v>NHZ2036-11</v>
          </cell>
          <cell r="B6346" t="str">
            <v>História da Filosofia da Antiguidade Tardia</v>
          </cell>
          <cell r="C6346">
            <v>48</v>
          </cell>
          <cell r="D6346">
            <v>4</v>
          </cell>
        </row>
        <row r="6347">
          <cell r="A6347" t="str">
            <v>NHZ2042-11</v>
          </cell>
          <cell r="B6347" t="str">
            <v>História da Linguagem</v>
          </cell>
          <cell r="C6347">
            <v>48</v>
          </cell>
          <cell r="D6347">
            <v>4</v>
          </cell>
        </row>
        <row r="6348">
          <cell r="A6348" t="str">
            <v>MCTD010-13</v>
          </cell>
          <cell r="B6348" t="str">
            <v>História da Matemática</v>
          </cell>
          <cell r="C6348">
            <v>48</v>
          </cell>
          <cell r="D6348">
            <v>4</v>
          </cell>
        </row>
        <row r="6349">
          <cell r="A6349" t="str">
            <v>MCTD010-18</v>
          </cell>
          <cell r="B6349" t="str">
            <v>História da Matemática</v>
          </cell>
          <cell r="C6349">
            <v>48</v>
          </cell>
          <cell r="D6349">
            <v>4</v>
          </cell>
        </row>
        <row r="6350">
          <cell r="A6350" t="str">
            <v>ESHR024-14</v>
          </cell>
          <cell r="B6350" t="str">
            <v>História da Política Externa Brasileira</v>
          </cell>
          <cell r="C6350">
            <v>48</v>
          </cell>
          <cell r="D6350">
            <v>4</v>
          </cell>
        </row>
        <row r="6351">
          <cell r="A6351" t="str">
            <v>NHZ2043-11</v>
          </cell>
          <cell r="B6351" t="str">
            <v>História da Sociedade Contemporânea</v>
          </cell>
          <cell r="C6351">
            <v>48</v>
          </cell>
          <cell r="D6351">
            <v>4</v>
          </cell>
        </row>
        <row r="6352">
          <cell r="A6352" t="str">
            <v>UTFPR - HT320</v>
          </cell>
          <cell r="B6352" t="str">
            <v>História da Técnica e da Tecnologia - UTFPR</v>
          </cell>
          <cell r="C6352">
            <v>24</v>
          </cell>
          <cell r="D6352">
            <v>2</v>
          </cell>
        </row>
        <row r="6353">
          <cell r="A6353" t="str">
            <v>UTFPR - CH52E</v>
          </cell>
          <cell r="B6353" t="str">
            <v>História da Técnica e da Tecnologia - Universidade Tecnológica Federal do Paraná</v>
          </cell>
          <cell r="C6353">
            <v>24</v>
          </cell>
          <cell r="D6353">
            <v>2</v>
          </cell>
        </row>
        <row r="6354">
          <cell r="A6354" t="str">
            <v>USP - FLH0643-6</v>
          </cell>
          <cell r="B6354" t="str">
            <v>História da américa colonial - USP</v>
          </cell>
          <cell r="C6354">
            <v>72</v>
          </cell>
          <cell r="D6354">
            <v>6</v>
          </cell>
        </row>
        <row r="6355">
          <cell r="A6355" t="str">
            <v>UNINOVE - 3SA2122</v>
          </cell>
          <cell r="B6355" t="str">
            <v>História da enfermagem - UNINOVE</v>
          </cell>
          <cell r="C6355">
            <v>36</v>
          </cell>
          <cell r="D6355">
            <v>3</v>
          </cell>
        </row>
        <row r="6356">
          <cell r="A6356" t="str">
            <v>UNISUL - 13290</v>
          </cell>
          <cell r="B6356" t="str">
            <v>História da matemática - Universidade do Sul de Santa Catarina</v>
          </cell>
          <cell r="C6356">
            <v>60</v>
          </cell>
          <cell r="D6356">
            <v>5</v>
          </cell>
        </row>
        <row r="6357">
          <cell r="A6357" t="str">
            <v>UTFPR - ES61D</v>
          </cell>
          <cell r="B6357" t="str">
            <v>História da técnica e tecnologia - Universidade Tecnológica Federal do Paraná</v>
          </cell>
          <cell r="C6357">
            <v>24</v>
          </cell>
          <cell r="D6357">
            <v>2</v>
          </cell>
        </row>
        <row r="6358">
          <cell r="A6358" t="str">
            <v>UNIABC - HAf</v>
          </cell>
          <cell r="B6358" t="str">
            <v>História da África - UNIABC</v>
          </cell>
          <cell r="C6358">
            <v>72</v>
          </cell>
          <cell r="D6358">
            <v>6</v>
          </cell>
        </row>
        <row r="6359">
          <cell r="A6359" t="str">
            <v>USP - FLH0649</v>
          </cell>
          <cell r="B6359" t="str">
            <v>História da África - USP</v>
          </cell>
          <cell r="C6359">
            <v>96</v>
          </cell>
          <cell r="D6359">
            <v>8</v>
          </cell>
        </row>
        <row r="6360">
          <cell r="A6360" t="str">
            <v>ENS-165</v>
          </cell>
          <cell r="B6360" t="str">
            <v>História das Ciências e Ensino</v>
          </cell>
          <cell r="C6360">
            <v>144</v>
          </cell>
          <cell r="D6360">
            <v>12</v>
          </cell>
        </row>
        <row r="6361">
          <cell r="A6361" t="str">
            <v>NHZ2044-11</v>
          </cell>
          <cell r="B6361" t="str">
            <v>História das Ciências no Brasil</v>
          </cell>
          <cell r="C6361">
            <v>48</v>
          </cell>
          <cell r="D6361">
            <v>4</v>
          </cell>
        </row>
        <row r="6362">
          <cell r="A6362" t="str">
            <v>ENS-205</v>
          </cell>
          <cell r="B6362" t="str">
            <v>História das Ciências no Brasil</v>
          </cell>
          <cell r="C6362">
            <v>72</v>
          </cell>
          <cell r="D6362">
            <v>6</v>
          </cell>
        </row>
        <row r="6363">
          <cell r="A6363" t="str">
            <v>NHZ1031-15</v>
          </cell>
          <cell r="B6363" t="str">
            <v>História das Ideias Biológicas</v>
          </cell>
          <cell r="C6363">
            <v>24</v>
          </cell>
          <cell r="D6363">
            <v>2</v>
          </cell>
        </row>
        <row r="6364">
          <cell r="A6364" t="str">
            <v>EAE-5991</v>
          </cell>
          <cell r="B6364" t="str">
            <v>História das Ideias Econômicas - USP</v>
          </cell>
          <cell r="C6364">
            <v>0</v>
          </cell>
          <cell r="D6364">
            <v>9</v>
          </cell>
        </row>
        <row r="6365">
          <cell r="A6365" t="str">
            <v>NHZ1031-09</v>
          </cell>
          <cell r="B6365" t="str">
            <v>História das Idéias Biológicas</v>
          </cell>
          <cell r="C6365">
            <v>24</v>
          </cell>
          <cell r="D6365">
            <v>2</v>
          </cell>
        </row>
        <row r="6366">
          <cell r="A6366" t="str">
            <v>ESHR009-13</v>
          </cell>
          <cell r="B6366" t="str">
            <v>História das Relações Internacionais</v>
          </cell>
          <cell r="C6366">
            <v>48</v>
          </cell>
          <cell r="D6366">
            <v>4</v>
          </cell>
        </row>
        <row r="6367">
          <cell r="A6367" t="str">
            <v>ESZR008-13</v>
          </cell>
          <cell r="B6367" t="str">
            <v>História de Atuação do Brasil nos Processos de Integração Sul-americana</v>
          </cell>
          <cell r="C6367">
            <v>48</v>
          </cell>
          <cell r="D6367">
            <v>4</v>
          </cell>
        </row>
        <row r="6368">
          <cell r="A6368" t="str">
            <v>UNESP - GHR8913</v>
          </cell>
          <cell r="B6368" t="str">
            <v>História do Brasil - UNESP</v>
          </cell>
          <cell r="C6368">
            <v>60</v>
          </cell>
          <cell r="D6368">
            <v>5</v>
          </cell>
        </row>
        <row r="6369">
          <cell r="A6369" t="str">
            <v>UNIBAN - GO200101</v>
          </cell>
          <cell r="B6369" t="str">
            <v>História do Brasil - UNIBAN</v>
          </cell>
          <cell r="C6369">
            <v>132</v>
          </cell>
          <cell r="D6369">
            <v>11</v>
          </cell>
        </row>
        <row r="6370">
          <cell r="A6370" t="str">
            <v>USP - FLH0241-6</v>
          </cell>
          <cell r="B6370" t="str">
            <v>História do Brasil Colonial I - USP</v>
          </cell>
          <cell r="C6370">
            <v>72</v>
          </cell>
          <cell r="D6370">
            <v>6</v>
          </cell>
        </row>
        <row r="6371">
          <cell r="A6371" t="str">
            <v>USP - FLH0242-6</v>
          </cell>
          <cell r="B6371" t="str">
            <v>História do Brasil Colonial II - USP</v>
          </cell>
          <cell r="C6371">
            <v>72</v>
          </cell>
          <cell r="D6371">
            <v>6</v>
          </cell>
        </row>
        <row r="6372">
          <cell r="A6372" t="str">
            <v>FSA - HB1</v>
          </cell>
          <cell r="B6372" t="str">
            <v>História do Brasil I - Fundação Santo André</v>
          </cell>
          <cell r="C6372">
            <v>144</v>
          </cell>
          <cell r="D6372">
            <v>12</v>
          </cell>
        </row>
        <row r="6373">
          <cell r="A6373" t="str">
            <v>FSA - HB2</v>
          </cell>
          <cell r="B6373" t="str">
            <v>História do Brasil II - Fundação Santo André</v>
          </cell>
          <cell r="C6373">
            <v>144</v>
          </cell>
          <cell r="D6373">
            <v>12</v>
          </cell>
        </row>
        <row r="6374">
          <cell r="A6374" t="str">
            <v>FSA - HB3</v>
          </cell>
          <cell r="B6374" t="str">
            <v>História do Brasil III - Fundação Santo André</v>
          </cell>
          <cell r="C6374">
            <v>144</v>
          </cell>
          <cell r="D6374">
            <v>12</v>
          </cell>
        </row>
        <row r="6375">
          <cell r="A6375" t="str">
            <v>FSA - HB4</v>
          </cell>
          <cell r="B6375" t="str">
            <v>História do Brasil IV - Fundação Santo André</v>
          </cell>
          <cell r="C6375">
            <v>132</v>
          </cell>
          <cell r="D6375">
            <v>11</v>
          </cell>
        </row>
        <row r="6376">
          <cell r="A6376" t="str">
            <v>UNIABC - HBRImp</v>
          </cell>
          <cell r="B6376" t="str">
            <v>História do Brasil Imperial - UNIABC</v>
          </cell>
          <cell r="C6376">
            <v>72</v>
          </cell>
          <cell r="D6376">
            <v>6</v>
          </cell>
        </row>
        <row r="6377">
          <cell r="A6377" t="str">
            <v>USP - FLH0341</v>
          </cell>
          <cell r="B6377" t="str">
            <v>História do Brasil Independente I - USP</v>
          </cell>
          <cell r="C6377">
            <v>96</v>
          </cell>
          <cell r="D6377">
            <v>8</v>
          </cell>
        </row>
        <row r="6378">
          <cell r="A6378" t="str">
            <v>UNIBAN - GO300402</v>
          </cell>
          <cell r="B6378" t="str">
            <v>História do Brasil República - UNIBAN</v>
          </cell>
          <cell r="C6378">
            <v>180</v>
          </cell>
          <cell r="D6378">
            <v>15</v>
          </cell>
        </row>
        <row r="6379">
          <cell r="A6379" t="str">
            <v>UNIABC - HBRRep</v>
          </cell>
          <cell r="B6379" t="str">
            <v>História do Brasil República I - UNIABC</v>
          </cell>
          <cell r="C6379">
            <v>72</v>
          </cell>
          <cell r="D6379">
            <v>6</v>
          </cell>
        </row>
        <row r="6380">
          <cell r="A6380" t="str">
            <v>UNIABC - HBRRepII</v>
          </cell>
          <cell r="B6380" t="str">
            <v>História do Brasil República II - UNIABC</v>
          </cell>
          <cell r="C6380">
            <v>72</v>
          </cell>
          <cell r="D6380">
            <v>6</v>
          </cell>
        </row>
        <row r="6381">
          <cell r="A6381" t="str">
            <v>BA - HDI</v>
          </cell>
          <cell r="B6381" t="str">
            <v>História do Design I - BELAS ARTES</v>
          </cell>
          <cell r="C6381">
            <v>36</v>
          </cell>
          <cell r="D6381">
            <v>3</v>
          </cell>
        </row>
        <row r="6382">
          <cell r="A6382" t="str">
            <v>BASP - HD1</v>
          </cell>
          <cell r="B6382" t="str">
            <v>História do Design I - Centro Universitário Belas Artes de São Paulo</v>
          </cell>
          <cell r="C6382">
            <v>36</v>
          </cell>
          <cell r="D6382">
            <v>3</v>
          </cell>
        </row>
        <row r="6383">
          <cell r="A6383" t="str">
            <v>MACK - 14033569</v>
          </cell>
          <cell r="B6383" t="str">
            <v>História do Design I - Mackenzie</v>
          </cell>
          <cell r="C6383">
            <v>24</v>
          </cell>
          <cell r="D6383">
            <v>2</v>
          </cell>
        </row>
        <row r="6384">
          <cell r="A6384" t="str">
            <v>BASP - HD2</v>
          </cell>
          <cell r="B6384" t="str">
            <v>História do Design II - Centro Universitário Belas Artes de São Paulo</v>
          </cell>
          <cell r="C6384">
            <v>36</v>
          </cell>
          <cell r="D6384">
            <v>3</v>
          </cell>
        </row>
        <row r="6385">
          <cell r="A6385" t="str">
            <v>MACK - 14033623</v>
          </cell>
          <cell r="B6385" t="str">
            <v>História do Design II - Mackenzie</v>
          </cell>
          <cell r="C6385">
            <v>24</v>
          </cell>
          <cell r="D6385">
            <v>2</v>
          </cell>
        </row>
        <row r="6386">
          <cell r="A6386" t="str">
            <v>MACK - 14035790</v>
          </cell>
          <cell r="B6386" t="str">
            <v>História do Design III - Mackenzie</v>
          </cell>
          <cell r="C6386">
            <v>24</v>
          </cell>
          <cell r="D6386">
            <v>2</v>
          </cell>
        </row>
        <row r="6387">
          <cell r="A6387" t="str">
            <v>MACK - 34036350</v>
          </cell>
          <cell r="B6387" t="str">
            <v>História do Design IV - Mackenzie</v>
          </cell>
          <cell r="C6387">
            <v>24</v>
          </cell>
          <cell r="D6387">
            <v>2</v>
          </cell>
        </row>
        <row r="6388">
          <cell r="A6388" t="str">
            <v>UFRGS - DIR02001</v>
          </cell>
          <cell r="B6388" t="str">
            <v>História do Direito - Universidade Federal do Rio Grande do Sul</v>
          </cell>
          <cell r="C6388">
            <v>24</v>
          </cell>
          <cell r="D6388">
            <v>2</v>
          </cell>
        </row>
        <row r="6389">
          <cell r="A6389" t="str">
            <v>MACK - 29021774</v>
          </cell>
          <cell r="B6389" t="str">
            <v>História do Direito e das Instituições Jurídicas - MACKENZIE</v>
          </cell>
          <cell r="C6389">
            <v>60</v>
          </cell>
          <cell r="D6389">
            <v>5</v>
          </cell>
        </row>
        <row r="6390">
          <cell r="A6390" t="str">
            <v>PROF-104</v>
          </cell>
          <cell r="B6390" t="str">
            <v>História do Ensino de Filosofia no Brasil</v>
          </cell>
          <cell r="C6390">
            <v>120</v>
          </cell>
          <cell r="D6390">
            <v>10</v>
          </cell>
        </row>
        <row r="6391">
          <cell r="A6391" t="str">
            <v>ESHC019-13</v>
          </cell>
          <cell r="B6391" t="str">
            <v>História do Pensamento Econômico</v>
          </cell>
          <cell r="C6391">
            <v>48</v>
          </cell>
          <cell r="D6391">
            <v>4</v>
          </cell>
        </row>
        <row r="6392">
          <cell r="A6392" t="str">
            <v>ECO-321</v>
          </cell>
          <cell r="B6392" t="str">
            <v>História do Pensamento Econômico</v>
          </cell>
          <cell r="C6392">
            <v>144</v>
          </cell>
          <cell r="D6392">
            <v>12</v>
          </cell>
        </row>
        <row r="6393">
          <cell r="A6393" t="str">
            <v>ESHC019-17</v>
          </cell>
          <cell r="B6393" t="str">
            <v>História do Pensamento Econômico</v>
          </cell>
          <cell r="C6393">
            <v>48</v>
          </cell>
          <cell r="D6393">
            <v>4</v>
          </cell>
        </row>
        <row r="6394">
          <cell r="A6394" t="str">
            <v>ESZX149-13</v>
          </cell>
          <cell r="B6394" t="str">
            <v>História do Pensamento Ocidental</v>
          </cell>
          <cell r="C6394">
            <v>36</v>
          </cell>
          <cell r="D6394">
            <v>3</v>
          </cell>
        </row>
        <row r="6395">
          <cell r="A6395" t="str">
            <v>ESHR026-14</v>
          </cell>
          <cell r="B6395" t="str">
            <v>História do Terceiro Mundo</v>
          </cell>
          <cell r="C6395">
            <v>48</v>
          </cell>
          <cell r="D6395">
            <v>4</v>
          </cell>
        </row>
        <row r="6396">
          <cell r="A6396" t="str">
            <v>ESZX092-13</v>
          </cell>
          <cell r="B6396" t="str">
            <v>História do Urbanismo</v>
          </cell>
          <cell r="C6396">
            <v>0</v>
          </cell>
          <cell r="D6396">
            <v>2</v>
          </cell>
        </row>
        <row r="6397">
          <cell r="A6397" t="str">
            <v>ESZX081-13</v>
          </cell>
          <cell r="B6397" t="str">
            <v>História do Urbanismo</v>
          </cell>
          <cell r="C6397">
            <v>24</v>
          </cell>
          <cell r="D6397">
            <v>2</v>
          </cell>
        </row>
        <row r="6398">
          <cell r="A6398" t="str">
            <v>ESZU012-13</v>
          </cell>
          <cell r="B6398" t="str">
            <v>História do Urbanismo</v>
          </cell>
          <cell r="C6398">
            <v>24</v>
          </cell>
          <cell r="D6398">
            <v>2</v>
          </cell>
        </row>
        <row r="6399">
          <cell r="A6399" t="str">
            <v>UNIFESP - 3020</v>
          </cell>
          <cell r="B6399" t="str">
            <v>História do cinema - UNIFESP</v>
          </cell>
          <cell r="C6399">
            <v>60</v>
          </cell>
          <cell r="D6399">
            <v>5</v>
          </cell>
        </row>
        <row r="6400">
          <cell r="A6400" t="str">
            <v>FSA - HMS</v>
          </cell>
          <cell r="B6400" t="str">
            <v>História dos Movimentos Sociais - Fundação Santo André</v>
          </cell>
          <cell r="C6400">
            <v>60</v>
          </cell>
          <cell r="D6400">
            <v>5</v>
          </cell>
        </row>
        <row r="6401">
          <cell r="A6401" t="str">
            <v>ESHR010-13</v>
          </cell>
          <cell r="B6401" t="str">
            <v>História e Análise da Política Externa Brasileira</v>
          </cell>
          <cell r="C6401">
            <v>48</v>
          </cell>
          <cell r="D6401">
            <v>4</v>
          </cell>
        </row>
        <row r="6402">
          <cell r="A6402" t="str">
            <v>FSA - HCAB</v>
          </cell>
          <cell r="B6402" t="str">
            <v>História e Cultura Afro-Brasileira - Fundação Santo André</v>
          </cell>
          <cell r="C6402">
            <v>144</v>
          </cell>
          <cell r="D6402">
            <v>12</v>
          </cell>
        </row>
        <row r="6403">
          <cell r="A6403" t="str">
            <v>NHZ2045-11</v>
          </cell>
          <cell r="B6403" t="str">
            <v>História e Filosofia da Ciência</v>
          </cell>
          <cell r="C6403">
            <v>48</v>
          </cell>
          <cell r="D6403">
            <v>4</v>
          </cell>
        </row>
        <row r="6404">
          <cell r="A6404" t="str">
            <v>NHZ5017-15</v>
          </cell>
          <cell r="B6404" t="str">
            <v>História e Filosofia das Ciências e o Ensino de Ciências</v>
          </cell>
          <cell r="C6404">
            <v>48</v>
          </cell>
          <cell r="D6404">
            <v>4</v>
          </cell>
        </row>
        <row r="6405">
          <cell r="A6405" t="str">
            <v>IFSP - K3HFC</v>
          </cell>
          <cell r="B6405" t="str">
            <v>História e filosofia da ciência - Instituto Federal de Educação, Ciência e Tecnologia de São Paulo</v>
          </cell>
          <cell r="C6405">
            <v>48</v>
          </cell>
          <cell r="D6405">
            <v>4</v>
          </cell>
        </row>
        <row r="6406">
          <cell r="A6406" t="str">
            <v>USP - FLH0231</v>
          </cell>
          <cell r="B6406" t="str">
            <v>História moderna I - USP</v>
          </cell>
          <cell r="C6406">
            <v>96</v>
          </cell>
          <cell r="D6406">
            <v>8</v>
          </cell>
        </row>
        <row r="6407">
          <cell r="A6407" t="str">
            <v>USP - FLH0232</v>
          </cell>
          <cell r="B6407" t="str">
            <v>História moderna II - USP</v>
          </cell>
          <cell r="C6407">
            <v>96</v>
          </cell>
          <cell r="D6407">
            <v>8</v>
          </cell>
        </row>
        <row r="6408">
          <cell r="A6408" t="str">
            <v>USP - FLH0452</v>
          </cell>
          <cell r="B6408" t="str">
            <v>História social da arte - USP</v>
          </cell>
          <cell r="C6408">
            <v>96</v>
          </cell>
          <cell r="D6408">
            <v>8</v>
          </cell>
        </row>
        <row r="6409">
          <cell r="A6409" t="str">
            <v>ENS-125</v>
          </cell>
          <cell r="B6409" t="str">
            <v>Histórias e Historiografia em Biologia Evolutiva</v>
          </cell>
          <cell r="C6409">
            <v>144</v>
          </cell>
          <cell r="D6409">
            <v>12</v>
          </cell>
        </row>
        <row r="6410">
          <cell r="A6410" t="str">
            <v>UNSAM</v>
          </cell>
          <cell r="B6410" t="str">
            <v>Histórica de América Latina Contemporânea - UNSAM - Argentina</v>
          </cell>
          <cell r="C6410">
            <v>0</v>
          </cell>
          <cell r="D6410">
            <v>9</v>
          </cell>
        </row>
        <row r="6411">
          <cell r="A6411" t="str">
            <v>UNIP - 563G</v>
          </cell>
          <cell r="B6411" t="str">
            <v>Homem e Sociedade - Universidade Paulista</v>
          </cell>
          <cell r="C6411">
            <v>36</v>
          </cell>
          <cell r="D6411">
            <v>3</v>
          </cell>
        </row>
        <row r="6412">
          <cell r="A6412" t="str">
            <v>UNIP - 677R</v>
          </cell>
          <cell r="B6412" t="str">
            <v>Homem e sociedade - Universidade Paulista</v>
          </cell>
          <cell r="C6412">
            <v>36</v>
          </cell>
          <cell r="D6412">
            <v>3</v>
          </cell>
        </row>
        <row r="6413">
          <cell r="A6413" t="str">
            <v>USP - ACH1563</v>
          </cell>
          <cell r="B6413" t="str">
            <v>Hospitalidade - USP</v>
          </cell>
          <cell r="C6413">
            <v>60</v>
          </cell>
          <cell r="D6413">
            <v>5</v>
          </cell>
        </row>
        <row r="6414">
          <cell r="A6414" t="str">
            <v>CNS378</v>
          </cell>
          <cell r="B6414" t="str">
            <v>Host Based Security - DePaul University</v>
          </cell>
          <cell r="C6414">
            <v>33</v>
          </cell>
          <cell r="D6414">
            <v>3</v>
          </cell>
        </row>
        <row r="6415">
          <cell r="A6415" t="str">
            <v>IFSP - HT1X5</v>
          </cell>
          <cell r="B6415" t="str">
            <v>Hotelaria 1 - Instituto Federal de Educação, Ciência e Tecnologia de São Paulo</v>
          </cell>
          <cell r="C6415">
            <v>36</v>
          </cell>
          <cell r="D6415">
            <v>3</v>
          </cell>
        </row>
        <row r="6416">
          <cell r="A6416" t="str">
            <v>CF-uk CP0356</v>
          </cell>
          <cell r="B6416" t="str">
            <v>Housing Inequalities: People, Places and Policies - Cardiff University</v>
          </cell>
          <cell r="C6416">
            <v>34</v>
          </cell>
          <cell r="D6416">
            <v>2</v>
          </cell>
        </row>
        <row r="6417">
          <cell r="A6417" t="str">
            <v>MNSU-us BIOL220</v>
          </cell>
          <cell r="B6417" t="str">
            <v>Human Anatomy - Minnesota State University</v>
          </cell>
          <cell r="C6417">
            <v>60</v>
          </cell>
          <cell r="D6417">
            <v>5</v>
          </cell>
        </row>
        <row r="6418">
          <cell r="A6418" t="str">
            <v>UTS-au 91400</v>
          </cell>
          <cell r="B6418" t="str">
            <v>Human Anatomy and Physiology - University of Technology, Sydney</v>
          </cell>
          <cell r="C6418">
            <v>72</v>
          </cell>
          <cell r="D6418">
            <v>6</v>
          </cell>
        </row>
        <row r="6419">
          <cell r="A6419" t="str">
            <v>ANU-au BIOL1008</v>
          </cell>
          <cell r="B6419" t="str">
            <v>Human Biology - The Australian National University</v>
          </cell>
          <cell r="C6419">
            <v>65</v>
          </cell>
          <cell r="D6419">
            <v>5</v>
          </cell>
        </row>
        <row r="6420">
          <cell r="A6420" t="str">
            <v>IUP-us BIOL104</v>
          </cell>
          <cell r="B6420" t="str">
            <v>Human Biology: How the Body Works - Indiana University of Pennsylvania</v>
          </cell>
          <cell r="C6420">
            <v>64</v>
          </cell>
          <cell r="D6420">
            <v>5</v>
          </cell>
        </row>
        <row r="6421">
          <cell r="A6421" t="str">
            <v>HVA-nl 5000HB_14</v>
          </cell>
          <cell r="B6421" t="str">
            <v>Human Business - Hogeschool van Amsterdam</v>
          </cell>
          <cell r="C6421">
            <v>112</v>
          </cell>
          <cell r="D6421">
            <v>9</v>
          </cell>
        </row>
        <row r="6422">
          <cell r="A6422" t="str">
            <v>UofT-ca MIE240H1</v>
          </cell>
          <cell r="B6422" t="str">
            <v>Human Centred Systems Design - University of Toronto</v>
          </cell>
          <cell r="C6422">
            <v>65</v>
          </cell>
          <cell r="D6422">
            <v>5</v>
          </cell>
        </row>
        <row r="6423">
          <cell r="A6423" t="str">
            <v>HSU-us EMP510</v>
          </cell>
          <cell r="B6423" t="str">
            <v>Human Dimensions of Natural Resources - Humboldt State University</v>
          </cell>
          <cell r="C6423">
            <v>64</v>
          </cell>
          <cell r="D6423">
            <v>5</v>
          </cell>
        </row>
        <row r="6424">
          <cell r="A6424" t="str">
            <v>ANU-au ENVS2011</v>
          </cell>
          <cell r="B6424" t="str">
            <v>Human Ecology - The Australian National University</v>
          </cell>
          <cell r="C6424">
            <v>65</v>
          </cell>
          <cell r="D6424">
            <v>5</v>
          </cell>
        </row>
        <row r="6425">
          <cell r="A6425" t="str">
            <v>UWO-ca HSCI4320B</v>
          </cell>
          <cell r="B6425" t="str">
            <v>Human Embryology - The University of Western Ontario</v>
          </cell>
          <cell r="C6425">
            <v>39</v>
          </cell>
          <cell r="D6425">
            <v>3</v>
          </cell>
        </row>
        <row r="6426">
          <cell r="A6426" t="str">
            <v>NDSU-us IME411</v>
          </cell>
          <cell r="B6426" t="str">
            <v>Human Factors Engineering - North Dakota State University</v>
          </cell>
          <cell r="C6426">
            <v>48</v>
          </cell>
          <cell r="D6426">
            <v>4</v>
          </cell>
        </row>
        <row r="6427">
          <cell r="A6427" t="str">
            <v>UofR-ca ENIN340</v>
          </cell>
          <cell r="B6427" t="str">
            <v>Human Factors Engineering - University of Regina</v>
          </cell>
          <cell r="C6427">
            <v>65</v>
          </cell>
          <cell r="D6427">
            <v>5</v>
          </cell>
        </row>
        <row r="6428">
          <cell r="A6428" t="str">
            <v>ENIN340</v>
          </cell>
          <cell r="B6428" t="str">
            <v>Human Factors Engineering - University of Regina</v>
          </cell>
          <cell r="C6428">
            <v>65</v>
          </cell>
          <cell r="D6428">
            <v>5</v>
          </cell>
        </row>
        <row r="6429">
          <cell r="A6429" t="str">
            <v>340</v>
          </cell>
          <cell r="B6429" t="str">
            <v>Human Factors Engineering - University of Regina</v>
          </cell>
          <cell r="C6429">
            <v>65</v>
          </cell>
          <cell r="D6429">
            <v>5</v>
          </cell>
        </row>
        <row r="6430">
          <cell r="A6430" t="str">
            <v>CalPoly-us IMEP320</v>
          </cell>
          <cell r="B6430" t="str">
            <v>Human Factors and Technology - California Polytechnic State University</v>
          </cell>
          <cell r="C6430">
            <v>48</v>
          </cell>
          <cell r="D6430">
            <v>4</v>
          </cell>
        </row>
        <row r="6431">
          <cell r="A6431" t="str">
            <v>ASU-us IEE437</v>
          </cell>
          <cell r="B6431" t="str">
            <v>Human Factors in Engineering - Arizona State University</v>
          </cell>
          <cell r="C6431">
            <v>45</v>
          </cell>
          <cell r="D6431">
            <v>3</v>
          </cell>
        </row>
        <row r="6432">
          <cell r="A6432" t="str">
            <v>USC-us ISE370L</v>
          </cell>
          <cell r="B6432" t="str">
            <v>Human Factors in Work Design - University of Southern California</v>
          </cell>
          <cell r="C6432">
            <v>60</v>
          </cell>
          <cell r="D6432">
            <v>5</v>
          </cell>
        </row>
        <row r="6433">
          <cell r="A6433" t="str">
            <v>Platt-us GEG121</v>
          </cell>
          <cell r="B6433" t="str">
            <v>Human Geography - Plattsburgh State University of New York</v>
          </cell>
          <cell r="C6433">
            <v>36</v>
          </cell>
          <cell r="D6433">
            <v>3</v>
          </cell>
        </row>
        <row r="6434">
          <cell r="A6434" t="str">
            <v>UofG-ca GEOG1220</v>
          </cell>
          <cell r="B6434" t="str">
            <v>Human Impact on the Environment - University of Guelph</v>
          </cell>
          <cell r="C6434">
            <v>48</v>
          </cell>
          <cell r="D6434">
            <v>4</v>
          </cell>
        </row>
        <row r="6435">
          <cell r="A6435" t="str">
            <v>Monash-au BMS1052</v>
          </cell>
          <cell r="B6435" t="str">
            <v>Human Neurobiology - Monash University</v>
          </cell>
          <cell r="C6435">
            <v>72</v>
          </cell>
          <cell r="D6435">
            <v>6</v>
          </cell>
        </row>
        <row r="6436">
          <cell r="A6436" t="str">
            <v>UWP-us INDSTENG4540</v>
          </cell>
          <cell r="B6436" t="str">
            <v>Human Performance and System Design - University of Wisconsin - Platteville</v>
          </cell>
          <cell r="C6436">
            <v>48</v>
          </cell>
          <cell r="D6436">
            <v>4</v>
          </cell>
        </row>
        <row r="6437">
          <cell r="A6437" t="str">
            <v>IUP-us BIOL240</v>
          </cell>
          <cell r="B6437" t="str">
            <v>Human Physiology - Indiana University of Pennsylvania</v>
          </cell>
          <cell r="C6437">
            <v>80</v>
          </cell>
          <cell r="D6437">
            <v>6</v>
          </cell>
        </row>
        <row r="6438">
          <cell r="A6438" t="str">
            <v>SU-uk SR145</v>
          </cell>
          <cell r="B6438" t="str">
            <v>Human Physiology - Swansea University</v>
          </cell>
          <cell r="C6438">
            <v>35</v>
          </cell>
          <cell r="D6438">
            <v>2</v>
          </cell>
        </row>
        <row r="6439">
          <cell r="A6439" t="str">
            <v>KSU-us MANGT531</v>
          </cell>
          <cell r="B6439" t="str">
            <v>Human Resource Management - Kansas State University</v>
          </cell>
          <cell r="C6439">
            <v>48</v>
          </cell>
          <cell r="D6439">
            <v>4</v>
          </cell>
        </row>
        <row r="6440">
          <cell r="A6440" t="str">
            <v>MU-us MGT303</v>
          </cell>
          <cell r="B6440" t="str">
            <v>Human Resource Management - Miami University</v>
          </cell>
          <cell r="C6440">
            <v>48</v>
          </cell>
          <cell r="D6440">
            <v>4</v>
          </cell>
        </row>
        <row r="6441">
          <cell r="A6441" t="str">
            <v>RMIT-au BUSM3119</v>
          </cell>
          <cell r="B6441" t="str">
            <v>Human Resource Management - Royal Melbourne Institute of Technology</v>
          </cell>
          <cell r="C6441">
            <v>48</v>
          </cell>
          <cell r="D6441">
            <v>4</v>
          </cell>
        </row>
        <row r="6442">
          <cell r="A6442" t="str">
            <v>UT-jp BE22831</v>
          </cell>
          <cell r="B6442" t="str">
            <v>Human Resource Management - University of Tsukuba</v>
          </cell>
          <cell r="C6442">
            <v>12</v>
          </cell>
          <cell r="D6442">
            <v>1</v>
          </cell>
        </row>
        <row r="6443">
          <cell r="A6443" t="str">
            <v>ANU-au MGMT2030</v>
          </cell>
          <cell r="B6443" t="str">
            <v>Human Resource Management and Strategy - The Australian National University</v>
          </cell>
          <cell r="C6443">
            <v>75</v>
          </cell>
          <cell r="D6443">
            <v>6</v>
          </cell>
        </row>
        <row r="6444">
          <cell r="A6444" t="str">
            <v>DUF-hu DFANTVV615</v>
          </cell>
          <cell r="B6444" t="str">
            <v>Human Resource Management, Labour S. and Health C. - College of Dunaújváros</v>
          </cell>
          <cell r="C6444">
            <v>50</v>
          </cell>
          <cell r="D6444">
            <v>4</v>
          </cell>
        </row>
        <row r="6445">
          <cell r="A6445" t="str">
            <v>Hofstra-us MGT121</v>
          </cell>
          <cell r="B6445" t="str">
            <v>Human Resources Management - Hofstra University</v>
          </cell>
          <cell r="C6445">
            <v>48</v>
          </cell>
          <cell r="D6445">
            <v>4</v>
          </cell>
        </row>
        <row r="6446">
          <cell r="A6446" t="str">
            <v>MU-us MME360B</v>
          </cell>
          <cell r="B6446" t="str">
            <v>Human Robot Interaction - Miami University</v>
          </cell>
          <cell r="C6446">
            <v>36</v>
          </cell>
          <cell r="D6446">
            <v>3</v>
          </cell>
        </row>
        <row r="6447">
          <cell r="A6447" t="str">
            <v>Alleg-us PSYCH162</v>
          </cell>
          <cell r="B6447" t="str">
            <v>Human Social Behavior - Allegheny College</v>
          </cell>
          <cell r="C6447">
            <v>60</v>
          </cell>
          <cell r="D6447">
            <v>5</v>
          </cell>
        </row>
        <row r="6448">
          <cell r="A6448" t="str">
            <v>KTH-se SD2905</v>
          </cell>
          <cell r="B6448" t="str">
            <v>Human Spaceflight - Royal Institute of Technology</v>
          </cell>
          <cell r="C6448">
            <v>48</v>
          </cell>
          <cell r="D6448">
            <v>4</v>
          </cell>
        </row>
        <row r="6449">
          <cell r="A6449" t="str">
            <v>Curtin-au HUMB1000</v>
          </cell>
          <cell r="B6449" t="str">
            <v>Human Structures and Function - Curtin University of Technology</v>
          </cell>
          <cell r="C6449">
            <v>60</v>
          </cell>
          <cell r="D6449">
            <v>5</v>
          </cell>
        </row>
        <row r="6450">
          <cell r="A6450" t="str">
            <v>LivUni-uk COMP106</v>
          </cell>
          <cell r="B6450" t="str">
            <v>Human-Centric Computing - University of Liverpool</v>
          </cell>
          <cell r="C6450">
            <v>50</v>
          </cell>
          <cell r="D6450">
            <v>4</v>
          </cell>
        </row>
        <row r="6451">
          <cell r="A6451" t="str">
            <v>FATEC-SP - 1171</v>
          </cell>
          <cell r="B6451" t="str">
            <v>Humanidades - FATEC-SP</v>
          </cell>
          <cell r="C6451">
            <v>72</v>
          </cell>
          <cell r="D6451">
            <v>6</v>
          </cell>
        </row>
        <row r="6452">
          <cell r="A6452" t="str">
            <v>FATEC-SP - 1011</v>
          </cell>
          <cell r="B6452" t="str">
            <v>Humanidades - FATEC-SP</v>
          </cell>
          <cell r="C6452">
            <v>72</v>
          </cell>
          <cell r="D6452">
            <v>6</v>
          </cell>
        </row>
        <row r="6453">
          <cell r="A6453" t="str">
            <v>USP - SAP0126</v>
          </cell>
          <cell r="B6453" t="str">
            <v>Humanidades e ciências sociais - USP</v>
          </cell>
          <cell r="C6453">
            <v>24</v>
          </cell>
          <cell r="D6453">
            <v>2</v>
          </cell>
        </row>
        <row r="6454">
          <cell r="A6454" t="str">
            <v>U220001</v>
          </cell>
          <cell r="B6454" t="str">
            <v>Humanidades, Ciências Sociais e Cidadania - UNI VAP</v>
          </cell>
          <cell r="C6454">
            <v>12</v>
          </cell>
          <cell r="D6454">
            <v>1</v>
          </cell>
        </row>
        <row r="6455">
          <cell r="A6455" t="str">
            <v>UNI VAP - U220001</v>
          </cell>
          <cell r="B6455" t="str">
            <v>Humanidades, Ciências Sociais e Cidadania - UNI VAP</v>
          </cell>
          <cell r="C6455">
            <v>12</v>
          </cell>
          <cell r="D6455">
            <v>1</v>
          </cell>
        </row>
        <row r="6456">
          <cell r="A6456" t="str">
            <v>BME-hu GT658363</v>
          </cell>
          <cell r="B6456" t="str">
            <v>Hungarian Culture 1 - Budapest University of Technology and Economics</v>
          </cell>
          <cell r="C6456">
            <v>60</v>
          </cell>
          <cell r="D6456">
            <v>5</v>
          </cell>
        </row>
        <row r="6457">
          <cell r="A6457" t="str">
            <v>BME-hu GT658364</v>
          </cell>
          <cell r="B6457" t="str">
            <v>Hungarian Culture 2 - Budapest University of Technology and Economics</v>
          </cell>
          <cell r="C6457">
            <v>60</v>
          </cell>
          <cell r="D6457">
            <v>5</v>
          </cell>
        </row>
        <row r="6458">
          <cell r="A6458" t="str">
            <v>Obuda-hu BGRMAG1NNC</v>
          </cell>
          <cell r="B6458" t="str">
            <v>Hungarian Language I - Óbuda University</v>
          </cell>
          <cell r="C6458">
            <v>30</v>
          </cell>
          <cell r="D6458">
            <v>2</v>
          </cell>
        </row>
        <row r="6459">
          <cell r="A6459" t="str">
            <v>UT-nl 191571200</v>
          </cell>
          <cell r="B6459" t="str">
            <v>Hybrid Dynamical Systems - University of Twente</v>
          </cell>
          <cell r="C6459">
            <v>28</v>
          </cell>
          <cell r="D6459">
            <v>2</v>
          </cell>
        </row>
        <row r="6460">
          <cell r="A6460" t="str">
            <v>QUT-au ENB280</v>
          </cell>
          <cell r="B6460" t="str">
            <v>Hydraulic Engineering - Queensland University of Technology</v>
          </cell>
          <cell r="C6460">
            <v>60</v>
          </cell>
          <cell r="D6460">
            <v>5</v>
          </cell>
        </row>
        <row r="6461">
          <cell r="A6461" t="str">
            <v>Murray-us ENT382</v>
          </cell>
          <cell r="B6461" t="str">
            <v>Hydraulics - Murray State University</v>
          </cell>
          <cell r="C6461">
            <v>60</v>
          </cell>
          <cell r="D6461">
            <v>5</v>
          </cell>
        </row>
        <row r="6462">
          <cell r="A6462" t="str">
            <v>TNTech-us CEE3420</v>
          </cell>
          <cell r="B6462" t="str">
            <v>Hydraulics - Tennessee Technological University</v>
          </cell>
          <cell r="C6462">
            <v>48</v>
          </cell>
          <cell r="D6462">
            <v>4</v>
          </cell>
        </row>
        <row r="6463">
          <cell r="A6463" t="str">
            <v>UF-us CWR4202</v>
          </cell>
          <cell r="B6463" t="str">
            <v>Hydraulics - University of Florida</v>
          </cell>
          <cell r="C6463">
            <v>54</v>
          </cell>
          <cell r="D6463">
            <v>4</v>
          </cell>
        </row>
        <row r="6464">
          <cell r="A6464" t="str">
            <v>UWin-ca 06-87-472-01</v>
          </cell>
          <cell r="B6464" t="str">
            <v>Hydraulics - University of Windsor</v>
          </cell>
          <cell r="C6464">
            <v>56</v>
          </cell>
          <cell r="D6464">
            <v>4</v>
          </cell>
        </row>
        <row r="6465">
          <cell r="A6465" t="str">
            <v>DKIT-ie CENGI7006</v>
          </cell>
          <cell r="B6465" t="str">
            <v>Hydraulics 1 - Dundalk Institute of Technology</v>
          </cell>
          <cell r="C6465">
            <v>48</v>
          </cell>
          <cell r="D6465">
            <v>4</v>
          </cell>
        </row>
        <row r="6466">
          <cell r="A6466" t="str">
            <v>DKIT-ie CENGI7005</v>
          </cell>
          <cell r="B6466" t="str">
            <v>Hydraulics 2 - Dundalk Institute of Technology</v>
          </cell>
          <cell r="C6466">
            <v>48</v>
          </cell>
          <cell r="D6466">
            <v>4</v>
          </cell>
        </row>
        <row r="6467">
          <cell r="A6467" t="str">
            <v>UWE-uk UBGMNU302</v>
          </cell>
          <cell r="B6467" t="str">
            <v>Hydraulics and Engineering Application - University of the West of England</v>
          </cell>
          <cell r="C6467">
            <v>72</v>
          </cell>
          <cell r="D6467">
            <v>6</v>
          </cell>
        </row>
        <row r="6468">
          <cell r="A6468" t="str">
            <v>UNISA-au CIVE3009</v>
          </cell>
          <cell r="B6468" t="str">
            <v>Hydraulics and Hydrology - University of South Australia</v>
          </cell>
          <cell r="C6468">
            <v>158</v>
          </cell>
          <cell r="D6468">
            <v>13</v>
          </cell>
        </row>
        <row r="6469">
          <cell r="A6469" t="str">
            <v>UWin-ca 06-93-482</v>
          </cell>
          <cell r="B6469" t="str">
            <v>Hydrogeological Engineering - University of Windsor</v>
          </cell>
          <cell r="C6469">
            <v>42</v>
          </cell>
          <cell r="D6469">
            <v>3</v>
          </cell>
        </row>
        <row r="6470">
          <cell r="A6470" t="str">
            <v>UWin-ca EES436</v>
          </cell>
          <cell r="B6470" t="str">
            <v>Hydrogeology - University of Windsor</v>
          </cell>
          <cell r="C6470">
            <v>36</v>
          </cell>
          <cell r="D6470">
            <v>3</v>
          </cell>
        </row>
        <row r="6471">
          <cell r="A6471" t="str">
            <v>BME-hu EOVVAT25</v>
          </cell>
          <cell r="B6471" t="str">
            <v>Hydrology - Budapest University of Technology and Economics</v>
          </cell>
          <cell r="C6471">
            <v>90</v>
          </cell>
          <cell r="D6471">
            <v>7</v>
          </cell>
        </row>
        <row r="6472">
          <cell r="A6472" t="str">
            <v>Murray-us GSC210</v>
          </cell>
          <cell r="B6472" t="str">
            <v>Hydrology - Murray State University</v>
          </cell>
          <cell r="C6472">
            <v>42</v>
          </cell>
          <cell r="D6472">
            <v>3</v>
          </cell>
        </row>
        <row r="6473">
          <cell r="A6473" t="str">
            <v>ANU-au ENVS2020</v>
          </cell>
          <cell r="B6473" t="str">
            <v>Hydrology and Landforms for Natural Resources Management - The Australian National University</v>
          </cell>
          <cell r="C6473">
            <v>65</v>
          </cell>
          <cell r="D6473">
            <v>5</v>
          </cell>
        </row>
        <row r="6474">
          <cell r="A6474" t="str">
            <v>HAWH-de 2330</v>
          </cell>
          <cell r="B6474" t="str">
            <v>Hygienics - Hamburg University of Applied Sciences</v>
          </cell>
          <cell r="C6474">
            <v>32</v>
          </cell>
          <cell r="D6474">
            <v>2</v>
          </cell>
        </row>
        <row r="6475">
          <cell r="A6475" t="str">
            <v>ELTE-hu KV2N9O32</v>
          </cell>
          <cell r="B6475" t="str">
            <v>Hyphenated Techniques for Element Speciation - Eötvös Loránd University</v>
          </cell>
          <cell r="C6475">
            <v>33</v>
          </cell>
          <cell r="D6475">
            <v>2</v>
          </cell>
        </row>
        <row r="6476">
          <cell r="A6476" t="str">
            <v>LivUni-uk MECH428</v>
          </cell>
          <cell r="B6476" t="str">
            <v>IC Engines - University of Liverpool</v>
          </cell>
          <cell r="C6476">
            <v>24</v>
          </cell>
          <cell r="D6476">
            <v>2</v>
          </cell>
        </row>
        <row r="6477">
          <cell r="A6477" t="str">
            <v>MACK - 19023022</v>
          </cell>
          <cell r="B6477" t="str">
            <v>INCOTERMS(COMINT) - Mackenzie</v>
          </cell>
          <cell r="C6477">
            <v>24</v>
          </cell>
          <cell r="D6477">
            <v>2</v>
          </cell>
        </row>
        <row r="6478">
          <cell r="A6478" t="str">
            <v>UTFPR - EP35E</v>
          </cell>
          <cell r="B6478" t="str">
            <v>INDÚSTRIA DE PROCESSOS QUÍMICOS - Universidade Tecnológica Federal do Paraná</v>
          </cell>
          <cell r="C6478">
            <v>60</v>
          </cell>
          <cell r="D6478">
            <v>5</v>
          </cell>
        </row>
        <row r="6479">
          <cell r="A6479" t="str">
            <v>IFSP - IOFJ1</v>
          </cell>
          <cell r="B6479" t="str">
            <v>INFORMÁTICA - Instituto Federal de Educação, Ciência e Tecnologia de São Paulo</v>
          </cell>
          <cell r="C6479">
            <v>36</v>
          </cell>
          <cell r="D6479">
            <v>3</v>
          </cell>
        </row>
        <row r="6480">
          <cell r="A6480" t="str">
            <v>UNIVESP - INF002</v>
          </cell>
          <cell r="B6480" t="str">
            <v>INFORMÁTICA - Universidade Virtual do Estado de São Paulo</v>
          </cell>
          <cell r="C6480">
            <v>36</v>
          </cell>
          <cell r="D6480">
            <v>3</v>
          </cell>
        </row>
        <row r="6481">
          <cell r="A6481" t="str">
            <v>ENIAC - 371/1</v>
          </cell>
          <cell r="B6481" t="str">
            <v>INFORMÁTICA APLICADA - Faculdade ENIAC</v>
          </cell>
          <cell r="C6481">
            <v>60</v>
          </cell>
          <cell r="D6481">
            <v>5</v>
          </cell>
        </row>
        <row r="6482">
          <cell r="A6482" t="str">
            <v>USP - LOB1043</v>
          </cell>
          <cell r="B6482" t="str">
            <v>INFORMÁTICA APLICADA - USP</v>
          </cell>
          <cell r="C6482">
            <v>24</v>
          </cell>
          <cell r="D6482">
            <v>2</v>
          </cell>
        </row>
        <row r="6483">
          <cell r="A6483" t="str">
            <v>UNESP - 000018A</v>
          </cell>
          <cell r="B6483" t="str">
            <v>INFORMÁTICA APLICADA A ENG INDUSTRIAL MAD - UNESP</v>
          </cell>
          <cell r="C6483">
            <v>60</v>
          </cell>
          <cell r="D6483">
            <v>5</v>
          </cell>
        </row>
        <row r="6484">
          <cell r="A6484" t="str">
            <v>SCAM - 4418</v>
          </cell>
          <cell r="B6484" t="str">
            <v>INFORMÁTICA APLICADA A RADIOLOGIA - Centro Universitário São Camilo</v>
          </cell>
          <cell r="C6484">
            <v>72</v>
          </cell>
          <cell r="D6484">
            <v>6</v>
          </cell>
        </row>
        <row r="6485">
          <cell r="A6485" t="str">
            <v>USP - 2667</v>
          </cell>
          <cell r="B6485" t="str">
            <v>INFORMÁTICA APLICADA A SAÚDE - USP</v>
          </cell>
          <cell r="C6485">
            <v>48</v>
          </cell>
          <cell r="D6485">
            <v>4</v>
          </cell>
        </row>
        <row r="6486">
          <cell r="A6486" t="str">
            <v>IFSP - IAPP4</v>
          </cell>
          <cell r="B6486" t="str">
            <v>INFORMÁTICA APLICADA À PRODUÇÃO - Instituto Federal de Educação, Ciência e Tecnologia de São Paulo</v>
          </cell>
          <cell r="C6486">
            <v>24</v>
          </cell>
          <cell r="D6486">
            <v>2</v>
          </cell>
        </row>
        <row r="6487">
          <cell r="A6487" t="str">
            <v>FATEC-SP - INF001</v>
          </cell>
          <cell r="B6487" t="str">
            <v>INFORMÁTICA BÁSICA - FATEC-SP</v>
          </cell>
          <cell r="C6487">
            <v>36</v>
          </cell>
          <cell r="D6487">
            <v>3</v>
          </cell>
        </row>
        <row r="6488">
          <cell r="A6488" t="str">
            <v>MACK - ENEX00478</v>
          </cell>
          <cell r="B6488" t="str">
            <v>INFORMÁTICA BÁSICA PARA ADMINISTRADORES - Mackenzie</v>
          </cell>
          <cell r="C6488">
            <v>60</v>
          </cell>
          <cell r="D6488">
            <v>5</v>
          </cell>
        </row>
        <row r="6489">
          <cell r="A6489" t="str">
            <v>FATEC-SP - IGN-002</v>
          </cell>
          <cell r="B6489" t="str">
            <v>INFORMÁTICA E NEGÓCIOS - FATEC-SP</v>
          </cell>
          <cell r="C6489">
            <v>72</v>
          </cell>
          <cell r="D6489">
            <v>6</v>
          </cell>
        </row>
        <row r="6490">
          <cell r="A6490" t="str">
            <v>UERGS - INF</v>
          </cell>
          <cell r="B6490" t="str">
            <v>INFORMÁTICA I - Universidade Estadual do Rio Grande do Sul</v>
          </cell>
          <cell r="C6490">
            <v>24</v>
          </cell>
          <cell r="D6490">
            <v>2</v>
          </cell>
        </row>
        <row r="6491">
          <cell r="A6491" t="str">
            <v>SCAM - SPGR018061</v>
          </cell>
          <cell r="B6491" t="str">
            <v>INFORMÁTICA NA SAÚDE - Centro Universitário São Camilo</v>
          </cell>
          <cell r="C6491">
            <v>36</v>
          </cell>
          <cell r="D6491">
            <v>3</v>
          </cell>
        </row>
        <row r="6492">
          <cell r="A6492" t="str">
            <v>ANHEMBI - Ing</v>
          </cell>
          <cell r="B6492" t="str">
            <v>INGLÊS - Universidade Anhembi Morumbi</v>
          </cell>
          <cell r="C6492">
            <v>36</v>
          </cell>
          <cell r="D6492">
            <v>3</v>
          </cell>
        </row>
        <row r="6493">
          <cell r="A6493" t="str">
            <v>UNIVESP - LIN501</v>
          </cell>
          <cell r="B6493" t="str">
            <v>INGLÊS - Universidade Virtual do Estado de São Paulo</v>
          </cell>
          <cell r="C6493">
            <v>12</v>
          </cell>
          <cell r="D6493">
            <v>1</v>
          </cell>
        </row>
        <row r="6494">
          <cell r="A6494" t="str">
            <v>FATEC-SP - YOB007</v>
          </cell>
          <cell r="B6494" t="str">
            <v>INGLÊS I - FATEC-SP</v>
          </cell>
          <cell r="C6494">
            <v>36</v>
          </cell>
          <cell r="D6494">
            <v>3</v>
          </cell>
        </row>
        <row r="6495">
          <cell r="A6495" t="str">
            <v>FATEC-SP - INGI</v>
          </cell>
          <cell r="B6495" t="str">
            <v>INGLÊS I - FATEC-SP</v>
          </cell>
          <cell r="C6495">
            <v>36</v>
          </cell>
          <cell r="D6495">
            <v>3</v>
          </cell>
        </row>
        <row r="6496">
          <cell r="A6496" t="str">
            <v>FATEC-SP - 5207</v>
          </cell>
          <cell r="B6496" t="str">
            <v>INGLÊS I E II - FATEC-SP</v>
          </cell>
          <cell r="C6496">
            <v>72</v>
          </cell>
          <cell r="D6496">
            <v>6</v>
          </cell>
        </row>
        <row r="6497">
          <cell r="A6497" t="str">
            <v>FATEC-SP - INGII</v>
          </cell>
          <cell r="B6497" t="str">
            <v>INGLÊS II - FATEC-SP</v>
          </cell>
          <cell r="C6497">
            <v>36</v>
          </cell>
          <cell r="D6497">
            <v>3</v>
          </cell>
        </row>
        <row r="6498">
          <cell r="A6498" t="str">
            <v>FATEC-SP - LIN300</v>
          </cell>
          <cell r="B6498" t="str">
            <v>INGLÊS III - FATEC-SP</v>
          </cell>
          <cell r="C6498">
            <v>36</v>
          </cell>
          <cell r="D6498">
            <v>3</v>
          </cell>
        </row>
        <row r="6499">
          <cell r="A6499" t="str">
            <v>FATEC-SP - INGIII</v>
          </cell>
          <cell r="B6499" t="str">
            <v>INGLÊS III - FATEC-SP</v>
          </cell>
          <cell r="C6499">
            <v>36</v>
          </cell>
          <cell r="D6499">
            <v>3</v>
          </cell>
        </row>
        <row r="6500">
          <cell r="A6500" t="str">
            <v>UFTO - MECHU005</v>
          </cell>
          <cell r="B6500" t="str">
            <v>INGLÊS INSTRUMENTAL - Universidade Federal do Tocantins</v>
          </cell>
          <cell r="C6500">
            <v>24</v>
          </cell>
          <cell r="D6500">
            <v>2</v>
          </cell>
        </row>
        <row r="6501">
          <cell r="A6501" t="str">
            <v>UTFPR - EP05D</v>
          </cell>
          <cell r="B6501" t="str">
            <v>INGLÊS INSTRUMENTAL - Universidade Tecnológica Federal do Paraná</v>
          </cell>
          <cell r="C6501">
            <v>60</v>
          </cell>
          <cell r="D6501">
            <v>5</v>
          </cell>
        </row>
        <row r="6502">
          <cell r="A6502" t="str">
            <v>IFSP - IG1M1</v>
          </cell>
          <cell r="B6502" t="str">
            <v>INGLÊS INSTRUMENTAL 1 - Instituto Federal de Educação, Ciência e Tecnologia de São Paulo</v>
          </cell>
          <cell r="C6502">
            <v>24</v>
          </cell>
          <cell r="D6502">
            <v>2</v>
          </cell>
        </row>
        <row r="6503">
          <cell r="A6503" t="str">
            <v>IFSP - IG2M2</v>
          </cell>
          <cell r="B6503" t="str">
            <v>INGLÊS INSTRUMENTAL 2 - Instituto Federal de Educação, Ciência e Tecnologia de São Paulo</v>
          </cell>
          <cell r="C6503">
            <v>24</v>
          </cell>
          <cell r="D6503">
            <v>2</v>
          </cell>
        </row>
        <row r="6504">
          <cell r="A6504" t="str">
            <v>UNB - LET145971</v>
          </cell>
          <cell r="B6504" t="str">
            <v>INGLÊS INSTRUMENTAL I - Universidade de Brasília</v>
          </cell>
          <cell r="C6504">
            <v>60</v>
          </cell>
          <cell r="D6504">
            <v>5</v>
          </cell>
        </row>
        <row r="6505">
          <cell r="A6505" t="str">
            <v>UNB - LET142573</v>
          </cell>
          <cell r="B6505" t="str">
            <v>INGLÊS INSTRUMENTAL II - Universidade de Brasília</v>
          </cell>
          <cell r="C6505">
            <v>60</v>
          </cell>
          <cell r="D6505">
            <v>5</v>
          </cell>
        </row>
        <row r="6506">
          <cell r="A6506" t="str">
            <v>FATEC-SP - LIN400</v>
          </cell>
          <cell r="B6506" t="str">
            <v>INGLÊS IV - FATEC-SP</v>
          </cell>
          <cell r="C6506">
            <v>36</v>
          </cell>
          <cell r="D6506">
            <v>3</v>
          </cell>
        </row>
        <row r="6507">
          <cell r="A6507" t="str">
            <v>FATEC-SP - INGIV</v>
          </cell>
          <cell r="B6507" t="str">
            <v>INGLÊS IV - FATEC-SP</v>
          </cell>
          <cell r="C6507">
            <v>36</v>
          </cell>
          <cell r="D6507">
            <v>3</v>
          </cell>
        </row>
        <row r="6508">
          <cell r="A6508" t="str">
            <v>FATEC-SP - 0112</v>
          </cell>
          <cell r="B6508" t="str">
            <v>INGLÊS PARA PROCESSAMENTO DE DADOS I - FATEC-SP</v>
          </cell>
          <cell r="C6508">
            <v>36</v>
          </cell>
          <cell r="D6508">
            <v>3</v>
          </cell>
        </row>
        <row r="6509">
          <cell r="A6509" t="str">
            <v>FATEC-SP - 0113</v>
          </cell>
          <cell r="B6509" t="str">
            <v>INGLÊS PARA PROCESSAMENTO DE DADOS II - FATEC-SP</v>
          </cell>
          <cell r="C6509">
            <v>36</v>
          </cell>
          <cell r="D6509">
            <v>3</v>
          </cell>
        </row>
        <row r="6510">
          <cell r="A6510" t="str">
            <v>MACK - 9051015</v>
          </cell>
          <cell r="B6510" t="str">
            <v>INGLÊS TÉCNICO I - Mackenzie</v>
          </cell>
          <cell r="C6510">
            <v>24</v>
          </cell>
          <cell r="D6510">
            <v>2</v>
          </cell>
        </row>
        <row r="6511">
          <cell r="A6511" t="str">
            <v>MACK - 9052011</v>
          </cell>
          <cell r="B6511" t="str">
            <v>INGLÊS TÉCNICO II - Mackenzie</v>
          </cell>
          <cell r="C6511">
            <v>24</v>
          </cell>
          <cell r="D6511">
            <v>2</v>
          </cell>
        </row>
        <row r="6512">
          <cell r="A6512" t="str">
            <v>FATEC-SP - LIN500</v>
          </cell>
          <cell r="B6512" t="str">
            <v>INGLÊS V - FATEC-SP</v>
          </cell>
          <cell r="C6512">
            <v>36</v>
          </cell>
          <cell r="D6512">
            <v>3</v>
          </cell>
        </row>
        <row r="6513">
          <cell r="A6513" t="str">
            <v>FATEC-SP - INGV</v>
          </cell>
          <cell r="B6513" t="str">
            <v>INGLÊS V - FATEC-SP</v>
          </cell>
          <cell r="C6513">
            <v>36</v>
          </cell>
          <cell r="D6513">
            <v>3</v>
          </cell>
        </row>
        <row r="6514">
          <cell r="A6514" t="str">
            <v>FATEC-SP - LIN600</v>
          </cell>
          <cell r="B6514" t="str">
            <v>INGLÊS VI - FATEC-SP</v>
          </cell>
          <cell r="C6514">
            <v>36</v>
          </cell>
          <cell r="D6514">
            <v>3</v>
          </cell>
        </row>
        <row r="6515">
          <cell r="A6515" t="str">
            <v>FATEC-SP - INGVI</v>
          </cell>
          <cell r="B6515" t="str">
            <v>INGLÊS VI - FATEC-SP</v>
          </cell>
          <cell r="C6515">
            <v>36</v>
          </cell>
          <cell r="D6515">
            <v>3</v>
          </cell>
        </row>
        <row r="6516">
          <cell r="A6516" t="str">
            <v>UNB - LET145998</v>
          </cell>
          <cell r="B6516" t="str">
            <v>INGLÊS:COMPREENSÃO DA LÍNGUA ORAL 1 - Universidade de Brasília</v>
          </cell>
          <cell r="C6516">
            <v>60</v>
          </cell>
          <cell r="D6516">
            <v>5</v>
          </cell>
        </row>
        <row r="6517">
          <cell r="A6517" t="str">
            <v>UNINOVE - 3CS1461</v>
          </cell>
          <cell r="B6517" t="str">
            <v>INICIAÇÃO À PRODUÇÃO ACADÊMICA - UNINOVE</v>
          </cell>
          <cell r="C6517">
            <v>36</v>
          </cell>
          <cell r="D6517">
            <v>3</v>
          </cell>
        </row>
        <row r="6518">
          <cell r="A6518" t="str">
            <v>FATEC-SP - CEE017</v>
          </cell>
          <cell r="B6518" t="str">
            <v>INOVAÇÃO E EMPREENDEDORISMO - FATEC-SP</v>
          </cell>
          <cell r="C6518">
            <v>36</v>
          </cell>
          <cell r="D6518">
            <v>3</v>
          </cell>
        </row>
        <row r="6519">
          <cell r="A6519" t="str">
            <v>IFSP - INDP3</v>
          </cell>
          <cell r="B6519" t="str">
            <v>INSTALAÇÕES INDUSTRIAIS - Instituto Federal de Educação, Ciência e Tecnologia de São Paulo</v>
          </cell>
          <cell r="C6519">
            <v>24</v>
          </cell>
          <cell r="D6519">
            <v>2</v>
          </cell>
        </row>
        <row r="6520">
          <cell r="A6520" t="str">
            <v>UNICAMP - GL403</v>
          </cell>
          <cell r="B6520" t="str">
            <v>INSTITUIÇÕES DE DIREITO - UNICAMP</v>
          </cell>
          <cell r="C6520">
            <v>24</v>
          </cell>
          <cell r="D6520">
            <v>2</v>
          </cell>
        </row>
        <row r="6521">
          <cell r="A6521" t="str">
            <v>UNIFESP - 4675</v>
          </cell>
          <cell r="B6521" t="str">
            <v>INSTITUIÇÕES DE DIREITO - UNIFESP</v>
          </cell>
          <cell r="C6521">
            <v>24</v>
          </cell>
          <cell r="D6521">
            <v>2</v>
          </cell>
        </row>
        <row r="6522">
          <cell r="A6522" t="str">
            <v>USJT - IDir</v>
          </cell>
          <cell r="B6522" t="str">
            <v>INSTITUIÇÕES DE DIREITO - Universidade São Judas Tadeu</v>
          </cell>
          <cell r="C6522">
            <v>72</v>
          </cell>
          <cell r="D6522">
            <v>6</v>
          </cell>
        </row>
        <row r="6523">
          <cell r="A6523" t="str">
            <v>UFPI - DCJ0018</v>
          </cell>
          <cell r="B6523" t="str">
            <v>INSTITUIÇÕES DO DIREITO - Universidade Federal do Piauí</v>
          </cell>
          <cell r="C6523">
            <v>60</v>
          </cell>
          <cell r="D6523">
            <v>5</v>
          </cell>
        </row>
        <row r="6524">
          <cell r="A6524" t="str">
            <v>FTT - MT-P429</v>
          </cell>
          <cell r="B6524" t="str">
            <v>INSTRUMENTAÇÃO E CONTROLE - Faculdade de Tecnologia Termomecânica</v>
          </cell>
          <cell r="C6524">
            <v>108</v>
          </cell>
          <cell r="D6524">
            <v>9</v>
          </cell>
        </row>
        <row r="6525">
          <cell r="A6525" t="str">
            <v>IFSP - K5IEC</v>
          </cell>
          <cell r="B6525" t="str">
            <v>INSTRUMENTAÇÃO P/ENSINO DE CIÊNCIAS - Instituto Federal de Educação, Ciência e Tecnologia de São Pau</v>
          </cell>
          <cell r="C6525">
            <v>24</v>
          </cell>
          <cell r="D6525">
            <v>2</v>
          </cell>
        </row>
        <row r="6526">
          <cell r="A6526" t="str">
            <v>FSA - IECN</v>
          </cell>
          <cell r="B6526" t="str">
            <v>INSTRUMENTAÇÃO PARA O ENSINO DE CIÊNCIAS NATURAIS - Fundação Santo André</v>
          </cell>
          <cell r="C6526">
            <v>144</v>
          </cell>
          <cell r="D6526">
            <v>12</v>
          </cell>
        </row>
        <row r="6527">
          <cell r="A6527" t="str">
            <v>USP - 3566</v>
          </cell>
          <cell r="B6527" t="str">
            <v>INTEGRAÇÃO DAS CIÊNCIAS I - USP</v>
          </cell>
          <cell r="C6527">
            <v>12</v>
          </cell>
          <cell r="D6527">
            <v>1</v>
          </cell>
        </row>
        <row r="6528">
          <cell r="A6528" t="str">
            <v>UNIFESP - IC4</v>
          </cell>
          <cell r="B6528" t="str">
            <v>INTEGRAÇÃO DAS CIÊNCIAS IV - UNIFESP</v>
          </cell>
          <cell r="C6528">
            <v>12</v>
          </cell>
          <cell r="D6528">
            <v>1</v>
          </cell>
        </row>
        <row r="6529">
          <cell r="A6529" t="str">
            <v>UFF - TEQ00092</v>
          </cell>
          <cell r="B6529" t="str">
            <v>INTEGRAÇÃO I - Universidade Federal Fluminense</v>
          </cell>
          <cell r="C6529">
            <v>36</v>
          </cell>
          <cell r="D6529">
            <v>3</v>
          </cell>
        </row>
        <row r="6530">
          <cell r="A6530" t="str">
            <v>UFF - TEQ00093</v>
          </cell>
          <cell r="B6530" t="str">
            <v>INTEGRAÇÃO II - Universidade Federal Fluminense</v>
          </cell>
          <cell r="C6530">
            <v>36</v>
          </cell>
          <cell r="D6530">
            <v>3</v>
          </cell>
        </row>
        <row r="6531">
          <cell r="A6531" t="str">
            <v>UFABC-PÓS - ENE-309</v>
          </cell>
          <cell r="B6531" t="str">
            <v>INTELIGÊNCIA ARTIFICIAL - UFABC-PÓS</v>
          </cell>
          <cell r="C6531">
            <v>108</v>
          </cell>
          <cell r="D6531">
            <v>9</v>
          </cell>
        </row>
        <row r="6532">
          <cell r="A6532" t="str">
            <v>IFSP - CMIC1</v>
          </cell>
          <cell r="B6532" t="str">
            <v>INTROD.AOS MATERIAIS DE CONSTRUÇÃO CIVIL - Instituto Federal de Educação, Ciência e Tecnologia de Sã</v>
          </cell>
          <cell r="C6532">
            <v>60</v>
          </cell>
          <cell r="D6532">
            <v>5</v>
          </cell>
        </row>
        <row r="6533">
          <cell r="A6533" t="str">
            <v>SPEI - IAdm</v>
          </cell>
          <cell r="B6533" t="str">
            <v>INTRODUÇÃO A ADMINISTRAÇÃO - Sociedade Paranaense de Ensino e Informática</v>
          </cell>
          <cell r="C6533">
            <v>72</v>
          </cell>
          <cell r="D6533">
            <v>6</v>
          </cell>
        </row>
        <row r="6534">
          <cell r="A6534" t="str">
            <v>USP - FLH0108</v>
          </cell>
          <cell r="B6534" t="str">
            <v>INTRODUÇÃO A ARQUIVOLOGIA - USP</v>
          </cell>
          <cell r="C6534">
            <v>96</v>
          </cell>
          <cell r="D6534">
            <v>8</v>
          </cell>
        </row>
        <row r="6535">
          <cell r="A6535" t="str">
            <v>UFLA - GCS101</v>
          </cell>
          <cell r="B6535" t="str">
            <v>INTRODUÇÃO A CIÊNCIA DO SOLO - Universidade Federal de Lavras</v>
          </cell>
          <cell r="C6535">
            <v>48</v>
          </cell>
          <cell r="D6535">
            <v>4</v>
          </cell>
        </row>
        <row r="6536">
          <cell r="A6536" t="str">
            <v>UNIPAMPA - AL0004</v>
          </cell>
          <cell r="B6536" t="str">
            <v>INTRODUÇÃO A CIÊNCIA E TECNOLOGIA - Universidade Federal do Pampa</v>
          </cell>
          <cell r="C6536">
            <v>24</v>
          </cell>
          <cell r="D6536">
            <v>2</v>
          </cell>
        </row>
        <row r="6537">
          <cell r="A6537" t="str">
            <v>MACK - ENEX00565</v>
          </cell>
          <cell r="B6537" t="str">
            <v>INTRODUÇÃO A CIÊNCIA POLÍTICA - Mackenzie</v>
          </cell>
          <cell r="C6537">
            <v>24</v>
          </cell>
          <cell r="D6537">
            <v>2</v>
          </cell>
        </row>
        <row r="6538">
          <cell r="A6538" t="str">
            <v>SCAM - ICR</v>
          </cell>
          <cell r="B6538" t="str">
            <v>INTRODUÇÃO A CIÊNCIA RADIOLÓGICA - Centro Universitário São Camilo</v>
          </cell>
          <cell r="C6538">
            <v>72</v>
          </cell>
          <cell r="D6538">
            <v>6</v>
          </cell>
        </row>
        <row r="6539">
          <cell r="A6539" t="str">
            <v>UNISANTOS - IC1</v>
          </cell>
          <cell r="B6539" t="str">
            <v>INTRODUÇÃO A COMPUTAÇÃO I - UNISANTOS</v>
          </cell>
          <cell r="C6539">
            <v>60</v>
          </cell>
          <cell r="D6539">
            <v>5</v>
          </cell>
        </row>
        <row r="6540">
          <cell r="A6540" t="str">
            <v>UFLA - GNE254</v>
          </cell>
          <cell r="B6540" t="str">
            <v>INTRODUÇÃO A ENG. AMBIENTAL E SANITÁRIA - Universidade Federal de Lavras</v>
          </cell>
          <cell r="C6540">
            <v>24</v>
          </cell>
          <cell r="D6540">
            <v>2</v>
          </cell>
        </row>
        <row r="6541">
          <cell r="A6541" t="str">
            <v>UTFPR - EP31F</v>
          </cell>
          <cell r="B6541" t="str">
            <v>INTRODUÇÃO A ENGENHARIA - Universidade Tecnológica Federal do Paraná</v>
          </cell>
          <cell r="C6541">
            <v>24</v>
          </cell>
          <cell r="D6541">
            <v>2</v>
          </cell>
        </row>
        <row r="6542">
          <cell r="A6542" t="str">
            <v>UNIVESP - ETG001</v>
          </cell>
          <cell r="B6542" t="str">
            <v>INTRODUÇÃO A ENGENHARIA - Universidade Virtual do Estado de São Paulo</v>
          </cell>
          <cell r="C6542">
            <v>36</v>
          </cell>
          <cell r="D6542">
            <v>3</v>
          </cell>
        </row>
        <row r="6543">
          <cell r="A6543" t="str">
            <v>UNESP - IEM1</v>
          </cell>
          <cell r="B6543" t="str">
            <v>INTRODUÇÃO A ENGENHARIA E MEIO AMBIENTE - UNESP</v>
          </cell>
          <cell r="C6543">
            <v>24</v>
          </cell>
          <cell r="D6543">
            <v>2</v>
          </cell>
        </row>
        <row r="6544">
          <cell r="A6544" t="str">
            <v>UFSCAR - 097608</v>
          </cell>
          <cell r="B6544" t="str">
            <v>INTRODUÇÃO A ENGENHARIA FÍSICA - Universidade Federal de São Carlos</v>
          </cell>
          <cell r="C6544">
            <v>24</v>
          </cell>
          <cell r="D6544">
            <v>2</v>
          </cell>
        </row>
        <row r="6545">
          <cell r="A6545" t="str">
            <v>IFSP - F2IE2</v>
          </cell>
          <cell r="B6545" t="str">
            <v>INTRODUÇÃO A ENGENHARIA II - Instituto Federal de Educação, Ciência e Tecnologia de São Paulo</v>
          </cell>
          <cell r="C6545">
            <v>36</v>
          </cell>
          <cell r="D6545">
            <v>3</v>
          </cell>
        </row>
        <row r="6546">
          <cell r="A6546" t="str">
            <v>UNESP - 000007S/T</v>
          </cell>
          <cell r="B6546" t="str">
            <v>INTRODUÇÃO A ENGENHARIA INDUSTRIAL MADEIRA - UNESP</v>
          </cell>
          <cell r="C6546">
            <v>24</v>
          </cell>
          <cell r="D6546">
            <v>2</v>
          </cell>
        </row>
        <row r="6547">
          <cell r="A6547" t="str">
            <v>UFRRJ - IH458</v>
          </cell>
          <cell r="B6547" t="str">
            <v>INTRODUÇÃO A FILOSOFIA - Universidade Federal Rural do Rio de Janeiro</v>
          </cell>
          <cell r="C6547">
            <v>60</v>
          </cell>
          <cell r="D6547">
            <v>5</v>
          </cell>
        </row>
        <row r="6548">
          <cell r="A6548" t="str">
            <v>UFPR - CF065</v>
          </cell>
          <cell r="B6548" t="str">
            <v>INTRODUÇÃO A FÍSICA I - UFPR</v>
          </cell>
          <cell r="C6548">
            <v>60</v>
          </cell>
          <cell r="D6548">
            <v>5</v>
          </cell>
        </row>
        <row r="6549">
          <cell r="A6549" t="str">
            <v>USP - 6172</v>
          </cell>
          <cell r="B6549" t="str">
            <v>INTRODUÇÃO A GEOLOGIA - USP</v>
          </cell>
          <cell r="C6549">
            <v>12</v>
          </cell>
          <cell r="D6549">
            <v>1</v>
          </cell>
        </row>
        <row r="6550">
          <cell r="A6550" t="str">
            <v>IFSP - AIHA1</v>
          </cell>
          <cell r="B6550" t="str">
            <v>INTRODUÇÃO A HISTÓRIA DA ARTE - Instituto Federal de Educação, Ciência e Tecnologia de São Paulo</v>
          </cell>
          <cell r="C6550">
            <v>36</v>
          </cell>
          <cell r="D6550">
            <v>3</v>
          </cell>
        </row>
        <row r="6551">
          <cell r="A6551" t="str">
            <v>SPEI - IInf</v>
          </cell>
          <cell r="B6551" t="str">
            <v>INTRODUÇÃO A INFORMÁTICA - Sociedade Paranaense de Ensino e Informática</v>
          </cell>
          <cell r="C6551">
            <v>36</v>
          </cell>
          <cell r="D6551">
            <v>3</v>
          </cell>
        </row>
        <row r="6552">
          <cell r="A6552" t="str">
            <v>IFSP - LOGM4</v>
          </cell>
          <cell r="B6552" t="str">
            <v>INTRODUÇÃO A LÓGICA - Instituto Federal de Educação, Ciência e Tecnologia de São Paulo</v>
          </cell>
          <cell r="C6552">
            <v>36</v>
          </cell>
          <cell r="D6552">
            <v>3</v>
          </cell>
        </row>
        <row r="6553">
          <cell r="A6553" t="str">
            <v>IFSP - CIMC1</v>
          </cell>
          <cell r="B6553" t="str">
            <v xml:space="preserve">INTRODUÇÃO A MATERIAIS DE CONSTRUÇÃO CIVIL - Instituto Federal de Educação, Ciência e Tecnologia de </v>
          </cell>
          <cell r="C6553">
            <v>36</v>
          </cell>
          <cell r="D6553">
            <v>3</v>
          </cell>
        </row>
        <row r="6554">
          <cell r="A6554" t="str">
            <v>UFV - VET190</v>
          </cell>
          <cell r="B6554" t="str">
            <v>INTRODUÇÃO A MEDICINA VETERINÁRIA - Universidade Federal de Viçosa</v>
          </cell>
          <cell r="C6554">
            <v>24</v>
          </cell>
          <cell r="D6554">
            <v>2</v>
          </cell>
        </row>
        <row r="6555">
          <cell r="A6555" t="str">
            <v>UNESP - IM</v>
          </cell>
          <cell r="B6555" t="str">
            <v>INTRODUÇÃO A METEREOLOGIA - UNESP</v>
          </cell>
          <cell r="C6555">
            <v>60</v>
          </cell>
          <cell r="D6555">
            <v>5</v>
          </cell>
        </row>
        <row r="6556">
          <cell r="A6556" t="str">
            <v>UFPI - DFI0254</v>
          </cell>
          <cell r="B6556" t="str">
            <v>INTRODUÇÃO A METODOLOGIA CIENTIFICA - Universidade Federal do Piauí</v>
          </cell>
          <cell r="C6556">
            <v>60</v>
          </cell>
          <cell r="D6556">
            <v>5</v>
          </cell>
        </row>
        <row r="6557">
          <cell r="A6557" t="str">
            <v>UNISANTA - 1778</v>
          </cell>
          <cell r="B6557" t="str">
            <v>INTRODUÇÃO A PROCESSOS QUÍMICOS - Universidade Santa Cecília</v>
          </cell>
          <cell r="C6557">
            <v>60</v>
          </cell>
          <cell r="D6557">
            <v>5</v>
          </cell>
        </row>
        <row r="6558">
          <cell r="A6558" t="str">
            <v>SPEI - IP</v>
          </cell>
          <cell r="B6558" t="str">
            <v>INTRODUÇÃO A PROGRAMAÇÃO - Sociedade Paranaense de Ensino e Informática</v>
          </cell>
          <cell r="C6558">
            <v>72</v>
          </cell>
          <cell r="D6558">
            <v>6</v>
          </cell>
        </row>
        <row r="6559">
          <cell r="A6559" t="str">
            <v>UFVJM - BHU 127</v>
          </cell>
          <cell r="B6559" t="str">
            <v>INTRODUÇÃO A PSICOLOGIA - Universidade Federal dos Vales do Jequitinhonha e Mucuri</v>
          </cell>
          <cell r="C6559">
            <v>72</v>
          </cell>
          <cell r="D6559">
            <v>6</v>
          </cell>
        </row>
        <row r="6560">
          <cell r="A6560" t="str">
            <v>UMC - 13158</v>
          </cell>
          <cell r="B6560" t="str">
            <v>INTRODUÇÃO A QUÍMICA - Universidade de Mogi das Cruzes</v>
          </cell>
          <cell r="C6560">
            <v>24</v>
          </cell>
          <cell r="D6560">
            <v>2</v>
          </cell>
        </row>
        <row r="6561">
          <cell r="A6561" t="str">
            <v>UFF - MSS00015</v>
          </cell>
          <cell r="B6561" t="str">
            <v>INTRODUÇÃO A SAÚDE COLETIVA - Universidade Federal Fluminense</v>
          </cell>
          <cell r="C6561">
            <v>60</v>
          </cell>
          <cell r="D6561">
            <v>5</v>
          </cell>
        </row>
        <row r="6562">
          <cell r="A6562" t="str">
            <v>FGV - 1685-1</v>
          </cell>
          <cell r="B6562" t="str">
            <v>INTRODUÇÃO A TECNOLOGIA DA INFORMAÇÃO - Fundação Getulio Vargas</v>
          </cell>
          <cell r="C6562">
            <v>60</v>
          </cell>
          <cell r="D6562">
            <v>5</v>
          </cell>
        </row>
        <row r="6563">
          <cell r="A6563" t="str">
            <v>UFPR - AL028</v>
          </cell>
          <cell r="B6563" t="str">
            <v>INTRODUÇÃO A ZOOTECNIA - UFPR</v>
          </cell>
          <cell r="C6563">
            <v>36</v>
          </cell>
          <cell r="D6563">
            <v>3</v>
          </cell>
        </row>
        <row r="6564">
          <cell r="A6564" t="str">
            <v>UNB - IQD119709</v>
          </cell>
          <cell r="B6564" t="str">
            <v>INTRODUÇÃO AO CURSO DE QUÍMICA TECNOLOÓGICA - Universidade de Brasília</v>
          </cell>
          <cell r="C6564">
            <v>24</v>
          </cell>
          <cell r="D6564">
            <v>2</v>
          </cell>
        </row>
        <row r="6565">
          <cell r="A6565" t="str">
            <v>Estácio - CEL0009</v>
          </cell>
          <cell r="B6565" t="str">
            <v>INTRODUÇÃO AO CÁLCULO DIFERENCIAL - Universidade Estácio de Sá</v>
          </cell>
          <cell r="C6565">
            <v>36</v>
          </cell>
          <cell r="D6565">
            <v>3</v>
          </cell>
        </row>
        <row r="6566">
          <cell r="A6566" t="str">
            <v>IFSP - T2IDP</v>
          </cell>
          <cell r="B6566" t="str">
            <v xml:space="preserve">INTRODUÇÃO AO DESENVOLVIMENTOS DE PROJETOS - Instituto Federal de Educação, Ciência e Tecnologia de </v>
          </cell>
          <cell r="C6566">
            <v>36</v>
          </cell>
          <cell r="D6566">
            <v>3</v>
          </cell>
        </row>
        <row r="6567">
          <cell r="A6567" t="str">
            <v>FECAP - IntroDir</v>
          </cell>
          <cell r="B6567" t="str">
            <v>INTRODUÇÃO AO DIREITO - Fundação Escola de Comércio Álvares Penteado</v>
          </cell>
          <cell r="C6567">
            <v>36</v>
          </cell>
          <cell r="D6567">
            <v>3</v>
          </cell>
        </row>
        <row r="6568">
          <cell r="A6568" t="str">
            <v>UNILA - RII0007</v>
          </cell>
          <cell r="B6568" t="str">
            <v>INTRODUÇÃO AO ESTUDO DAS RELAÇÕES INTERNACIONAIS - Universidade Federal da Integração Latino-America</v>
          </cell>
          <cell r="C6568">
            <v>60</v>
          </cell>
          <cell r="D6568">
            <v>5</v>
          </cell>
        </row>
        <row r="6569">
          <cell r="A6569" t="str">
            <v>UNB - IREL185001</v>
          </cell>
          <cell r="B6569" t="str">
            <v>INTRODUÇÃO AO ESTUDO DAS RELAÇÕES INTERNANCIONAIS - Universidade de Brasília</v>
          </cell>
          <cell r="C6569">
            <v>60</v>
          </cell>
          <cell r="D6569">
            <v>5</v>
          </cell>
        </row>
        <row r="6570">
          <cell r="A6570" t="str">
            <v>FGV - 1684-1</v>
          </cell>
          <cell r="B6570" t="str">
            <v>INTRODUÇÃO AO MARKETING - Fundação Getulio Vargas</v>
          </cell>
          <cell r="C6570">
            <v>60</v>
          </cell>
          <cell r="D6570">
            <v>5</v>
          </cell>
        </row>
        <row r="6571">
          <cell r="A6571" t="str">
            <v>UNESP - 2407</v>
          </cell>
          <cell r="B6571" t="str">
            <v>INTRODUÇÃO AOS  SISTEMAS DE INFORMAÇÃO INTEGRADOS ERP - UNESP</v>
          </cell>
          <cell r="C6571">
            <v>60</v>
          </cell>
          <cell r="D6571">
            <v>5</v>
          </cell>
        </row>
        <row r="6572">
          <cell r="A6572" t="str">
            <v>UNIFESP - 5013</v>
          </cell>
          <cell r="B6572" t="str">
            <v>INTRODUÇÃO AOS ECOSSISTEMAS COSTEIROS - UNIFESP</v>
          </cell>
          <cell r="C6572">
            <v>36</v>
          </cell>
          <cell r="D6572">
            <v>3</v>
          </cell>
        </row>
        <row r="6573">
          <cell r="A6573" t="str">
            <v>UNIFESP - 6171</v>
          </cell>
          <cell r="B6573" t="str">
            <v>INTRODUÇÃO AOS ECOSSISTEMAS MARINHOS - UNIFESP</v>
          </cell>
          <cell r="C6573">
            <v>36</v>
          </cell>
          <cell r="D6573">
            <v>3</v>
          </cell>
        </row>
        <row r="6574">
          <cell r="A6574" t="str">
            <v>USP - FLC0112</v>
          </cell>
          <cell r="B6574" t="str">
            <v>INTRODUÇÃO AOS ESTUDOS CLÁSSICOS I - USP</v>
          </cell>
          <cell r="C6574">
            <v>60</v>
          </cell>
          <cell r="D6574">
            <v>5</v>
          </cell>
        </row>
        <row r="6575">
          <cell r="A6575" t="str">
            <v>USP - FLC0113</v>
          </cell>
          <cell r="B6575" t="str">
            <v>INTRODUÇÃO AOS ESTUDOS CLÁSSICOS II - USP</v>
          </cell>
          <cell r="C6575">
            <v>60</v>
          </cell>
          <cell r="D6575">
            <v>5</v>
          </cell>
        </row>
        <row r="6576">
          <cell r="A6576" t="str">
            <v>USP - EDF0285</v>
          </cell>
          <cell r="B6576" t="str">
            <v>INTRODUÇÃO AOS ESTUDOS DA EDUCAÇÃO:ENFOQUE FILOSÓFICO - USP</v>
          </cell>
          <cell r="C6576">
            <v>60</v>
          </cell>
          <cell r="D6576">
            <v>5</v>
          </cell>
        </row>
        <row r="6577">
          <cell r="A6577" t="str">
            <v>USP - FLC0114</v>
          </cell>
          <cell r="B6577" t="str">
            <v>INTRODUÇÃO AOS ESTUDOS DA LÍNGUA PORTUGUESA I - USP</v>
          </cell>
          <cell r="C6577">
            <v>60</v>
          </cell>
          <cell r="D6577">
            <v>5</v>
          </cell>
        </row>
        <row r="6578">
          <cell r="A6578" t="str">
            <v>USP - FLC0115</v>
          </cell>
          <cell r="B6578" t="str">
            <v>INTRODUÇÃO AOS ESTUDOS DA LÍNGUA PORTUGUESA II - USP</v>
          </cell>
          <cell r="C6578">
            <v>60</v>
          </cell>
          <cell r="D6578">
            <v>5</v>
          </cell>
        </row>
        <row r="6579">
          <cell r="A6579" t="str">
            <v>USP - 3482</v>
          </cell>
          <cell r="B6579" t="str">
            <v>INTRODUÇÃO AOS ESTUDOS EM EDUCAÇÃO - USP</v>
          </cell>
          <cell r="C6579">
            <v>36</v>
          </cell>
          <cell r="D6579">
            <v>3</v>
          </cell>
        </row>
        <row r="6580">
          <cell r="A6580" t="str">
            <v>USP - FLT0123</v>
          </cell>
          <cell r="B6580" t="str">
            <v>INTRODUÇÃO AOS ESTUDOS LITERÁRIOS I - USP</v>
          </cell>
          <cell r="C6580">
            <v>60</v>
          </cell>
          <cell r="D6580">
            <v>5</v>
          </cell>
        </row>
        <row r="6581">
          <cell r="A6581" t="str">
            <v>FATEC-SP - FFG002</v>
          </cell>
          <cell r="B6581" t="str">
            <v>INTRODUÇÃO AOS FENÔMENOS DE TRANSPORTE - FATEC-SP</v>
          </cell>
          <cell r="C6581">
            <v>36</v>
          </cell>
          <cell r="D6581">
            <v>3</v>
          </cell>
        </row>
        <row r="6582">
          <cell r="A6582" t="str">
            <v>USJT - ISISPROD</v>
          </cell>
          <cell r="B6582" t="str">
            <v>INTRODUÇÃO AOS SISTEMAS DE PRODUÇÃO  - Universidade São Judas Tadeu</v>
          </cell>
          <cell r="C6582">
            <v>72</v>
          </cell>
          <cell r="D6582">
            <v>6</v>
          </cell>
        </row>
        <row r="6583">
          <cell r="A6583" t="str">
            <v>USP - 5165</v>
          </cell>
          <cell r="B6583" t="str">
            <v>INTRODUÇÃO AS CIÊNCIAS DO MAR - USP</v>
          </cell>
          <cell r="C6583">
            <v>12</v>
          </cell>
          <cell r="D6583">
            <v>1</v>
          </cell>
        </row>
        <row r="6584">
          <cell r="A6584" t="str">
            <v>UFF - DEI00007</v>
          </cell>
          <cell r="B6584" t="str">
            <v>INTRODUÇÃO AS RELAÇÕES INTERNACIONAIS - Universidade Federal Fluminense</v>
          </cell>
          <cell r="C6584">
            <v>60</v>
          </cell>
          <cell r="D6584">
            <v>5</v>
          </cell>
        </row>
        <row r="6585">
          <cell r="A6585" t="str">
            <v>UFRRJ - TH552</v>
          </cell>
          <cell r="B6585" t="str">
            <v>INTRODUÇÃO AS RELAÇÕES INTERNACIONAIS - Universidade Federal Rural do Rio de Janeiro</v>
          </cell>
          <cell r="C6585">
            <v>60</v>
          </cell>
          <cell r="D6585">
            <v>5</v>
          </cell>
        </row>
        <row r="6586">
          <cell r="A6586" t="str">
            <v>MACK - ENEX01301</v>
          </cell>
          <cell r="B6586" t="str">
            <v>INTRODUÇÃO ESTUDO DO DIREITO - Mackenzie</v>
          </cell>
          <cell r="C6586">
            <v>60</v>
          </cell>
          <cell r="D6586">
            <v>5</v>
          </cell>
        </row>
        <row r="6587">
          <cell r="A6587" t="str">
            <v>UNISEB - GST0580</v>
          </cell>
          <cell r="B6587" t="str">
            <v>INTRODUÇÃO À ADMINISTRAÇÃO - UNISEB</v>
          </cell>
          <cell r="C6587">
            <v>36</v>
          </cell>
          <cell r="D6587">
            <v>3</v>
          </cell>
        </row>
        <row r="6588">
          <cell r="A6588" t="str">
            <v>UNESP - APF9845</v>
          </cell>
          <cell r="B6588" t="str">
            <v>INTRODUÇÃO À ANTROPOLOGIA - UNESP</v>
          </cell>
          <cell r="C6588">
            <v>60</v>
          </cell>
          <cell r="D6588">
            <v>5</v>
          </cell>
        </row>
        <row r="6589">
          <cell r="A6589" t="str">
            <v>UFRRJ - IH412</v>
          </cell>
          <cell r="B6589" t="str">
            <v>INTRODUÇÃO À CIÊNCIA POLÍTICA - Universidade Federal Rural do Rio de Janeiro</v>
          </cell>
          <cell r="C6589">
            <v>60</v>
          </cell>
          <cell r="D6589">
            <v>5</v>
          </cell>
        </row>
        <row r="6590">
          <cell r="A6590" t="str">
            <v>UNESP - ECO1286</v>
          </cell>
          <cell r="B6590" t="str">
            <v>INTRODUÇÃO À ECONOMIA - UNESP</v>
          </cell>
          <cell r="C6590">
            <v>60</v>
          </cell>
          <cell r="D6590">
            <v>5</v>
          </cell>
        </row>
        <row r="6591">
          <cell r="A6591" t="str">
            <v>UEFS - TEC497</v>
          </cell>
          <cell r="B6591" t="str">
            <v>INTRODUÇÃO À ELETRÔNICA - Universidade Estadual de Feira de Santana</v>
          </cell>
          <cell r="C6591">
            <v>24</v>
          </cell>
          <cell r="D6591">
            <v>2</v>
          </cell>
        </row>
        <row r="6592">
          <cell r="A6592" t="str">
            <v>MAUA - EFB603</v>
          </cell>
          <cell r="B6592" t="str">
            <v>INTRODUÇÃO À ENGENHARIA - Instituto Mauá de Tecnologia</v>
          </cell>
          <cell r="C6592">
            <v>72</v>
          </cell>
          <cell r="D6592">
            <v>6</v>
          </cell>
        </row>
        <row r="6593">
          <cell r="A6593" t="str">
            <v>USJT - INTRENG</v>
          </cell>
          <cell r="B6593" t="str">
            <v>INTRODUÇÃO À ENGENHARIA - Universidade São Judas Tadeu</v>
          </cell>
          <cell r="C6593">
            <v>156</v>
          </cell>
          <cell r="D6593">
            <v>13</v>
          </cell>
        </row>
        <row r="6594">
          <cell r="A6594" t="str">
            <v>UTFPR - ET91A</v>
          </cell>
          <cell r="B6594" t="str">
            <v>INTRODUÇÃO À ENGENHARIA - Universidade Tecnológica Federal do Paraná</v>
          </cell>
          <cell r="C6594">
            <v>24</v>
          </cell>
          <cell r="D6594">
            <v>2</v>
          </cell>
        </row>
        <row r="6595">
          <cell r="A6595" t="str">
            <v>FURG - 23069</v>
          </cell>
          <cell r="B6595" t="str">
            <v>INTRODUÇÃO À ENGENHARIA DE AUTOMAÇÃO - Universidade Federal do Rio Grande</v>
          </cell>
          <cell r="C6595">
            <v>180</v>
          </cell>
          <cell r="D6595">
            <v>15</v>
          </cell>
        </row>
        <row r="6596">
          <cell r="A6596" t="str">
            <v>UNESP - B1815</v>
          </cell>
          <cell r="B6596" t="str">
            <v>INTRODUÇÃO À ENGENHARIA DE ENERGIA - UNESP</v>
          </cell>
          <cell r="C6596">
            <v>24</v>
          </cell>
          <cell r="D6596">
            <v>2</v>
          </cell>
        </row>
        <row r="6597">
          <cell r="A6597" t="str">
            <v>UFSC - ARA7300</v>
          </cell>
          <cell r="B6597" t="str">
            <v>INTRODUÇÃO À ENGENHARIA DE ENERGIA - Universidade Federal de Santa Catarina</v>
          </cell>
          <cell r="C6597">
            <v>72</v>
          </cell>
          <cell r="D6597">
            <v>6</v>
          </cell>
        </row>
        <row r="6598">
          <cell r="A6598" t="str">
            <v>UFV - EPR190</v>
          </cell>
          <cell r="B6598" t="str">
            <v>INTRODUÇÃO À ENGENHARIA DE PRDUÇÃO - Universidade Federal de Viçosa</v>
          </cell>
          <cell r="C6598">
            <v>24</v>
          </cell>
          <cell r="D6598">
            <v>2</v>
          </cell>
        </row>
        <row r="6599">
          <cell r="A6599" t="str">
            <v>PUC - 6346</v>
          </cell>
          <cell r="B6599" t="str">
            <v>INTRODUÇÃO À ENGENHARIA DE PRODUÇÃO - Pontifícia Universidade Católica</v>
          </cell>
          <cell r="C6599">
            <v>24</v>
          </cell>
          <cell r="D6599">
            <v>2</v>
          </cell>
        </row>
        <row r="6600">
          <cell r="A6600" t="str">
            <v>UNESP - EP01IEP</v>
          </cell>
          <cell r="B6600" t="str">
            <v>INTRODUÇÃO À ENGENHARIA DE PRODUÇÃO - UNESP</v>
          </cell>
          <cell r="C6600">
            <v>24</v>
          </cell>
          <cell r="D6600">
            <v>2</v>
          </cell>
        </row>
        <row r="6601">
          <cell r="A6601" t="str">
            <v>USP - LOQ4201</v>
          </cell>
          <cell r="B6601" t="str">
            <v>INTRODUÇÃO À ENGENHARIA DE PRODUÇÃO - USP</v>
          </cell>
          <cell r="C6601">
            <v>24</v>
          </cell>
          <cell r="D6601">
            <v>2</v>
          </cell>
        </row>
        <row r="6602">
          <cell r="A6602" t="str">
            <v>UFOP - CEA202</v>
          </cell>
          <cell r="B6602" t="str">
            <v>INTRODUÇÃO À ENGENHARIA ELÉTRICA - Universidade Federal de Ouro Preto</v>
          </cell>
          <cell r="C6602">
            <v>36</v>
          </cell>
          <cell r="D6602">
            <v>3</v>
          </cell>
        </row>
        <row r="6603">
          <cell r="A6603" t="str">
            <v>FASB - IEQ</v>
          </cell>
          <cell r="B6603" t="str">
            <v>INTRODUÇÃO À ENGENHARIA QUÍMICA - Faculdade de São Bernardo do Campo</v>
          </cell>
          <cell r="C6603">
            <v>24</v>
          </cell>
          <cell r="D6603">
            <v>2</v>
          </cell>
        </row>
        <row r="6604">
          <cell r="A6604" t="str">
            <v>ufsc - 100048B</v>
          </cell>
          <cell r="B6604" t="str">
            <v>INTRODUÇÃO À ENGENHARIA QUÍMICA - UFSC</v>
          </cell>
          <cell r="C6604">
            <v>24</v>
          </cell>
          <cell r="D6604">
            <v>2</v>
          </cell>
        </row>
        <row r="6605">
          <cell r="A6605" t="str">
            <v>UEFS - EXA861</v>
          </cell>
          <cell r="B6605" t="str">
            <v>INTRODUÇÃO À ENGENHRIA DE COMPUTAÇÃO - Universidade Estadual de Feira de Santana</v>
          </cell>
          <cell r="C6605">
            <v>24</v>
          </cell>
          <cell r="D6605">
            <v>2</v>
          </cell>
        </row>
        <row r="6606">
          <cell r="A6606" t="str">
            <v>USP - FAP0425</v>
          </cell>
          <cell r="B6606" t="str">
            <v>INTRODUÇÃO À ESPECTROSCOPIA - USP</v>
          </cell>
          <cell r="C6606">
            <v>60</v>
          </cell>
          <cell r="D6606">
            <v>5</v>
          </cell>
        </row>
        <row r="6607">
          <cell r="A6607" t="str">
            <v>UNESP - APF9926</v>
          </cell>
          <cell r="B6607" t="str">
            <v>INTRODUÇÃO À FILOSOFIA - UNESP</v>
          </cell>
          <cell r="C6607">
            <v>60</v>
          </cell>
          <cell r="D6607">
            <v>5</v>
          </cell>
        </row>
        <row r="6608">
          <cell r="A6608" t="str">
            <v>USP - 4300100</v>
          </cell>
          <cell r="B6608" t="str">
            <v>INTRODUÇÃO À FÍSICA - USP</v>
          </cell>
          <cell r="C6608">
            <v>84</v>
          </cell>
          <cell r="D6608">
            <v>7</v>
          </cell>
        </row>
        <row r="6609">
          <cell r="A6609" t="str">
            <v>USP - FMT0402</v>
          </cell>
          <cell r="B6609" t="str">
            <v>INTRODUÇÃO À FÍSICA DO ESTADO SÓLIDO - USP</v>
          </cell>
          <cell r="C6609">
            <v>60</v>
          </cell>
          <cell r="D6609">
            <v>5</v>
          </cell>
        </row>
        <row r="6610">
          <cell r="A6610" t="str">
            <v>IFSP - K5IGA</v>
          </cell>
          <cell r="B6610" t="str">
            <v>INTRODUÇÃO À GESTÃO E EDUC.AMBIENTAL - Instituto Federal de Educação, Ciência e Tecnologia de São Pa</v>
          </cell>
          <cell r="C6610">
            <v>24</v>
          </cell>
          <cell r="D6610">
            <v>2</v>
          </cell>
        </row>
        <row r="6611">
          <cell r="A6611" t="str">
            <v>UFTO - CET450</v>
          </cell>
          <cell r="B6611" t="str">
            <v>INTRODUÇÃO À INFORMÁTICA E ALGORÍTMOS - Universidade Federal do Tocantins</v>
          </cell>
          <cell r="C6611">
            <v>24</v>
          </cell>
          <cell r="D6611">
            <v>2</v>
          </cell>
        </row>
        <row r="6612">
          <cell r="A6612" t="str">
            <v>UNIFESP - 5940</v>
          </cell>
          <cell r="B6612" t="str">
            <v>INTRODUÇÃO À OCEANOGRAFIA - UNIFESP</v>
          </cell>
          <cell r="C6612">
            <v>36</v>
          </cell>
          <cell r="D6612">
            <v>3</v>
          </cell>
        </row>
        <row r="6613">
          <cell r="A6613" t="str">
            <v>UNESP - APF9882</v>
          </cell>
          <cell r="B6613" t="str">
            <v>INTRODUÇÃO À POLÍTICA - UNESP</v>
          </cell>
          <cell r="C6613">
            <v>60</v>
          </cell>
          <cell r="D6613">
            <v>5</v>
          </cell>
        </row>
        <row r="6614">
          <cell r="A6614" t="str">
            <v>USJT - IPRODMEC80</v>
          </cell>
          <cell r="B6614" t="str">
            <v>INTRODUÇÃO À PRODUÇÃO MECÂNICA - Universidade São Judas Tadeu</v>
          </cell>
          <cell r="C6614">
            <v>72</v>
          </cell>
          <cell r="D6614">
            <v>6</v>
          </cell>
        </row>
        <row r="6615">
          <cell r="A6615" t="str">
            <v>UFPR - HP259</v>
          </cell>
          <cell r="B6615" t="str">
            <v>INTRODUÇÃO À PSICOLOGIA SÓCIO HISTÓRICA - UFPR</v>
          </cell>
          <cell r="C6615">
            <v>36</v>
          </cell>
          <cell r="D6615">
            <v>3</v>
          </cell>
        </row>
        <row r="6616">
          <cell r="A6616" t="str">
            <v>UNESP - SOC1295</v>
          </cell>
          <cell r="B6616" t="str">
            <v>INTRODUÇÃO À SOCIOLOGIA - UNESP</v>
          </cell>
          <cell r="C6616">
            <v>60</v>
          </cell>
          <cell r="D6616">
            <v>5</v>
          </cell>
        </row>
        <row r="6617">
          <cell r="A6617" t="str">
            <v>UNIFAL - DCEC23</v>
          </cell>
          <cell r="B6617" t="str">
            <v>INTRODUÇÃO ÀS CIÊNCIAS ATUARIAIS - UNIFAL</v>
          </cell>
          <cell r="C6617">
            <v>72</v>
          </cell>
          <cell r="D6617">
            <v>6</v>
          </cell>
        </row>
        <row r="6618">
          <cell r="A6618" t="str">
            <v>UNIFESP - 5165</v>
          </cell>
          <cell r="B6618" t="str">
            <v>INTRODUÇÃO ÀS CIÊNCIAS DO MAR - UNIFESP</v>
          </cell>
          <cell r="C6618">
            <v>12</v>
          </cell>
          <cell r="D6618">
            <v>1</v>
          </cell>
        </row>
        <row r="6619">
          <cell r="A6619" t="str">
            <v>IFSP - T1IEN</v>
          </cell>
          <cell r="B6619" t="str">
            <v>INTRODUÇÃO È ENGENHARIA - Instituto Federal de Educação, Ciência e Tecnologia de São Paulo</v>
          </cell>
          <cell r="C6619">
            <v>36</v>
          </cell>
          <cell r="D6619">
            <v>3</v>
          </cell>
        </row>
        <row r="6620">
          <cell r="A6620" t="str">
            <v>UNIFESP - 6172</v>
          </cell>
          <cell r="B6620" t="str">
            <v>INTRODUÇÃO à GEOLOGIA - UNIFESP</v>
          </cell>
          <cell r="C6620">
            <v>12</v>
          </cell>
          <cell r="D6620">
            <v>1</v>
          </cell>
        </row>
        <row r="6621">
          <cell r="A6621" t="str">
            <v>GSU-us IT2333</v>
          </cell>
          <cell r="B6621" t="str">
            <v>IT Infrastructure - Georgia Southern University</v>
          </cell>
          <cell r="C6621">
            <v>50</v>
          </cell>
          <cell r="D6621">
            <v>4</v>
          </cell>
        </row>
        <row r="6622">
          <cell r="A6622" t="str">
            <v>ITT-ie NETWH2006</v>
          </cell>
          <cell r="B6622" t="str">
            <v>IT Network Management - Institute of Technology Tallaght</v>
          </cell>
          <cell r="C6622">
            <v>48</v>
          </cell>
          <cell r="D6622">
            <v>4</v>
          </cell>
        </row>
        <row r="6623">
          <cell r="A6623" t="str">
            <v>Monash-au FIT1013</v>
          </cell>
          <cell r="B6623" t="str">
            <v>IT for Business - Monash University</v>
          </cell>
          <cell r="C6623">
            <v>60</v>
          </cell>
          <cell r="D6623">
            <v>5</v>
          </cell>
        </row>
        <row r="6624">
          <cell r="A6624" t="str">
            <v>WVU-us ESL350</v>
          </cell>
          <cell r="B6624" t="str">
            <v>ITA Fluency - West Virginia University</v>
          </cell>
          <cell r="C6624">
            <v>54</v>
          </cell>
          <cell r="D6624">
            <v>4</v>
          </cell>
        </row>
        <row r="6625">
          <cell r="A6625" t="str">
            <v>FATEC-SP - ITA3-4</v>
          </cell>
          <cell r="B6625" t="str">
            <v>ITALIANO III E IV - FATEC-SP</v>
          </cell>
          <cell r="C6625">
            <v>72</v>
          </cell>
          <cell r="D6625">
            <v>6</v>
          </cell>
        </row>
        <row r="6626">
          <cell r="A6626" t="str">
            <v>BHQ0302-13</v>
          </cell>
          <cell r="B6626" t="str">
            <v>Identidade e Cultura</v>
          </cell>
          <cell r="C6626">
            <v>48</v>
          </cell>
          <cell r="D6626">
            <v>4</v>
          </cell>
        </row>
        <row r="6627">
          <cell r="A6627" t="str">
            <v>BHQ0001-15</v>
          </cell>
          <cell r="B6627" t="str">
            <v>Identidade e Cultura</v>
          </cell>
          <cell r="C6627">
            <v>36</v>
          </cell>
          <cell r="D6627">
            <v>3</v>
          </cell>
        </row>
        <row r="6628">
          <cell r="A6628" t="str">
            <v>BHQ0302-14</v>
          </cell>
          <cell r="B6628" t="str">
            <v>Identidade e Cultura</v>
          </cell>
          <cell r="C6628">
            <v>36</v>
          </cell>
          <cell r="D6628">
            <v>3</v>
          </cell>
        </row>
        <row r="6629">
          <cell r="A6629" t="str">
            <v>CHS-305</v>
          </cell>
          <cell r="B6629" t="str">
            <v>Identidade, Representações Sociais e Simbolismos</v>
          </cell>
          <cell r="C6629">
            <v>108</v>
          </cell>
          <cell r="D6629">
            <v>9</v>
          </cell>
        </row>
        <row r="6630">
          <cell r="A6630" t="str">
            <v>PRO5765-2</v>
          </cell>
          <cell r="B6630" t="str">
            <v>Identificação e Modelagem de Sistemas - USP</v>
          </cell>
          <cell r="C6630">
            <v>0</v>
          </cell>
          <cell r="D6630">
            <v>8</v>
          </cell>
        </row>
        <row r="6631">
          <cell r="A6631" t="str">
            <v>UR3-it 21001939</v>
          </cell>
          <cell r="B6631" t="str">
            <v>Il Progetto degli Spazi Aperti - Università degli studi Roma Tre</v>
          </cell>
          <cell r="C6631">
            <v>125</v>
          </cell>
          <cell r="D6631">
            <v>10</v>
          </cell>
        </row>
        <row r="6632">
          <cell r="A6632" t="str">
            <v>ESZE103-17</v>
          </cell>
          <cell r="B6632" t="str">
            <v>Iluminação Rural Fotovoltaica</v>
          </cell>
          <cell r="C6632">
            <v>48</v>
          </cell>
          <cell r="D6632">
            <v>4</v>
          </cell>
        </row>
        <row r="6633">
          <cell r="A6633" t="str">
            <v>BASP - ID1</v>
          </cell>
          <cell r="B6633" t="str">
            <v>Ilustração Digital I - Centro Universitário Belas Artes de São Paulo</v>
          </cell>
          <cell r="C6633">
            <v>72</v>
          </cell>
          <cell r="D6633">
            <v>6</v>
          </cell>
        </row>
        <row r="6634">
          <cell r="A6634" t="str">
            <v>BASP - ID2</v>
          </cell>
          <cell r="B6634" t="str">
            <v>Ilustração Digital II - Centro Universitário Belas Artes de São Paulo</v>
          </cell>
          <cell r="C6634">
            <v>72</v>
          </cell>
          <cell r="D6634">
            <v>6</v>
          </cell>
        </row>
        <row r="6635">
          <cell r="A6635" t="str">
            <v>BASP - Ill1</v>
          </cell>
          <cell r="B6635" t="str">
            <v>Ilustração I - Centro Universitário Belas Artes de São Paulo</v>
          </cell>
          <cell r="C6635">
            <v>72</v>
          </cell>
          <cell r="D6635">
            <v>6</v>
          </cell>
        </row>
        <row r="6636">
          <cell r="A6636" t="str">
            <v>UW-ca ECE417</v>
          </cell>
          <cell r="B6636" t="str">
            <v>Image Processing - University of Waterloo</v>
          </cell>
          <cell r="C6636">
            <v>43</v>
          </cell>
          <cell r="D6636">
            <v>3</v>
          </cell>
        </row>
        <row r="6637">
          <cell r="A6637" t="str">
            <v>CU-ca SYSC4205</v>
          </cell>
          <cell r="B6637" t="str">
            <v>Image Processing for Medical Applications - Carleton University</v>
          </cell>
          <cell r="C6637">
            <v>54</v>
          </cell>
          <cell r="D6637">
            <v>4</v>
          </cell>
        </row>
        <row r="6638">
          <cell r="A6638" t="str">
            <v>Strath-uk EE581</v>
          </cell>
          <cell r="B6638" t="str">
            <v>Image and Video Processing - University of Strathclyde</v>
          </cell>
          <cell r="C6638">
            <v>180</v>
          </cell>
          <cell r="D6638">
            <v>15</v>
          </cell>
        </row>
        <row r="6639">
          <cell r="A6639" t="str">
            <v>MU-us ESP336</v>
          </cell>
          <cell r="B6639" t="str">
            <v>Imagination and Entrepreneurship - Miami University</v>
          </cell>
          <cell r="C6639">
            <v>36</v>
          </cell>
          <cell r="D6639">
            <v>3</v>
          </cell>
        </row>
        <row r="6640">
          <cell r="A6640" t="str">
            <v>UC-pt 2006381</v>
          </cell>
          <cell r="B6640" t="str">
            <v>Impactes Ambientais - Universidade de Coimbra</v>
          </cell>
          <cell r="C6640">
            <v>57</v>
          </cell>
          <cell r="D6640">
            <v>5</v>
          </cell>
        </row>
        <row r="6641">
          <cell r="A6641" t="str">
            <v>ESZE063-13</v>
          </cell>
          <cell r="B6641" t="str">
            <v>Impacto Ambiental e Social na Cadeia de Produção de Petróleo</v>
          </cell>
          <cell r="C6641">
            <v>48</v>
          </cell>
          <cell r="D6641">
            <v>4</v>
          </cell>
        </row>
        <row r="6642">
          <cell r="A6642" t="str">
            <v>ESZE063-17</v>
          </cell>
          <cell r="B6642" t="str">
            <v>Impacto Ambiental e Social na Cadeia de Produção de Petróleo</v>
          </cell>
          <cell r="C6642">
            <v>48</v>
          </cell>
          <cell r="D6642">
            <v>4</v>
          </cell>
        </row>
        <row r="6643">
          <cell r="A6643" t="str">
            <v>ESZE109-17</v>
          </cell>
          <cell r="B6643" t="str">
            <v>Impactos Econômicos e Socioambientais da Geração Fotovoltaica</v>
          </cell>
          <cell r="C6643">
            <v>24</v>
          </cell>
          <cell r="D6643">
            <v>2</v>
          </cell>
        </row>
        <row r="6644">
          <cell r="A6644" t="str">
            <v>BC1009</v>
          </cell>
          <cell r="B6644" t="str">
            <v>Impactos da Ação Humana na Biosfera</v>
          </cell>
          <cell r="C6644">
            <v>36</v>
          </cell>
          <cell r="D6644">
            <v>3</v>
          </cell>
        </row>
        <row r="6645">
          <cell r="A6645" t="str">
            <v>UofG-ca ENVS2270</v>
          </cell>
          <cell r="B6645" t="str">
            <v>Impacts of Climate Change - University of Guelph</v>
          </cell>
          <cell r="C6645">
            <v>48</v>
          </cell>
          <cell r="D6645">
            <v>4</v>
          </cell>
        </row>
        <row r="6646">
          <cell r="A6646" t="str">
            <v>SU-uk EGA308</v>
          </cell>
          <cell r="B6646" t="str">
            <v>Implant and Prosthetic Technology - Swansea University</v>
          </cell>
          <cell r="C6646">
            <v>25</v>
          </cell>
          <cell r="D6646">
            <v>2</v>
          </cell>
        </row>
        <row r="6647">
          <cell r="A6647" t="str">
            <v>Hann-de Impl</v>
          </cell>
          <cell r="B6647" t="str">
            <v>Implantologie - Leibniz Universität Hannover</v>
          </cell>
          <cell r="C6647">
            <v>40</v>
          </cell>
          <cell r="D6647">
            <v>3</v>
          </cell>
        </row>
        <row r="6648">
          <cell r="A6648" t="str">
            <v>Hague-nl IB&amp;P</v>
          </cell>
          <cell r="B6648" t="str">
            <v>Implementing Business &amp; Products - The Hague University of Applied Sciences</v>
          </cell>
          <cell r="C6648">
            <v>50</v>
          </cell>
          <cell r="D6648">
            <v>4</v>
          </cell>
        </row>
        <row r="6649">
          <cell r="A6649" t="str">
            <v>Alberta-us AUDRA144</v>
          </cell>
          <cell r="B6649" t="str">
            <v>Improvisation I: Introduction - University of Alberta</v>
          </cell>
          <cell r="C6649">
            <v>84</v>
          </cell>
          <cell r="D6649">
            <v>7</v>
          </cell>
        </row>
        <row r="6650">
          <cell r="A6650" t="str">
            <v>NHZ1032-09</v>
          </cell>
          <cell r="B6650" t="str">
            <v>Imunologia</v>
          </cell>
          <cell r="C6650">
            <v>48</v>
          </cell>
          <cell r="D6650">
            <v>4</v>
          </cell>
        </row>
        <row r="6651">
          <cell r="A6651" t="str">
            <v>excluir 15</v>
          </cell>
          <cell r="B6651" t="str">
            <v>Imunologia</v>
          </cell>
          <cell r="C6651">
            <v>48</v>
          </cell>
          <cell r="D6651">
            <v>4</v>
          </cell>
        </row>
        <row r="6652">
          <cell r="A6652" t="str">
            <v>NHZ1090-15</v>
          </cell>
          <cell r="B6652" t="str">
            <v>Imunologia Aplicada</v>
          </cell>
          <cell r="C6652">
            <v>48</v>
          </cell>
          <cell r="D6652">
            <v>4</v>
          </cell>
        </row>
        <row r="6653">
          <cell r="A6653" t="str">
            <v>SES-02</v>
          </cell>
          <cell r="B6653" t="str">
            <v>Imunologia Geral - PPG-CCD - Secretaria do Estado da Saúde</v>
          </cell>
          <cell r="C6653">
            <v>0</v>
          </cell>
          <cell r="D6653">
            <v>5</v>
          </cell>
        </row>
        <row r="6654">
          <cell r="A6654" t="str">
            <v>PBC016</v>
          </cell>
          <cell r="B6654" t="str">
            <v>Imunopatologia de Doenças Infecciosas - UFU</v>
          </cell>
          <cell r="C6654">
            <v>0</v>
          </cell>
          <cell r="D6654">
            <v>4</v>
          </cell>
        </row>
        <row r="6655">
          <cell r="A6655" t="str">
            <v>ASE3313</v>
          </cell>
          <cell r="B6655" t="str">
            <v>Incompressible Aerodynamics - Mississippi State University / MSU</v>
          </cell>
          <cell r="C6655">
            <v>36</v>
          </cell>
          <cell r="D6655">
            <v>3</v>
          </cell>
        </row>
        <row r="6656">
          <cell r="A6656" t="str">
            <v>UP-it 060HH</v>
          </cell>
          <cell r="B6656" t="str">
            <v>Indagini Geofisiche e Geotecniche - Università Degli Studi di Pisa</v>
          </cell>
          <cell r="C6656">
            <v>90</v>
          </cell>
          <cell r="D6656">
            <v>7</v>
          </cell>
        </row>
        <row r="6657">
          <cell r="A6657" t="str">
            <v>Sault-ca GIS424</v>
          </cell>
          <cell r="B6657" t="str">
            <v>Independent GIS Project - Sault College</v>
          </cell>
          <cell r="C6657">
            <v>30</v>
          </cell>
          <cell r="D6657">
            <v>2</v>
          </cell>
        </row>
        <row r="6658">
          <cell r="A6658" t="str">
            <v>PSU-us LING153</v>
          </cell>
          <cell r="B6658" t="str">
            <v>Independent Research Writing - Portland State University</v>
          </cell>
          <cell r="C6658">
            <v>48</v>
          </cell>
          <cell r="D6658">
            <v>4</v>
          </cell>
        </row>
        <row r="6659">
          <cell r="A6659" t="str">
            <v>JAPN399</v>
          </cell>
          <cell r="B6659" t="str">
            <v>Independent Study - Case Western Reserve University</v>
          </cell>
          <cell r="C6659">
            <v>48</v>
          </cell>
          <cell r="D6659">
            <v>4</v>
          </cell>
        </row>
        <row r="6660">
          <cell r="A6660" t="str">
            <v>ISU-us CE490-3</v>
          </cell>
          <cell r="B6660" t="str">
            <v>Independent Study - Iowa State University</v>
          </cell>
          <cell r="C6660">
            <v>45</v>
          </cell>
          <cell r="D6660">
            <v>4</v>
          </cell>
        </row>
        <row r="6661">
          <cell r="A6661" t="str">
            <v>ISU-us CE490-2</v>
          </cell>
          <cell r="B6661" t="str">
            <v>Independent Study - Iowa State University</v>
          </cell>
          <cell r="C6661">
            <v>30</v>
          </cell>
          <cell r="D6661">
            <v>2</v>
          </cell>
        </row>
        <row r="6662">
          <cell r="A6662" t="str">
            <v>UWEC-us MSCI399</v>
          </cell>
          <cell r="B6662" t="str">
            <v>Independent Study - Juniors - University of Wisconsin - Eau Claire</v>
          </cell>
          <cell r="C6662">
            <v>16</v>
          </cell>
          <cell r="D6662">
            <v>1</v>
          </cell>
        </row>
        <row r="6663">
          <cell r="A6663" t="str">
            <v>MSU-us ECE490</v>
          </cell>
          <cell r="B6663" t="str">
            <v>Independent Study - Michigan State University</v>
          </cell>
          <cell r="C6663">
            <v>48</v>
          </cell>
          <cell r="D6663">
            <v>4</v>
          </cell>
        </row>
        <row r="6664">
          <cell r="A6664" t="str">
            <v>Montana-us EIND492</v>
          </cell>
          <cell r="B6664" t="str">
            <v>Independent Study - Montana State University</v>
          </cell>
          <cell r="C6664">
            <v>48</v>
          </cell>
          <cell r="D6664">
            <v>4</v>
          </cell>
        </row>
        <row r="6665">
          <cell r="A6665" t="str">
            <v>UWEC-us MSCI499-1</v>
          </cell>
          <cell r="B6665" t="str">
            <v>Independent Study - Polymer Research - University of Wisconsin - Eau Claire</v>
          </cell>
          <cell r="C6665">
            <v>52</v>
          </cell>
          <cell r="D6665">
            <v>4</v>
          </cell>
        </row>
        <row r="6666">
          <cell r="A6666" t="str">
            <v>UWEC-us MSCI499</v>
          </cell>
          <cell r="B6666" t="str">
            <v>Independent Study - Seniors: Graphene Research - University of Wisconsin - Eau Claire</v>
          </cell>
          <cell r="C6666">
            <v>48</v>
          </cell>
          <cell r="D6666">
            <v>4</v>
          </cell>
        </row>
        <row r="6667">
          <cell r="A6667" t="str">
            <v>ECEN5840</v>
          </cell>
          <cell r="B6667" t="str">
            <v>Independent Study - University of Colorado Boulder / UCB</v>
          </cell>
          <cell r="C6667">
            <v>37</v>
          </cell>
          <cell r="D6667">
            <v>3</v>
          </cell>
        </row>
        <row r="6668">
          <cell r="A6668" t="str">
            <v>UCB-us ASEN4849</v>
          </cell>
          <cell r="B6668" t="str">
            <v>Independent Study - University of Colorado at Boulder</v>
          </cell>
          <cell r="C6668">
            <v>48</v>
          </cell>
          <cell r="D6668">
            <v>4</v>
          </cell>
        </row>
        <row r="6669">
          <cell r="A6669" t="str">
            <v>MNGT399</v>
          </cell>
          <cell r="B6669" t="str">
            <v>Independent Study - University of Nebraska</v>
          </cell>
          <cell r="C6669">
            <v>48</v>
          </cell>
          <cell r="D6669">
            <v>4</v>
          </cell>
        </row>
        <row r="6670">
          <cell r="A6670" t="str">
            <v>UNLV-us EE493</v>
          </cell>
          <cell r="B6670" t="str">
            <v>Independent Study - University of Nevada, Las Vegas</v>
          </cell>
          <cell r="C6670">
            <v>45</v>
          </cell>
          <cell r="D6670">
            <v>3</v>
          </cell>
        </row>
        <row r="6671">
          <cell r="A6671" t="str">
            <v>Wisc-us BME399</v>
          </cell>
          <cell r="B6671" t="str">
            <v>Independent Study - University of Wisconsin - Madison</v>
          </cell>
          <cell r="C6671">
            <v>45</v>
          </cell>
          <cell r="D6671">
            <v>3</v>
          </cell>
        </row>
        <row r="6672">
          <cell r="A6672" t="str">
            <v>CS395</v>
          </cell>
          <cell r="B6672" t="str">
            <v>Independent Work in Computer Science - University of Kentucky/UK</v>
          </cell>
          <cell r="C6672">
            <v>32</v>
          </cell>
          <cell r="D6672">
            <v>3</v>
          </cell>
        </row>
        <row r="6673">
          <cell r="A6673" t="str">
            <v>ESHP010-13</v>
          </cell>
          <cell r="B6673" t="str">
            <v>Indicadores de Políticas Públicas</v>
          </cell>
          <cell r="C6673">
            <v>48</v>
          </cell>
          <cell r="D6673">
            <v>4</v>
          </cell>
        </row>
        <row r="6674">
          <cell r="A6674" t="str">
            <v>ESZP042-14</v>
          </cell>
          <cell r="B6674" t="str">
            <v>Indicadores de Políticas Públicas</v>
          </cell>
          <cell r="C6674">
            <v>48</v>
          </cell>
          <cell r="D6674">
            <v>4</v>
          </cell>
        </row>
        <row r="6675">
          <cell r="A6675" t="str">
            <v>USP - ACH3535</v>
          </cell>
          <cell r="B6675" t="str">
            <v>Indicadores de políticas públicas - USP</v>
          </cell>
          <cell r="C6675">
            <v>24</v>
          </cell>
          <cell r="D6675">
            <v>2</v>
          </cell>
        </row>
        <row r="6676">
          <cell r="A6676" t="str">
            <v>Strath-uk ME409</v>
          </cell>
          <cell r="B6676" t="str">
            <v>Individual Project - University of Strathclyde</v>
          </cell>
          <cell r="C6676">
            <v>400</v>
          </cell>
          <cell r="D6676">
            <v>33</v>
          </cell>
        </row>
        <row r="6677">
          <cell r="A6677" t="str">
            <v>Strath-uk EE420</v>
          </cell>
          <cell r="B6677" t="str">
            <v>Individual Project - University of Strathclyde</v>
          </cell>
          <cell r="C6677">
            <v>96</v>
          </cell>
          <cell r="D6677">
            <v>8</v>
          </cell>
        </row>
        <row r="6678">
          <cell r="A6678" t="str">
            <v>BME-hu BMEVETOA001</v>
          </cell>
          <cell r="B6678" t="str">
            <v>Individual Project 1 - Budapest University of Technology and Economics</v>
          </cell>
          <cell r="C6678">
            <v>45</v>
          </cell>
          <cell r="D6678">
            <v>3</v>
          </cell>
        </row>
        <row r="6679">
          <cell r="A6679" t="str">
            <v>BME-hu VETOA001</v>
          </cell>
          <cell r="B6679" t="str">
            <v>Individual Project 1 - Budapest University of Technology and Economics</v>
          </cell>
          <cell r="C6679">
            <v>90</v>
          </cell>
          <cell r="D6679">
            <v>7</v>
          </cell>
        </row>
        <row r="6680">
          <cell r="A6680" t="str">
            <v>BME-hu BMEVETOA002</v>
          </cell>
          <cell r="B6680" t="str">
            <v>Individual Project 2 - Budapest University of Technology and Economics</v>
          </cell>
          <cell r="C6680">
            <v>45</v>
          </cell>
          <cell r="D6680">
            <v>3</v>
          </cell>
        </row>
        <row r="6681">
          <cell r="A6681" t="str">
            <v>BME-hu VETOA002</v>
          </cell>
          <cell r="B6681" t="str">
            <v>Individual Project 2 - Budapest University of Technology and Economics</v>
          </cell>
          <cell r="C6681">
            <v>90</v>
          </cell>
          <cell r="D6681">
            <v>7</v>
          </cell>
        </row>
        <row r="6682">
          <cell r="A6682" t="str">
            <v>BME-hu BMEVETOA003</v>
          </cell>
          <cell r="B6682" t="str">
            <v>Individual Project 3 - Budapest University of Technology and Economics</v>
          </cell>
          <cell r="C6682">
            <v>45</v>
          </cell>
          <cell r="D6682">
            <v>3</v>
          </cell>
        </row>
        <row r="6683">
          <cell r="A6683" t="str">
            <v>BME-hu VETOA003</v>
          </cell>
          <cell r="B6683" t="str">
            <v>Individual Project 3 - Budapest University of Technology and Economics</v>
          </cell>
          <cell r="C6683">
            <v>90</v>
          </cell>
          <cell r="D6683">
            <v>7</v>
          </cell>
        </row>
        <row r="6684">
          <cell r="A6684" t="str">
            <v>MNSU-us BIOL499</v>
          </cell>
          <cell r="B6684" t="str">
            <v>Individual Study - Minnesota State University</v>
          </cell>
          <cell r="C6684">
            <v>15</v>
          </cell>
          <cell r="D6684">
            <v>1</v>
          </cell>
        </row>
        <row r="6685">
          <cell r="A6685" t="str">
            <v>UCI-us ENGRMAEXIC199</v>
          </cell>
          <cell r="B6685" t="str">
            <v>Individual Study - University of California, Irvine</v>
          </cell>
          <cell r="C6685">
            <v>10</v>
          </cell>
          <cell r="D6685">
            <v>0</v>
          </cell>
        </row>
        <row r="6686">
          <cell r="A6686" t="str">
            <v>UNIFESP - 2112</v>
          </cell>
          <cell r="B6686" t="str">
            <v>Indivíduo, Cultura e Sociedade - UNIFESP</v>
          </cell>
          <cell r="C6686">
            <v>60</v>
          </cell>
          <cell r="D6686">
            <v>5</v>
          </cell>
        </row>
        <row r="6687">
          <cell r="A6687" t="str">
            <v>NDSU-us I&amp;M</v>
          </cell>
          <cell r="B6687" t="str">
            <v>Industrial &amp; Manufacturing - North Dakota State University</v>
          </cell>
          <cell r="C6687">
            <v>48</v>
          </cell>
          <cell r="D6687">
            <v>4</v>
          </cell>
        </row>
        <row r="6688">
          <cell r="A6688" t="str">
            <v>UNH-uk ENG2046</v>
          </cell>
          <cell r="B6688" t="str">
            <v>Industrial Appreciation - The University of Northampton</v>
          </cell>
          <cell r="C6688">
            <v>48</v>
          </cell>
          <cell r="D6688">
            <v>4</v>
          </cell>
        </row>
        <row r="6689">
          <cell r="A6689" t="str">
            <v>RMIT-au EEET2105</v>
          </cell>
          <cell r="B6689" t="str">
            <v>Industrial Automation - Royal Melbourne Institute Of Technology</v>
          </cell>
          <cell r="C6689">
            <v>44</v>
          </cell>
          <cell r="D6689">
            <v>3</v>
          </cell>
        </row>
        <row r="6690">
          <cell r="A6690" t="str">
            <v>TNTech-us MET4220</v>
          </cell>
          <cell r="B6690" t="str">
            <v>Industrial Automation and Robotics - Tennessee Technological University</v>
          </cell>
          <cell r="C6690">
            <v>37</v>
          </cell>
          <cell r="D6690">
            <v>3</v>
          </cell>
        </row>
        <row r="6691">
          <cell r="A6691" t="str">
            <v>LU-uk MPC103</v>
          </cell>
          <cell r="B6691" t="str">
            <v>Industrial Case Studies - Loughborough University</v>
          </cell>
          <cell r="C6691">
            <v>50</v>
          </cell>
          <cell r="D6691">
            <v>4</v>
          </cell>
        </row>
        <row r="6692">
          <cell r="A6692" t="str">
            <v>UArk-us INEG2403</v>
          </cell>
          <cell r="B6692" t="str">
            <v>Industrial Cost Analysis - University of Arkansas</v>
          </cell>
          <cell r="C6692">
            <v>48</v>
          </cell>
          <cell r="D6692">
            <v>4</v>
          </cell>
        </row>
        <row r="6693">
          <cell r="A6693" t="str">
            <v>CalPoly-us IMEP239</v>
          </cell>
          <cell r="B6693" t="str">
            <v>Industrial Costs and Control - California Polytechnic State University</v>
          </cell>
          <cell r="C6693">
            <v>36</v>
          </cell>
          <cell r="D6693">
            <v>3</v>
          </cell>
        </row>
        <row r="6694">
          <cell r="A6694" t="str">
            <v>CC-ca EL229</v>
          </cell>
          <cell r="B6694" t="str">
            <v>Industrial Drawings &amp; Specs - Confederation College</v>
          </cell>
          <cell r="C6694">
            <v>45</v>
          </cell>
          <cell r="D6694">
            <v>3</v>
          </cell>
        </row>
        <row r="6695">
          <cell r="A6695" t="str">
            <v>UQ-au ENVM3528</v>
          </cell>
          <cell r="B6695" t="str">
            <v>Industrial Ecology &amp; Life Cycle Thinking - University of Queensland</v>
          </cell>
          <cell r="C6695">
            <v>39</v>
          </cell>
          <cell r="D6695">
            <v>3</v>
          </cell>
        </row>
        <row r="6696">
          <cell r="A6696" t="str">
            <v>UniBo-it 69996</v>
          </cell>
          <cell r="B6696" t="str">
            <v>Industrial Ecology - Università di Bologna</v>
          </cell>
          <cell r="C6696">
            <v>72</v>
          </cell>
          <cell r="D6696">
            <v>6</v>
          </cell>
        </row>
        <row r="6697">
          <cell r="A6697" t="str">
            <v>Unilim-fr EMT2101E</v>
          </cell>
          <cell r="B6697" t="str">
            <v>Industrial Ecology - Université de Limoges</v>
          </cell>
          <cell r="C6697">
            <v>6</v>
          </cell>
          <cell r="D6697">
            <v>0</v>
          </cell>
        </row>
        <row r="6698">
          <cell r="A6698" t="str">
            <v>IndSt-us ECT343</v>
          </cell>
          <cell r="B6698" t="str">
            <v>Industrial Electronic Pulse Circuits - Indiana State University</v>
          </cell>
          <cell r="C6698">
            <v>88</v>
          </cell>
          <cell r="D6698">
            <v>7</v>
          </cell>
        </row>
        <row r="6699">
          <cell r="A6699" t="str">
            <v>LIT-ie TRON06006</v>
          </cell>
          <cell r="B6699" t="str">
            <v>Industrial Electronics - Limerick Institute of Technology</v>
          </cell>
          <cell r="C6699">
            <v>112</v>
          </cell>
          <cell r="D6699">
            <v>9</v>
          </cell>
        </row>
        <row r="6700">
          <cell r="A6700" t="str">
            <v>TNTech-us MET4200</v>
          </cell>
          <cell r="B6700" t="str">
            <v>Industrial Electronics - Tennessee Technological University</v>
          </cell>
          <cell r="C6700">
            <v>38</v>
          </cell>
          <cell r="D6700">
            <v>3</v>
          </cell>
        </row>
        <row r="6701">
          <cell r="A6701" t="str">
            <v>CU-ca SYSC3200</v>
          </cell>
          <cell r="B6701" t="str">
            <v>Industrial Engineering - Carleton University</v>
          </cell>
          <cell r="C6701">
            <v>42</v>
          </cell>
          <cell r="D6701">
            <v>3</v>
          </cell>
        </row>
        <row r="6702">
          <cell r="A6702" t="str">
            <v>LhU-ca ENGI2336</v>
          </cell>
          <cell r="B6702" t="str">
            <v>Industrial Engineering - Lakehead University</v>
          </cell>
          <cell r="C6702">
            <v>48</v>
          </cell>
          <cell r="D6702">
            <v>4</v>
          </cell>
        </row>
        <row r="6703">
          <cell r="A6703" t="str">
            <v>LU-ca ENGR4116EL</v>
          </cell>
          <cell r="B6703" t="str">
            <v>Industrial Engineering - Laurentian University</v>
          </cell>
          <cell r="C6703">
            <v>39</v>
          </cell>
          <cell r="D6703">
            <v>3</v>
          </cell>
        </row>
        <row r="6704">
          <cell r="A6704" t="str">
            <v>THI-de IE</v>
          </cell>
          <cell r="B6704" t="str">
            <v>Industrial Engineering - Technische Hochschule Ingolstadt</v>
          </cell>
          <cell r="C6704">
            <v>60</v>
          </cell>
          <cell r="D6704">
            <v>5</v>
          </cell>
        </row>
        <row r="6705">
          <cell r="A6705" t="str">
            <v>Derby-uk 6ME507</v>
          </cell>
          <cell r="B6705" t="str">
            <v>Industrial Engineering - University of Derby</v>
          </cell>
          <cell r="C6705">
            <v>48</v>
          </cell>
          <cell r="D6705">
            <v>4</v>
          </cell>
        </row>
        <row r="6706">
          <cell r="A6706" t="str">
            <v>Wisc-us INDSTENG3130</v>
          </cell>
          <cell r="B6706" t="str">
            <v>Industrial Engineering Computer Application - University of Wisconsin - Madison</v>
          </cell>
          <cell r="C6706">
            <v>48</v>
          </cell>
          <cell r="D6706">
            <v>4</v>
          </cell>
        </row>
        <row r="6707">
          <cell r="A6707" t="str">
            <v>UWP-us INDSTENG3130</v>
          </cell>
          <cell r="B6707" t="str">
            <v>Industrial Engineering Computer Applications - University of Wisconsin - Platteville</v>
          </cell>
          <cell r="C6707">
            <v>48</v>
          </cell>
          <cell r="D6707">
            <v>4</v>
          </cell>
        </row>
        <row r="6708">
          <cell r="A6708" t="str">
            <v>UOIT-ca ENGR3460U</v>
          </cell>
          <cell r="B6708" t="str">
            <v>Industrial Ergonomics - University of Ontario Institute of Technology</v>
          </cell>
          <cell r="C6708">
            <v>48</v>
          </cell>
          <cell r="D6708">
            <v>4</v>
          </cell>
        </row>
        <row r="6709">
          <cell r="A6709" t="str">
            <v>UOIT-ca MANE3460U</v>
          </cell>
          <cell r="B6709" t="str">
            <v>Industrial Ergonomics - University of Ontario Institute of Technology</v>
          </cell>
          <cell r="C6709">
            <v>48</v>
          </cell>
          <cell r="D6709">
            <v>4</v>
          </cell>
        </row>
        <row r="6710">
          <cell r="A6710" t="str">
            <v>KanSU-us IMSE555</v>
          </cell>
          <cell r="B6710" t="str">
            <v>Industrial Facilities Layout and Design - Kansas State University</v>
          </cell>
          <cell r="C6710">
            <v>51</v>
          </cell>
          <cell r="D6710">
            <v>4</v>
          </cell>
        </row>
        <row r="6711">
          <cell r="A6711" t="str">
            <v>CEMS328</v>
          </cell>
          <cell r="B6711" t="str">
            <v>Industrial Glass and Glass Coatings - Alfred University</v>
          </cell>
          <cell r="C6711">
            <v>45</v>
          </cell>
          <cell r="D6711">
            <v>3</v>
          </cell>
        </row>
        <row r="6712">
          <cell r="A6712" t="str">
            <v>AU-us CEMS328</v>
          </cell>
          <cell r="B6712" t="str">
            <v>Industrial Glass and Glass Coatings - Alfred University</v>
          </cell>
          <cell r="C6712">
            <v>45</v>
          </cell>
          <cell r="D6712">
            <v>3</v>
          </cell>
        </row>
        <row r="6713">
          <cell r="A6713" t="str">
            <v>Strath-uk DM403</v>
          </cell>
          <cell r="B6713" t="str">
            <v>Industrial Group Project 1 - University of Strathclyde</v>
          </cell>
          <cell r="C6713">
            <v>200</v>
          </cell>
          <cell r="D6713">
            <v>16</v>
          </cell>
        </row>
        <row r="6714">
          <cell r="A6714" t="str">
            <v>UTEP-us IE4384</v>
          </cell>
          <cell r="B6714" t="str">
            <v>Industrial Layout - University of Texas at El Paso</v>
          </cell>
          <cell r="C6714">
            <v>48</v>
          </cell>
          <cell r="D6714">
            <v>4</v>
          </cell>
        </row>
        <row r="6715">
          <cell r="A6715" t="str">
            <v>Shef-uk MAT2310</v>
          </cell>
          <cell r="B6715" t="str">
            <v>Industrial Materials Processing - The University of Sheffield</v>
          </cell>
          <cell r="C6715">
            <v>72</v>
          </cell>
          <cell r="D6715">
            <v>6</v>
          </cell>
        </row>
        <row r="6716">
          <cell r="A6716" t="str">
            <v>IUPUI-us IET104</v>
          </cell>
          <cell r="B6716" t="str">
            <v>Industrial Organization - Indiana University - Purdue University Indianapolis</v>
          </cell>
          <cell r="C6716">
            <v>54</v>
          </cell>
          <cell r="D6716">
            <v>4</v>
          </cell>
        </row>
        <row r="6717">
          <cell r="A6717" t="str">
            <v>SMU-ca ECON3316</v>
          </cell>
          <cell r="B6717" t="str">
            <v>Industrial Organization - Saint Mary's University</v>
          </cell>
          <cell r="C6717">
            <v>48</v>
          </cell>
          <cell r="D6717">
            <v>4</v>
          </cell>
        </row>
        <row r="6718">
          <cell r="A6718" t="str">
            <v>Obuda-hu GVMIO1KTNC</v>
          </cell>
          <cell r="B6718" t="str">
            <v>Industrial Organization - Óbuda University</v>
          </cell>
          <cell r="C6718">
            <v>60</v>
          </cell>
          <cell r="D6718">
            <v>5</v>
          </cell>
        </row>
        <row r="6719">
          <cell r="A6719" t="str">
            <v>UniMis-hu MAKPOL222B</v>
          </cell>
          <cell r="B6719" t="str">
            <v>Industrial Polimerisation Technology - University of Miskolc</v>
          </cell>
          <cell r="C6719">
            <v>105</v>
          </cell>
          <cell r="D6719">
            <v>8</v>
          </cell>
        </row>
        <row r="6720">
          <cell r="A6720" t="str">
            <v>KanSU-us IMSE532</v>
          </cell>
          <cell r="B6720" t="str">
            <v>Industrial Project Evaluation - Kansas State University</v>
          </cell>
          <cell r="C6720">
            <v>13</v>
          </cell>
          <cell r="D6720">
            <v>1</v>
          </cell>
        </row>
        <row r="6721">
          <cell r="A6721" t="str">
            <v>LiU-se TEIO12</v>
          </cell>
          <cell r="B6721" t="str">
            <v>Industrial Project Management - Linköping University</v>
          </cell>
          <cell r="C6721">
            <v>52</v>
          </cell>
          <cell r="D6721">
            <v>4</v>
          </cell>
        </row>
        <row r="6722">
          <cell r="A6722" t="str">
            <v>UWM-us BUSADM442</v>
          </cell>
          <cell r="B6722" t="str">
            <v>Industrial Psychology - University of Wisconsin - Milwaukee</v>
          </cell>
          <cell r="C6722">
            <v>48</v>
          </cell>
          <cell r="D6722">
            <v>4</v>
          </cell>
        </row>
        <row r="6723">
          <cell r="A6723" t="str">
            <v>LU-se MTT115</v>
          </cell>
          <cell r="B6723" t="str">
            <v>Industrial Purchasing - Lunds Universitet</v>
          </cell>
          <cell r="C6723">
            <v>62</v>
          </cell>
          <cell r="D6723">
            <v>5</v>
          </cell>
        </row>
        <row r="6724">
          <cell r="A6724" t="str">
            <v>Wayne-us MIT5700</v>
          </cell>
          <cell r="B6724" t="str">
            <v>Industrial Robots Modeling and Simulation - Wayne State University</v>
          </cell>
          <cell r="C6724">
            <v>60</v>
          </cell>
          <cell r="D6724">
            <v>5</v>
          </cell>
        </row>
        <row r="6725">
          <cell r="A6725" t="str">
            <v>Wayne-us ET59951</v>
          </cell>
          <cell r="B6725" t="str">
            <v>Industrial Robots Workcell Integration and Programming - Wayne State University</v>
          </cell>
          <cell r="C6725">
            <v>32</v>
          </cell>
          <cell r="D6725">
            <v>2</v>
          </cell>
        </row>
        <row r="6726">
          <cell r="A6726" t="str">
            <v>UT-us IE423</v>
          </cell>
          <cell r="B6726" t="str">
            <v>Industrial Safety - The University of Tennessee</v>
          </cell>
          <cell r="C6726">
            <v>45</v>
          </cell>
          <cell r="D6726">
            <v>3</v>
          </cell>
        </row>
        <row r="6727">
          <cell r="A6727" t="str">
            <v>UDeb-hu MFBIZ31X02EN</v>
          </cell>
          <cell r="B6727" t="str">
            <v>Industrial Safety - University of Debrecen</v>
          </cell>
          <cell r="C6727">
            <v>32</v>
          </cell>
          <cell r="D6727">
            <v>2</v>
          </cell>
        </row>
        <row r="6728">
          <cell r="A6728" t="str">
            <v>UDeb-hu TBBE0575A</v>
          </cell>
          <cell r="B6728" t="str">
            <v>Industrial Safety - University of Debrecen</v>
          </cell>
          <cell r="C6728">
            <v>32</v>
          </cell>
          <cell r="D6728">
            <v>2</v>
          </cell>
        </row>
        <row r="6729">
          <cell r="A6729" t="str">
            <v>UNI-us TECH3196</v>
          </cell>
          <cell r="B6729" t="str">
            <v>Industrial Safety - University of Northem Iowa</v>
          </cell>
          <cell r="C6729">
            <v>48</v>
          </cell>
          <cell r="D6729">
            <v>4</v>
          </cell>
        </row>
        <row r="6730">
          <cell r="A6730" t="str">
            <v>KanSU-us IMSE643</v>
          </cell>
          <cell r="B6730" t="str">
            <v>Industrial Simulation - Kansas State University</v>
          </cell>
          <cell r="C6730">
            <v>40</v>
          </cell>
          <cell r="D6730">
            <v>3</v>
          </cell>
        </row>
        <row r="6731">
          <cell r="A6731" t="str">
            <v>PittSt-us TTED606</v>
          </cell>
          <cell r="B6731" t="str">
            <v>Industrial Supervision - Pittsburg State University</v>
          </cell>
          <cell r="C6731">
            <v>48</v>
          </cell>
          <cell r="D6731">
            <v>4</v>
          </cell>
        </row>
        <row r="6732">
          <cell r="A6732" t="str">
            <v>WMU-us IME4120</v>
          </cell>
          <cell r="B6732" t="str">
            <v>Industrial Systems Management - Western Michigan University</v>
          </cell>
          <cell r="C6732">
            <v>45</v>
          </cell>
          <cell r="D6732">
            <v>3</v>
          </cell>
        </row>
        <row r="6733">
          <cell r="A6733" t="str">
            <v>UTEP-us IE4353</v>
          </cell>
          <cell r="B6733" t="str">
            <v>Industrial Systems Simulation - University of Texas at El Paso</v>
          </cell>
          <cell r="C6733">
            <v>48</v>
          </cell>
          <cell r="D6733">
            <v>4</v>
          </cell>
        </row>
        <row r="6734">
          <cell r="A6734" t="str">
            <v>Hull-uk 6517</v>
          </cell>
          <cell r="B6734" t="str">
            <v xml:space="preserve">Industrial and Environmental Chemistry with and Introduction to Materials Chemistry - University of </v>
          </cell>
          <cell r="C6734">
            <v>44</v>
          </cell>
          <cell r="D6734">
            <v>3</v>
          </cell>
        </row>
        <row r="6735">
          <cell r="A6735" t="str">
            <v>NDSU-us IMEC</v>
          </cell>
          <cell r="B6735" t="str">
            <v>Industrial and Manufacturing Engineering Capstone - North Dakota State University</v>
          </cell>
          <cell r="C6735">
            <v>36</v>
          </cell>
          <cell r="D6735">
            <v>3</v>
          </cell>
        </row>
        <row r="6736">
          <cell r="A6736" t="str">
            <v>Murray-us ENT351</v>
          </cell>
          <cell r="B6736" t="str">
            <v>Industrial/Comm Pwr Distributn - Murray State University</v>
          </cell>
          <cell r="C6736">
            <v>45</v>
          </cell>
          <cell r="D6736">
            <v>3</v>
          </cell>
        </row>
        <row r="6737">
          <cell r="A6737" t="str">
            <v>NHZ4059-15</v>
          </cell>
          <cell r="B6737" t="str">
            <v>Indústria de Polímeros</v>
          </cell>
          <cell r="C6737">
            <v>48</v>
          </cell>
          <cell r="D6737">
            <v>4</v>
          </cell>
        </row>
        <row r="6738">
          <cell r="A6738" t="str">
            <v>UC-pt 1004638</v>
          </cell>
          <cell r="B6738" t="str">
            <v>Infecção e Imunidade - Universidade de Coimbra</v>
          </cell>
          <cell r="C6738">
            <v>81</v>
          </cell>
          <cell r="D6738">
            <v>7</v>
          </cell>
        </row>
        <row r="6739">
          <cell r="A6739" t="str">
            <v>MAT-303</v>
          </cell>
          <cell r="B6739" t="str">
            <v>Inferância Estatística</v>
          </cell>
          <cell r="C6739">
            <v>144</v>
          </cell>
          <cell r="D6739">
            <v>12</v>
          </cell>
        </row>
        <row r="6740">
          <cell r="A6740" t="str">
            <v>MCZB012-13</v>
          </cell>
          <cell r="B6740" t="str">
            <v>Inferência Estatística</v>
          </cell>
          <cell r="C6740">
            <v>48</v>
          </cell>
          <cell r="D6740">
            <v>4</v>
          </cell>
        </row>
        <row r="6741">
          <cell r="A6741" t="str">
            <v>MAT-173</v>
          </cell>
          <cell r="B6741" t="str">
            <v>Inferência Estatística</v>
          </cell>
          <cell r="C6741">
            <v>144</v>
          </cell>
          <cell r="D6741">
            <v>12</v>
          </cell>
        </row>
        <row r="6742">
          <cell r="A6742" t="str">
            <v>ESTX052-13</v>
          </cell>
          <cell r="B6742" t="str">
            <v>Inferência Estatística e Confiabilidade Industrial</v>
          </cell>
          <cell r="C6742">
            <v>48</v>
          </cell>
          <cell r="D6742">
            <v>4</v>
          </cell>
        </row>
        <row r="6743">
          <cell r="A6743" t="str">
            <v>UNESP013</v>
          </cell>
          <cell r="B6743" t="str">
            <v>Inflamação e Reparação - UNESP</v>
          </cell>
          <cell r="C6743">
            <v>0</v>
          </cell>
          <cell r="D6743">
            <v>4</v>
          </cell>
        </row>
        <row r="6744">
          <cell r="A6744" t="str">
            <v>Obuda-hu KHTIH11ANC</v>
          </cell>
          <cell r="B6744" t="str">
            <v>Infocommunication Networks I - Óbuda University</v>
          </cell>
          <cell r="C6744">
            <v>174</v>
          </cell>
          <cell r="D6744">
            <v>14</v>
          </cell>
        </row>
        <row r="6745">
          <cell r="A6745" t="str">
            <v>Obuda-hu KMAIA11ANC</v>
          </cell>
          <cell r="B6745" t="str">
            <v>Informatics I - Óbuda University</v>
          </cell>
          <cell r="C6745">
            <v>60</v>
          </cell>
          <cell r="D6745">
            <v>5</v>
          </cell>
        </row>
        <row r="6746">
          <cell r="A6746" t="str">
            <v>SIT-jp IA</v>
          </cell>
          <cell r="B6746" t="str">
            <v>Information Accessibility - Shibaura Institute of Technology</v>
          </cell>
          <cell r="C6746">
            <v>30</v>
          </cell>
          <cell r="D6746">
            <v>2</v>
          </cell>
        </row>
        <row r="6747">
          <cell r="A6747" t="str">
            <v>SIT-jp ICT</v>
          </cell>
          <cell r="B6747" t="str">
            <v>Information Communication Technology - Shibaura Institute of Technology</v>
          </cell>
          <cell r="C6747">
            <v>30</v>
          </cell>
          <cell r="D6747">
            <v>2</v>
          </cell>
        </row>
        <row r="6748">
          <cell r="A6748" t="str">
            <v>RUG-nl EBB620A05</v>
          </cell>
          <cell r="B6748" t="str">
            <v>Information Management - University of Groningen</v>
          </cell>
          <cell r="C6748">
            <v>72</v>
          </cell>
          <cell r="D6748">
            <v>6</v>
          </cell>
        </row>
        <row r="6749">
          <cell r="A6749" t="str">
            <v>GU-us COSC488</v>
          </cell>
          <cell r="B6749" t="str">
            <v>Information Retrieval - Georgetown University</v>
          </cell>
          <cell r="C6749">
            <v>48</v>
          </cell>
          <cell r="D6749">
            <v>4</v>
          </cell>
        </row>
        <row r="6750">
          <cell r="A6750" t="str">
            <v>UWEC-us IS240</v>
          </cell>
          <cell r="B6750" t="str">
            <v>Information Sysgtems in Business - University of Wisconsin - Eau Claire</v>
          </cell>
          <cell r="C6750">
            <v>48</v>
          </cell>
          <cell r="D6750">
            <v>4</v>
          </cell>
        </row>
        <row r="6751">
          <cell r="A6751" t="str">
            <v>BU-us METCS382</v>
          </cell>
          <cell r="B6751" t="str">
            <v>Information Systems for Management - Boston University</v>
          </cell>
          <cell r="C6751">
            <v>52</v>
          </cell>
          <cell r="D6751">
            <v>4</v>
          </cell>
        </row>
        <row r="6752">
          <cell r="A6752" t="str">
            <v>DBS-ie IT</v>
          </cell>
          <cell r="B6752" t="str">
            <v>Information Technology - Dublin Business School</v>
          </cell>
          <cell r="C6752">
            <v>36</v>
          </cell>
          <cell r="D6752">
            <v>3</v>
          </cell>
        </row>
        <row r="6753">
          <cell r="A6753" t="str">
            <v>ANU-au COMP2610</v>
          </cell>
          <cell r="B6753" t="str">
            <v>Information Theory - Australian National University</v>
          </cell>
          <cell r="C6753">
            <v>31</v>
          </cell>
          <cell r="D6753">
            <v>2</v>
          </cell>
        </row>
        <row r="6754">
          <cell r="A6754" t="str">
            <v>Strath-uk 19989</v>
          </cell>
          <cell r="B6754" t="str">
            <v>Information Transmission and Security - University of Strathclyde</v>
          </cell>
          <cell r="C6754">
            <v>36</v>
          </cell>
          <cell r="D6754">
            <v>3</v>
          </cell>
        </row>
        <row r="6755">
          <cell r="A6755" t="str">
            <v>GU-us COSC411</v>
          </cell>
          <cell r="B6755" t="str">
            <v>Information Warfare - Georgetown University</v>
          </cell>
          <cell r="C6755">
            <v>48</v>
          </cell>
          <cell r="D6755">
            <v>4</v>
          </cell>
        </row>
        <row r="6756">
          <cell r="A6756" t="str">
            <v>USP - 900100</v>
          </cell>
          <cell r="B6756" t="str">
            <v>Informação Científica - USP</v>
          </cell>
          <cell r="C6756">
            <v>12</v>
          </cell>
          <cell r="D6756">
            <v>1</v>
          </cell>
        </row>
        <row r="6757">
          <cell r="A6757" t="str">
            <v>BC1530</v>
          </cell>
          <cell r="B6757" t="str">
            <v>Informação e Entropia</v>
          </cell>
          <cell r="C6757">
            <v>48</v>
          </cell>
          <cell r="D6757">
            <v>4</v>
          </cell>
        </row>
        <row r="6758">
          <cell r="A6758" t="str">
            <v>ESZI001-13</v>
          </cell>
          <cell r="B6758" t="str">
            <v>Informação e Sociedade</v>
          </cell>
          <cell r="C6758">
            <v>24</v>
          </cell>
          <cell r="D6758">
            <v>2</v>
          </cell>
        </row>
        <row r="6759">
          <cell r="A6759" t="str">
            <v>ESZI027-17</v>
          </cell>
          <cell r="B6759" t="str">
            <v>Informação e Sociedade</v>
          </cell>
          <cell r="C6759">
            <v>24</v>
          </cell>
          <cell r="D6759">
            <v>2</v>
          </cell>
        </row>
        <row r="6760">
          <cell r="A6760" t="str">
            <v>FATEC-SP - 604</v>
          </cell>
          <cell r="B6760" t="str">
            <v>Informática - FATEC-SP</v>
          </cell>
          <cell r="C6760">
            <v>72</v>
          </cell>
          <cell r="D6760">
            <v>6</v>
          </cell>
        </row>
        <row r="6761">
          <cell r="A6761" t="str">
            <v>FATEC-ZL - 4307</v>
          </cell>
          <cell r="B6761" t="str">
            <v>Informática - FATEC-ZL</v>
          </cell>
          <cell r="C6761">
            <v>72</v>
          </cell>
          <cell r="D6761">
            <v>6</v>
          </cell>
        </row>
        <row r="6762">
          <cell r="A6762" t="str">
            <v>IFSP - IFOJ1</v>
          </cell>
          <cell r="B6762" t="str">
            <v>Informática - Instituto Federal de Educação, Ciência e Tecnologia de São Paulo</v>
          </cell>
          <cell r="C6762">
            <v>36</v>
          </cell>
          <cell r="D6762">
            <v>3</v>
          </cell>
        </row>
        <row r="6763">
          <cell r="A6763" t="str">
            <v>FTT - MT-P215-1</v>
          </cell>
          <cell r="B6763" t="str">
            <v>Informática Aplicada - Faculdade de Tecnologia Termomecânica</v>
          </cell>
          <cell r="C6763">
            <v>108</v>
          </cell>
          <cell r="D6763">
            <v>9</v>
          </cell>
        </row>
        <row r="6764">
          <cell r="A6764" t="str">
            <v>FTT - AL-B103</v>
          </cell>
          <cell r="B6764" t="str">
            <v>Informática Aplicada - Faculdade de Tecnologia Termomecânica</v>
          </cell>
          <cell r="C6764">
            <v>48</v>
          </cell>
          <cell r="D6764">
            <v>4</v>
          </cell>
        </row>
        <row r="6765">
          <cell r="A6765" t="str">
            <v>UFSCAR - 086002A</v>
          </cell>
          <cell r="B6765" t="str">
            <v>Informática Aplicada ao Ensino - Universidade Federal de São Carlos</v>
          </cell>
          <cell r="C6765">
            <v>60</v>
          </cell>
          <cell r="D6765">
            <v>5</v>
          </cell>
        </row>
        <row r="6766">
          <cell r="A6766" t="str">
            <v>ESZT005-13</v>
          </cell>
          <cell r="B6766" t="str">
            <v>Informática Aplicada ao Planejamento Territorial</v>
          </cell>
          <cell r="C6766">
            <v>48</v>
          </cell>
          <cell r="D6766">
            <v>4</v>
          </cell>
        </row>
        <row r="6767">
          <cell r="A6767" t="str">
            <v>ESZT005-17</v>
          </cell>
          <cell r="B6767" t="str">
            <v>Informática Aplicada ao Planejamento Territorial</v>
          </cell>
          <cell r="C6767">
            <v>48</v>
          </cell>
          <cell r="D6767">
            <v>4</v>
          </cell>
        </row>
        <row r="6768">
          <cell r="A6768" t="str">
            <v>FTT - PG-210</v>
          </cell>
          <cell r="B6768" t="str">
            <v>Informática Aplicada à Gestão - Faculdade de Tecnologia Termomecânica</v>
          </cell>
          <cell r="C6768">
            <v>72</v>
          </cell>
          <cell r="D6768">
            <v>6</v>
          </cell>
        </row>
        <row r="6769">
          <cell r="A6769" t="str">
            <v>FTT - PG-104</v>
          </cell>
          <cell r="B6769" t="str">
            <v>Informática Básica - Faculdade de Tecnologia Termomecânica</v>
          </cell>
          <cell r="C6769">
            <v>36</v>
          </cell>
          <cell r="D6769">
            <v>3</v>
          </cell>
        </row>
        <row r="6770">
          <cell r="A6770" t="str">
            <v>UNESP - BTC0148</v>
          </cell>
          <cell r="B6770" t="str">
            <v>Informática Básica - UNESP</v>
          </cell>
          <cell r="C6770">
            <v>60</v>
          </cell>
          <cell r="D6770">
            <v>5</v>
          </cell>
        </row>
        <row r="6771">
          <cell r="A6771" t="str">
            <v>UC-pt 1006208</v>
          </cell>
          <cell r="B6771" t="str">
            <v>Informática Geral - Universidade de Coimbra</v>
          </cell>
          <cell r="C6771">
            <v>72</v>
          </cell>
          <cell r="D6771">
            <v>6</v>
          </cell>
        </row>
        <row r="6772">
          <cell r="A6772" t="str">
            <v>FATEC-SP - 4104</v>
          </cell>
          <cell r="B6772" t="str">
            <v>Informática I - FATEC</v>
          </cell>
          <cell r="C6772">
            <v>36</v>
          </cell>
          <cell r="D6772">
            <v>3</v>
          </cell>
        </row>
        <row r="6773">
          <cell r="A6773" t="str">
            <v>FATEC-SP - 4307</v>
          </cell>
          <cell r="B6773" t="str">
            <v>Informática I - FATEC-SP</v>
          </cell>
          <cell r="C6773">
            <v>72</v>
          </cell>
          <cell r="D6773">
            <v>6</v>
          </cell>
        </row>
        <row r="6774">
          <cell r="A6774" t="str">
            <v>4307</v>
          </cell>
          <cell r="B6774" t="str">
            <v>Informática I - FATEC-ZL</v>
          </cell>
          <cell r="C6774">
            <v>72</v>
          </cell>
          <cell r="D6774">
            <v>6</v>
          </cell>
        </row>
        <row r="6775">
          <cell r="A6775" t="str">
            <v>FATEC-SP - 6123</v>
          </cell>
          <cell r="B6775" t="str">
            <v>Informática II - FATEC-SP</v>
          </cell>
          <cell r="C6775">
            <v>72</v>
          </cell>
          <cell r="D6775">
            <v>6</v>
          </cell>
        </row>
        <row r="6776">
          <cell r="A6776" t="str">
            <v>4321</v>
          </cell>
          <cell r="B6776" t="str">
            <v>Informática II - FATEC-ZL</v>
          </cell>
          <cell r="C6776">
            <v>36</v>
          </cell>
          <cell r="D6776">
            <v>3</v>
          </cell>
        </row>
        <row r="6777">
          <cell r="A6777" t="str">
            <v>ESZI013-13</v>
          </cell>
          <cell r="B6777" t="str">
            <v>Informática Industrial</v>
          </cell>
          <cell r="C6777">
            <v>48</v>
          </cell>
          <cell r="D6777">
            <v>4</v>
          </cell>
        </row>
        <row r="6778">
          <cell r="A6778" t="str">
            <v>ESZI013-17</v>
          </cell>
          <cell r="B6778" t="str">
            <v>Informática Industrial</v>
          </cell>
          <cell r="C6778">
            <v>48</v>
          </cell>
          <cell r="D6778">
            <v>4</v>
          </cell>
        </row>
        <row r="6779">
          <cell r="A6779" t="str">
            <v>E4IFI</v>
          </cell>
          <cell r="B6779" t="str">
            <v>Informática Industrial - IFSP</v>
          </cell>
          <cell r="C6779">
            <v>36</v>
          </cell>
          <cell r="D6779">
            <v>3</v>
          </cell>
        </row>
        <row r="6780">
          <cell r="A6780" t="str">
            <v>FSA - InfIns</v>
          </cell>
          <cell r="B6780" t="str">
            <v>Informática Instrumental - Fundação Santo André</v>
          </cell>
          <cell r="C6780">
            <v>72</v>
          </cell>
          <cell r="D6780">
            <v>6</v>
          </cell>
        </row>
        <row r="6781">
          <cell r="A6781" t="str">
            <v>ESZX106-13</v>
          </cell>
          <cell r="B6781" t="str">
            <v>Informática Médica</v>
          </cell>
          <cell r="C6781">
            <v>48</v>
          </cell>
          <cell r="D6781">
            <v>4</v>
          </cell>
        </row>
        <row r="6782">
          <cell r="A6782" t="str">
            <v>Anhembi - IA</v>
          </cell>
          <cell r="B6782" t="str">
            <v>Informática aplicada - Universidade Anhembi Morumbi</v>
          </cell>
          <cell r="C6782">
            <v>72</v>
          </cell>
          <cell r="D6782">
            <v>6</v>
          </cell>
        </row>
        <row r="6783">
          <cell r="A6783" t="str">
            <v>UNIFAL - DCT12</v>
          </cell>
          <cell r="B6783" t="str">
            <v>Informática e Recursos Computacionais - UNIFAL</v>
          </cell>
          <cell r="C6783">
            <v>72</v>
          </cell>
          <cell r="D6783">
            <v>6</v>
          </cell>
        </row>
        <row r="6784">
          <cell r="A6784" t="str">
            <v>IN780</v>
          </cell>
          <cell r="B6784" t="str">
            <v>Informática em Saúde - UFPE</v>
          </cell>
          <cell r="C6784">
            <v>60</v>
          </cell>
          <cell r="D6784">
            <v>3</v>
          </cell>
        </row>
        <row r="6785">
          <cell r="A6785" t="str">
            <v>IFSP - IFDJ6</v>
          </cell>
          <cell r="B6785" t="str">
            <v>Informática industrial - Instituto Federal de Educação, Ciência e Tecnologia de São Paulo</v>
          </cell>
          <cell r="C6785">
            <v>36</v>
          </cell>
          <cell r="D6785">
            <v>3</v>
          </cell>
        </row>
        <row r="6786">
          <cell r="A6786" t="str">
            <v>UNILEON-es 810024</v>
          </cell>
          <cell r="B6786" t="str">
            <v>Infraestructura de Datos Espaciales - Universidad de León</v>
          </cell>
          <cell r="C6786">
            <v>60</v>
          </cell>
          <cell r="D6786">
            <v>5</v>
          </cell>
        </row>
        <row r="6787">
          <cell r="A6787" t="str">
            <v>UPM-es 135002503</v>
          </cell>
          <cell r="B6787" t="str">
            <v>Infraestrutura em el Medio Natural - Universidad Politécnica de Madrid</v>
          </cell>
          <cell r="C6787">
            <v>72</v>
          </cell>
          <cell r="D6787">
            <v>6</v>
          </cell>
        </row>
        <row r="6788">
          <cell r="A6788" t="str">
            <v>QUB-uk EVP3013</v>
          </cell>
          <cell r="B6788" t="str">
            <v>Infrastructure and Transportation Planning - Queen's University Belfast</v>
          </cell>
          <cell r="C6788">
            <v>36</v>
          </cell>
          <cell r="D6788">
            <v>3</v>
          </cell>
        </row>
        <row r="6789">
          <cell r="A6789" t="str">
            <v>UniZar-es 30130</v>
          </cell>
          <cell r="B6789" t="str">
            <v>Ingeniería Económica - Universidad de Zaragoza</v>
          </cell>
          <cell r="C6789">
            <v>60</v>
          </cell>
          <cell r="D6789">
            <v>5</v>
          </cell>
        </row>
        <row r="6790">
          <cell r="A6790" t="str">
            <v>UPM-es IF</v>
          </cell>
          <cell r="B6790" t="str">
            <v>Ingeniería Fotovoltaica - Universidad Politécnica de Madrid</v>
          </cell>
          <cell r="C6790">
            <v>0</v>
          </cell>
          <cell r="D6790">
            <v>6</v>
          </cell>
        </row>
        <row r="6791">
          <cell r="A6791" t="str">
            <v>730G03017</v>
          </cell>
          <cell r="B6791" t="str">
            <v>Ingeniería Medioambiental - Universidad da Coruña / UDC</v>
          </cell>
          <cell r="C6791">
            <v>66</v>
          </cell>
          <cell r="D6791">
            <v>5</v>
          </cell>
        </row>
        <row r="6792">
          <cell r="A6792" t="str">
            <v>13012013</v>
          </cell>
          <cell r="B6792" t="str">
            <v>Ingeniería de Fabricación - Universidade de Jaén / UJAEN</v>
          </cell>
          <cell r="C6792">
            <v>80</v>
          </cell>
          <cell r="D6792">
            <v>7</v>
          </cell>
        </row>
        <row r="6793">
          <cell r="A6793" t="str">
            <v>UC-es 2262</v>
          </cell>
          <cell r="B6793" t="str">
            <v>Ingeniería del Transporte - Universidad de Cantabria</v>
          </cell>
          <cell r="C6793">
            <v>43</v>
          </cell>
          <cell r="D6793">
            <v>3</v>
          </cell>
        </row>
        <row r="6794">
          <cell r="A6794" t="str">
            <v>UPM-es IOGA</v>
          </cell>
          <cell r="B6794" t="str">
            <v>Ingeniería, Operación y Gestión de Aeropuertos - Universidad Politécnica de Madrid</v>
          </cell>
          <cell r="C6794">
            <v>48</v>
          </cell>
          <cell r="D6794">
            <v>4</v>
          </cell>
        </row>
        <row r="6795">
          <cell r="A6795" t="str">
            <v>UPM-es ITA</v>
          </cell>
          <cell r="B6795" t="str">
            <v>Inginiería del Transporte Aéreo - Universidad Politécnica de Madrid</v>
          </cell>
          <cell r="C6795">
            <v>96</v>
          </cell>
          <cell r="D6795">
            <v>8</v>
          </cell>
        </row>
        <row r="6796">
          <cell r="A6796" t="str">
            <v>UNIZAR-es 30169</v>
          </cell>
          <cell r="B6796" t="str">
            <v>Inglés - Universidad Zaragoza</v>
          </cell>
          <cell r="C6796">
            <v>60</v>
          </cell>
          <cell r="D6796">
            <v>5</v>
          </cell>
        </row>
        <row r="6797">
          <cell r="A6797" t="str">
            <v>UC-es G338</v>
          </cell>
          <cell r="B6797" t="str">
            <v>Inglés - Universidad de Cantabria</v>
          </cell>
          <cell r="C6797">
            <v>75</v>
          </cell>
          <cell r="D6797">
            <v>6</v>
          </cell>
        </row>
        <row r="6798">
          <cell r="A6798" t="str">
            <v>UPM-es 7002</v>
          </cell>
          <cell r="B6798" t="str">
            <v>Inglés Académico y Profesional - Universidad Politécnica de Madrid</v>
          </cell>
          <cell r="C6798">
            <v>60</v>
          </cell>
          <cell r="D6798">
            <v>5</v>
          </cell>
        </row>
        <row r="6799">
          <cell r="A6799" t="str">
            <v>CEFET-SP - INSJ2</v>
          </cell>
          <cell r="B6799" t="str">
            <v>Inglês - CEFET-SP</v>
          </cell>
          <cell r="C6799">
            <v>24</v>
          </cell>
          <cell r="D6799">
            <v>2</v>
          </cell>
        </row>
        <row r="6800">
          <cell r="A6800" t="str">
            <v>CEFET - INSJ2</v>
          </cell>
          <cell r="B6800" t="str">
            <v>Inglês - Centro Federal de Educação Tecnológica</v>
          </cell>
          <cell r="C6800">
            <v>24</v>
          </cell>
          <cell r="D6800">
            <v>2</v>
          </cell>
        </row>
        <row r="6801">
          <cell r="A6801" t="str">
            <v>FATEC-SP - ING(MP)</v>
          </cell>
          <cell r="B6801" t="str">
            <v>Inglês - FATEC-SP</v>
          </cell>
          <cell r="C6801">
            <v>36</v>
          </cell>
          <cell r="D6801">
            <v>3</v>
          </cell>
        </row>
        <row r="6802">
          <cell r="A6802" t="str">
            <v>FATEC-SP - 6110</v>
          </cell>
          <cell r="B6802" t="str">
            <v>Inglês - FATEC-SP</v>
          </cell>
          <cell r="C6802">
            <v>36</v>
          </cell>
          <cell r="D6802">
            <v>3</v>
          </cell>
        </row>
        <row r="6803">
          <cell r="A6803" t="str">
            <v>IFSP - INSJ2</v>
          </cell>
          <cell r="B6803" t="str">
            <v>Inglês - IFSP</v>
          </cell>
          <cell r="C6803">
            <v>24</v>
          </cell>
          <cell r="D6803">
            <v>2</v>
          </cell>
        </row>
        <row r="6804">
          <cell r="A6804" t="str">
            <v>UFCG - 2307011</v>
          </cell>
          <cell r="B6804" t="str">
            <v>Inglês - Universidade Federal de Campina Grande</v>
          </cell>
          <cell r="C6804">
            <v>72</v>
          </cell>
          <cell r="D6804">
            <v>6</v>
          </cell>
        </row>
        <row r="6805">
          <cell r="A6805" t="str">
            <v>FATEC-SP - 1546</v>
          </cell>
          <cell r="B6805" t="str">
            <v>Inglês I - FATEC</v>
          </cell>
          <cell r="C6805">
            <v>36</v>
          </cell>
          <cell r="D6805">
            <v>3</v>
          </cell>
        </row>
        <row r="6806">
          <cell r="A6806" t="str">
            <v>FATEC-SP - LIN100</v>
          </cell>
          <cell r="B6806" t="str">
            <v>Inglês I - FATEC-SP</v>
          </cell>
          <cell r="C6806">
            <v>36</v>
          </cell>
          <cell r="D6806">
            <v>3</v>
          </cell>
        </row>
        <row r="6807">
          <cell r="A6807" t="str">
            <v>FATEC-SP - YLG057</v>
          </cell>
          <cell r="B6807" t="str">
            <v>Inglês I - FATEC-SP</v>
          </cell>
          <cell r="C6807">
            <v>36</v>
          </cell>
          <cell r="D6807">
            <v>3</v>
          </cell>
        </row>
        <row r="6808">
          <cell r="A6808" t="str">
            <v>FATEC-SP - 4101</v>
          </cell>
          <cell r="B6808" t="str">
            <v>Inglês I - FATEC-SP</v>
          </cell>
          <cell r="C6808">
            <v>36</v>
          </cell>
          <cell r="D6808">
            <v>3</v>
          </cell>
        </row>
        <row r="6809">
          <cell r="A6809" t="str">
            <v>FATEC-SP - 606</v>
          </cell>
          <cell r="B6809" t="str">
            <v>Inglês I - FATEC-SP</v>
          </cell>
          <cell r="C6809">
            <v>36</v>
          </cell>
          <cell r="D6809">
            <v>3</v>
          </cell>
        </row>
        <row r="6810">
          <cell r="A6810" t="str">
            <v>4301</v>
          </cell>
          <cell r="B6810" t="str">
            <v>Inglês I - FATEC-ZL</v>
          </cell>
          <cell r="C6810">
            <v>36</v>
          </cell>
          <cell r="D6810">
            <v>3</v>
          </cell>
        </row>
        <row r="6811">
          <cell r="A6811" t="str">
            <v>FATEC-ZL - 4301</v>
          </cell>
          <cell r="B6811" t="str">
            <v>Inglês I - FATEC-ZL</v>
          </cell>
          <cell r="C6811">
            <v>36</v>
          </cell>
          <cell r="D6811">
            <v>3</v>
          </cell>
        </row>
        <row r="6812">
          <cell r="A6812" t="str">
            <v>UAlg-pt 15291001</v>
          </cell>
          <cell r="B6812" t="str">
            <v>Inglês I - Universidade do Algarve</v>
          </cell>
          <cell r="C6812">
            <v>50</v>
          </cell>
          <cell r="D6812">
            <v>4</v>
          </cell>
        </row>
        <row r="6813">
          <cell r="A6813" t="str">
            <v>FATEC-SP - LIN200</v>
          </cell>
          <cell r="B6813" t="str">
            <v>Inglês II - FATEC-SP</v>
          </cell>
          <cell r="C6813">
            <v>36</v>
          </cell>
          <cell r="D6813">
            <v>3</v>
          </cell>
        </row>
        <row r="6814">
          <cell r="A6814" t="str">
            <v>FATEC-SP - YLG067</v>
          </cell>
          <cell r="B6814" t="str">
            <v>Inglês II - FATEC-SP</v>
          </cell>
          <cell r="C6814">
            <v>36</v>
          </cell>
          <cell r="D6814">
            <v>3</v>
          </cell>
        </row>
        <row r="6815">
          <cell r="A6815" t="str">
            <v>FATEC-SP - 4117</v>
          </cell>
          <cell r="B6815" t="str">
            <v>Inglês II - FATEC-SP</v>
          </cell>
          <cell r="C6815">
            <v>36</v>
          </cell>
          <cell r="D6815">
            <v>3</v>
          </cell>
        </row>
        <row r="6816">
          <cell r="A6816" t="str">
            <v>4317</v>
          </cell>
          <cell r="B6816" t="str">
            <v>Inglês II - FATEC-ZL</v>
          </cell>
          <cell r="C6816">
            <v>36</v>
          </cell>
          <cell r="D6816">
            <v>3</v>
          </cell>
        </row>
        <row r="6817">
          <cell r="A6817" t="str">
            <v>FATEC-ZL - 4317</v>
          </cell>
          <cell r="B6817" t="str">
            <v>Inglês II - FATEC-ZL</v>
          </cell>
          <cell r="C6817">
            <v>36</v>
          </cell>
          <cell r="D6817">
            <v>3</v>
          </cell>
        </row>
        <row r="6818">
          <cell r="A6818" t="str">
            <v>Impacta - IngIns</v>
          </cell>
          <cell r="B6818" t="str">
            <v>Inglês Instrumental - Faculdade Impacta de Tecnologia</v>
          </cell>
          <cell r="C6818">
            <v>72</v>
          </cell>
          <cell r="D6818">
            <v>6</v>
          </cell>
        </row>
        <row r="6819">
          <cell r="A6819" t="str">
            <v>FTT - PG-105</v>
          </cell>
          <cell r="B6819" t="str">
            <v>Inglês Instrumental - Faculdade de Tecnologia Termomecânica</v>
          </cell>
          <cell r="C6819">
            <v>36</v>
          </cell>
          <cell r="D6819">
            <v>3</v>
          </cell>
        </row>
        <row r="6820">
          <cell r="A6820" t="str">
            <v>MACK - 9251022</v>
          </cell>
          <cell r="B6820" t="str">
            <v>Inglês Instrumental - Mackenzie</v>
          </cell>
          <cell r="C6820">
            <v>24</v>
          </cell>
          <cell r="D6820">
            <v>2</v>
          </cell>
        </row>
        <row r="6821">
          <cell r="A6821" t="str">
            <v>UNISANTOS - II1</v>
          </cell>
          <cell r="B6821" t="str">
            <v>Inglês Instrumental I - UNISANTOS</v>
          </cell>
          <cell r="C6821">
            <v>24</v>
          </cell>
          <cell r="D6821">
            <v>2</v>
          </cell>
        </row>
        <row r="6822">
          <cell r="A6822" t="str">
            <v>UNISANTOS - II2</v>
          </cell>
          <cell r="B6822" t="str">
            <v>Inglês Instrumental II - UNISANTOS</v>
          </cell>
          <cell r="C6822">
            <v>24</v>
          </cell>
          <cell r="D6822">
            <v>2</v>
          </cell>
        </row>
        <row r="6823">
          <cell r="A6823" t="str">
            <v>CEFET-SP - E1ING</v>
          </cell>
          <cell r="B6823" t="str">
            <v>Inglês Técnico - CEFET-SP</v>
          </cell>
          <cell r="C6823">
            <v>24</v>
          </cell>
          <cell r="D6823">
            <v>2</v>
          </cell>
        </row>
        <row r="6824">
          <cell r="A6824" t="str">
            <v>FATEC-SP - 1021</v>
          </cell>
          <cell r="B6824" t="str">
            <v>Inglês Técnico - FATEC-SP</v>
          </cell>
          <cell r="C6824">
            <v>36</v>
          </cell>
          <cell r="D6824">
            <v>3</v>
          </cell>
        </row>
        <row r="6825">
          <cell r="A6825" t="str">
            <v>PG-212</v>
          </cell>
          <cell r="B6825" t="str">
            <v>Inglês Técnico - Faculdade de Tecnologia Termomecânica</v>
          </cell>
          <cell r="C6825">
            <v>36</v>
          </cell>
          <cell r="D6825">
            <v>3</v>
          </cell>
        </row>
        <row r="6826">
          <cell r="A6826" t="str">
            <v>FTT - PG-212</v>
          </cell>
          <cell r="B6826" t="str">
            <v>Inglês Técnico - Faculdade de Tecnologia Termomecânica</v>
          </cell>
          <cell r="C6826">
            <v>36</v>
          </cell>
          <cell r="D6826">
            <v>3</v>
          </cell>
        </row>
        <row r="6827">
          <cell r="A6827" t="str">
            <v>FSA - IngTec</v>
          </cell>
          <cell r="B6827" t="str">
            <v>Inglês Técnico - Fundação Santo André</v>
          </cell>
          <cell r="C6827">
            <v>132</v>
          </cell>
          <cell r="D6827">
            <v>11</v>
          </cell>
        </row>
        <row r="6828">
          <cell r="A6828" t="str">
            <v>UNICAMP - ST002</v>
          </cell>
          <cell r="B6828" t="str">
            <v>Inglês Técnico - UNICAMP</v>
          </cell>
          <cell r="C6828">
            <v>24</v>
          </cell>
          <cell r="D6828">
            <v>2</v>
          </cell>
        </row>
        <row r="6829">
          <cell r="A6829" t="str">
            <v>FTT - PG-317</v>
          </cell>
          <cell r="B6829" t="str">
            <v>Inglês aplicado à Gestão - Faculdade de Tecnologia Termomecânica</v>
          </cell>
          <cell r="C6829">
            <v>36</v>
          </cell>
          <cell r="D6829">
            <v>3</v>
          </cell>
        </row>
        <row r="6830">
          <cell r="A6830" t="str">
            <v>UNICAMP - LA122</v>
          </cell>
          <cell r="B6830" t="str">
            <v>Inglês instrumental I - UNICAMP</v>
          </cell>
          <cell r="C6830">
            <v>60</v>
          </cell>
          <cell r="D6830">
            <v>5</v>
          </cell>
        </row>
        <row r="6831">
          <cell r="A6831" t="str">
            <v>UNICAMP - LA222</v>
          </cell>
          <cell r="B6831" t="str">
            <v>Inglês instrumental II - UNICAMP</v>
          </cell>
          <cell r="C6831">
            <v>60</v>
          </cell>
          <cell r="D6831">
            <v>5</v>
          </cell>
        </row>
        <row r="6832">
          <cell r="A6832" t="str">
            <v>PUC-SP - 6056</v>
          </cell>
          <cell r="B6832" t="str">
            <v>Inglês para Graduandos V e VI - PUC-SP</v>
          </cell>
          <cell r="C6832">
            <v>60</v>
          </cell>
          <cell r="D6832">
            <v>5</v>
          </cell>
        </row>
        <row r="6833">
          <cell r="A6833" t="str">
            <v>CPS - 113</v>
          </cell>
          <cell r="B6833" t="str">
            <v>Inglês para Processamento De Dados II - CPS</v>
          </cell>
          <cell r="C6833">
            <v>36</v>
          </cell>
          <cell r="D6833">
            <v>3</v>
          </cell>
        </row>
        <row r="6834">
          <cell r="A6834" t="str">
            <v>CPS - 112</v>
          </cell>
          <cell r="B6834" t="str">
            <v>Inglês para Processamento de Dados I - CPS</v>
          </cell>
          <cell r="C6834">
            <v>36</v>
          </cell>
          <cell r="D6834">
            <v>3</v>
          </cell>
        </row>
        <row r="6835">
          <cell r="A6835" t="str">
            <v>FATEC-SP - 1619</v>
          </cell>
          <cell r="B6835" t="str">
            <v>Inglês para informática - FATEC-SP</v>
          </cell>
          <cell r="C6835">
            <v>72</v>
          </cell>
          <cell r="D6835">
            <v>6</v>
          </cell>
        </row>
        <row r="6836">
          <cell r="A6836" t="str">
            <v>FATEC-SP - ITI1</v>
          </cell>
          <cell r="B6836" t="str">
            <v>Inglês para tecnologia da informação I - FATEC-SP</v>
          </cell>
          <cell r="C6836">
            <v>36</v>
          </cell>
          <cell r="D6836">
            <v>3</v>
          </cell>
        </row>
        <row r="6837">
          <cell r="A6837" t="str">
            <v>FATEC-SP - ITI2</v>
          </cell>
          <cell r="B6837" t="str">
            <v>Inglês para tecnologia da informação II - FATEC-SP</v>
          </cell>
          <cell r="C6837">
            <v>36</v>
          </cell>
          <cell r="D6837">
            <v>3</v>
          </cell>
        </row>
        <row r="6838">
          <cell r="A6838" t="str">
            <v>UFPI - 303630</v>
          </cell>
          <cell r="B6838" t="str">
            <v>Inglês técnico e científico - Universidade Federal do Piauí</v>
          </cell>
          <cell r="C6838">
            <v>60</v>
          </cell>
          <cell r="D6838">
            <v>5</v>
          </cell>
        </row>
        <row r="6839">
          <cell r="A6839" t="str">
            <v>UTBM-fr OM58</v>
          </cell>
          <cell r="B6839" t="str">
            <v>Ingéniere des systéms / gestion de projet - Université de Technologie de Belfort-Montbérliard</v>
          </cell>
          <cell r="C6839">
            <v>48</v>
          </cell>
          <cell r="D6839">
            <v>4</v>
          </cell>
        </row>
        <row r="6840">
          <cell r="A6840" t="str">
            <v>UA-pt 47328</v>
          </cell>
          <cell r="B6840" t="str">
            <v>Iniciação ao Alemão - Universidade de Aveiro</v>
          </cell>
          <cell r="C6840">
            <v>48</v>
          </cell>
          <cell r="D6840">
            <v>4</v>
          </cell>
        </row>
        <row r="6841">
          <cell r="A6841" t="str">
            <v>UC-pt 1345768</v>
          </cell>
          <cell r="B6841" t="str">
            <v>Iniciação ao Francês 1 - Universidade de Coimbra</v>
          </cell>
          <cell r="C6841">
            <v>50</v>
          </cell>
          <cell r="D6841">
            <v>4</v>
          </cell>
        </row>
        <row r="6842">
          <cell r="A6842" t="str">
            <v>EQui19</v>
          </cell>
          <cell r="B6842" t="str">
            <v>Iniciação ao ambiente virtual</v>
          </cell>
          <cell r="C6842">
            <v>30</v>
          </cell>
          <cell r="D6842">
            <v>0</v>
          </cell>
        </row>
        <row r="6843">
          <cell r="A6843" t="str">
            <v>ESZX129-13</v>
          </cell>
          <cell r="B6843" t="str">
            <v>Iniciação à Pesquisa Científica I</v>
          </cell>
          <cell r="C6843">
            <v>24</v>
          </cell>
          <cell r="D6843">
            <v>2</v>
          </cell>
        </row>
        <row r="6844">
          <cell r="A6844" t="str">
            <v>ESZX130-13</v>
          </cell>
          <cell r="B6844" t="str">
            <v>Iniciação à Pesquisa Científica II</v>
          </cell>
          <cell r="C6844">
            <v>24</v>
          </cell>
          <cell r="D6844">
            <v>2</v>
          </cell>
        </row>
        <row r="6845">
          <cell r="A6845" t="str">
            <v>ESZX131-13</v>
          </cell>
          <cell r="B6845" t="str">
            <v>Iniciação à Pesquisa Científica III</v>
          </cell>
          <cell r="C6845">
            <v>24</v>
          </cell>
          <cell r="D6845">
            <v>2</v>
          </cell>
        </row>
        <row r="6846">
          <cell r="A6846" t="str">
            <v>UNINOVE - IPAI</v>
          </cell>
          <cell r="B6846" t="str">
            <v>Iniciação à Produção Acadêmica I - UNINOVE</v>
          </cell>
          <cell r="C6846">
            <v>36</v>
          </cell>
          <cell r="D6846">
            <v>3</v>
          </cell>
        </row>
        <row r="6847">
          <cell r="A6847" t="str">
            <v>UNINOVE - 3C51341</v>
          </cell>
          <cell r="B6847" t="str">
            <v>Iniciação à Técnica de Interpretação - UNINOVE</v>
          </cell>
          <cell r="C6847">
            <v>72</v>
          </cell>
          <cell r="D6847">
            <v>6</v>
          </cell>
        </row>
        <row r="6848">
          <cell r="A6848" t="str">
            <v>UNINOVE - 3SA2123</v>
          </cell>
          <cell r="B6848" t="str">
            <v>Inicio a produção acadêmica I - UNINOVE</v>
          </cell>
          <cell r="C6848">
            <v>36</v>
          </cell>
          <cell r="D6848">
            <v>3</v>
          </cell>
        </row>
        <row r="6849">
          <cell r="A6849" t="str">
            <v>UNINOVE - 3SA2132</v>
          </cell>
          <cell r="B6849" t="str">
            <v>Inicio a produção acadêmica II - UNINOVE</v>
          </cell>
          <cell r="C6849">
            <v>36</v>
          </cell>
          <cell r="D6849">
            <v>3</v>
          </cell>
        </row>
        <row r="6850">
          <cell r="A6850" t="str">
            <v>Orleans-fr 5TE02</v>
          </cell>
          <cell r="B6850" t="str">
            <v>Initiation aux Outils de la Conception - École Polytechnique de l'Université d'Orléans</v>
          </cell>
          <cell r="C6850">
            <v>70</v>
          </cell>
          <cell r="D6850">
            <v>5</v>
          </cell>
        </row>
        <row r="6851">
          <cell r="A6851" t="str">
            <v>DIT-ie MECH9002</v>
          </cell>
          <cell r="B6851" t="str">
            <v>Innov &amp; Knowledge Management - Dublin Institute of Technology</v>
          </cell>
          <cell r="C6851">
            <v>50</v>
          </cell>
          <cell r="D6851">
            <v>4</v>
          </cell>
        </row>
        <row r="6852">
          <cell r="A6852" t="str">
            <v>LivUni-uk CHEM184</v>
          </cell>
          <cell r="B6852" t="str">
            <v>Innovate Chemistry for Energy and Materials - University of Liverpool</v>
          </cell>
          <cell r="C6852">
            <v>33</v>
          </cell>
          <cell r="D6852">
            <v>2</v>
          </cell>
        </row>
        <row r="6853">
          <cell r="A6853" t="str">
            <v>MGMT2010</v>
          </cell>
          <cell r="B6853" t="str">
            <v>Innovation &amp; Entrepreneurship: Principles and Practices - University of New South Wales</v>
          </cell>
          <cell r="C6853">
            <v>45</v>
          </cell>
          <cell r="D6853">
            <v>3</v>
          </cell>
        </row>
        <row r="6854">
          <cell r="A6854" t="str">
            <v>UNSW-au MGMT2010</v>
          </cell>
          <cell r="B6854" t="str">
            <v>Innovation &amp; Entrepreneurship: Principles and Practices - University of New South Wales</v>
          </cell>
          <cell r="C6854">
            <v>45</v>
          </cell>
          <cell r="D6854">
            <v>3</v>
          </cell>
        </row>
        <row r="6855">
          <cell r="A6855" t="str">
            <v>TCNJ-us BUS375</v>
          </cell>
          <cell r="B6855" t="str">
            <v>Innovation - The College of New Jersey</v>
          </cell>
          <cell r="C6855">
            <v>48</v>
          </cell>
          <cell r="D6855">
            <v>4</v>
          </cell>
        </row>
        <row r="6856">
          <cell r="A6856" t="str">
            <v>TCNJ-us MGT375</v>
          </cell>
          <cell r="B6856" t="str">
            <v>Innovation - The College of New Jersey</v>
          </cell>
          <cell r="C6856">
            <v>60</v>
          </cell>
          <cell r="D6856">
            <v>5</v>
          </cell>
        </row>
        <row r="6857">
          <cell r="A6857" t="str">
            <v>Gold-uk IMS53000A</v>
          </cell>
          <cell r="B6857" t="str">
            <v>Innovation Case Studies - Goldsmiths, University of London</v>
          </cell>
          <cell r="C6857">
            <v>64</v>
          </cell>
          <cell r="D6857">
            <v>5</v>
          </cell>
        </row>
        <row r="6858">
          <cell r="A6858" t="str">
            <v>INV-801</v>
          </cell>
          <cell r="B6858" t="str">
            <v>Innovation Lab I</v>
          </cell>
          <cell r="C6858">
            <v>0</v>
          </cell>
          <cell r="D6858">
            <v>2</v>
          </cell>
        </row>
        <row r="6859">
          <cell r="A6859" t="str">
            <v>INV-802</v>
          </cell>
          <cell r="B6859" t="str">
            <v>Innovation Lab II</v>
          </cell>
          <cell r="C6859">
            <v>0</v>
          </cell>
          <cell r="D6859">
            <v>2</v>
          </cell>
        </row>
        <row r="6860">
          <cell r="A6860" t="str">
            <v>INV-803</v>
          </cell>
          <cell r="B6860" t="str">
            <v>Innovation Lab III</v>
          </cell>
          <cell r="C6860">
            <v>0</v>
          </cell>
          <cell r="D6860">
            <v>2</v>
          </cell>
        </row>
        <row r="6861">
          <cell r="A6861" t="str">
            <v>INV-804</v>
          </cell>
          <cell r="B6861" t="str">
            <v>Innovation Lab IV</v>
          </cell>
          <cell r="C6861">
            <v>0</v>
          </cell>
          <cell r="D6861">
            <v>2</v>
          </cell>
        </row>
        <row r="6862">
          <cell r="A6862" t="str">
            <v>INV-603</v>
          </cell>
          <cell r="B6862" t="str">
            <v>Innovation Law</v>
          </cell>
          <cell r="C6862">
            <v>48</v>
          </cell>
          <cell r="D6862">
            <v>12</v>
          </cell>
        </row>
        <row r="6863">
          <cell r="A6863" t="str">
            <v>Strath-uk DM305</v>
          </cell>
          <cell r="B6863" t="str">
            <v>Innovation Management - The University of Strathclyde</v>
          </cell>
          <cell r="C6863">
            <v>48</v>
          </cell>
          <cell r="D6863">
            <v>4</v>
          </cell>
        </row>
        <row r="6864">
          <cell r="A6864" t="str">
            <v>MSOE-us MS3423</v>
          </cell>
          <cell r="B6864" t="str">
            <v>Innovation and Business Markets - Milwaukee School of Engineering</v>
          </cell>
          <cell r="C6864">
            <v>33</v>
          </cell>
          <cell r="D6864">
            <v>2</v>
          </cell>
        </row>
        <row r="6865">
          <cell r="A6865" t="str">
            <v>Derby-uk 5ME511</v>
          </cell>
          <cell r="B6865" t="str">
            <v>Innovation and Engineering Context - University of Derby</v>
          </cell>
          <cell r="C6865">
            <v>36</v>
          </cell>
          <cell r="D6865">
            <v>3</v>
          </cell>
        </row>
        <row r="6866">
          <cell r="A6866" t="str">
            <v>LSBU-uk EEA6009</v>
          </cell>
          <cell r="B6866" t="str">
            <v>Innovation and Enterprise - London South Bank University</v>
          </cell>
          <cell r="C6866">
            <v>36</v>
          </cell>
          <cell r="D6866">
            <v>3</v>
          </cell>
        </row>
        <row r="6867">
          <cell r="A6867" t="str">
            <v>UTS-au 21227</v>
          </cell>
          <cell r="B6867" t="str">
            <v>Innovation and Entrepreneurship - University of Technology, Sydney</v>
          </cell>
          <cell r="C6867">
            <v>48</v>
          </cell>
          <cell r="D6867">
            <v>4</v>
          </cell>
        </row>
        <row r="6868">
          <cell r="A6868" t="str">
            <v>TCD-ie CE3E4</v>
          </cell>
          <cell r="B6868" t="str">
            <v>Innovation and Entrepreneurship for Engineers - Trinity College Dublin</v>
          </cell>
          <cell r="C6868">
            <v>33</v>
          </cell>
          <cell r="D6868">
            <v>2</v>
          </cell>
        </row>
        <row r="6869">
          <cell r="A6869" t="str">
            <v>UofT-ca FOR424</v>
          </cell>
          <cell r="B6869" t="str">
            <v>Innovation and Manufacturing of Sustainable Materials - University of Toronto</v>
          </cell>
          <cell r="C6869">
            <v>36</v>
          </cell>
          <cell r="D6869">
            <v>3</v>
          </cell>
        </row>
        <row r="6870">
          <cell r="A6870" t="str">
            <v>OU-jp ISS</v>
          </cell>
          <cell r="B6870" t="str">
            <v>Innovation to Systems Science - Osaka University</v>
          </cell>
          <cell r="C6870">
            <v>22</v>
          </cell>
          <cell r="D6870">
            <v>1</v>
          </cell>
        </row>
        <row r="6871">
          <cell r="A6871" t="str">
            <v>DCU-ie MG331</v>
          </cell>
          <cell r="B6871" t="str">
            <v>Innovation, Marketing and New Technology Foresight - Dublin City University</v>
          </cell>
          <cell r="C6871">
            <v>24</v>
          </cell>
          <cell r="D6871">
            <v>2</v>
          </cell>
        </row>
        <row r="6872">
          <cell r="A6872" t="str">
            <v>CSUN-us MSE303</v>
          </cell>
          <cell r="B6872" t="str">
            <v>Innovation/Invention &amp; Technology - California State University, Northridge</v>
          </cell>
          <cell r="C6872">
            <v>48</v>
          </cell>
          <cell r="D6872">
            <v>4</v>
          </cell>
        </row>
        <row r="6873">
          <cell r="A6873" t="str">
            <v>MSE303OL</v>
          </cell>
          <cell r="B6873" t="str">
            <v>Innovation/Invention &amp; Technology - California State University, Northridge</v>
          </cell>
          <cell r="C6873">
            <v>48</v>
          </cell>
          <cell r="D6873">
            <v>4</v>
          </cell>
        </row>
        <row r="6874">
          <cell r="A6874" t="str">
            <v>LiU-se TEIO06</v>
          </cell>
          <cell r="B6874" t="str">
            <v>Innovative Entrepreneurship - Linköping University</v>
          </cell>
          <cell r="C6874">
            <v>47</v>
          </cell>
          <cell r="D6874">
            <v>4</v>
          </cell>
        </row>
        <row r="6875">
          <cell r="A6875" t="str">
            <v>UofT-ca APS510</v>
          </cell>
          <cell r="B6875" t="str">
            <v>Innovative Technologies and Organizations in Global Energy Systems - University of Toronto</v>
          </cell>
          <cell r="C6875">
            <v>48</v>
          </cell>
          <cell r="D6875">
            <v>48</v>
          </cell>
        </row>
        <row r="6876">
          <cell r="A6876" t="str">
            <v>LivUni-uk CHEM212</v>
          </cell>
          <cell r="B6876" t="str">
            <v>Inorganic Chemistry II - University of Liverpool</v>
          </cell>
          <cell r="C6876">
            <v>28</v>
          </cell>
          <cell r="D6876">
            <v>2</v>
          </cell>
        </row>
        <row r="6877">
          <cell r="A6877" t="str">
            <v>WIU-us CHEM202</v>
          </cell>
          <cell r="B6877" t="str">
            <v>Inorganic Chemistry II - Western Illinois University</v>
          </cell>
          <cell r="C6877">
            <v>96</v>
          </cell>
          <cell r="D6877">
            <v>8</v>
          </cell>
        </row>
        <row r="6878">
          <cell r="A6878" t="str">
            <v>UofT-ca MSE244H1</v>
          </cell>
          <cell r="B6878" t="str">
            <v>Inorganic Materials Chemistry &amp; Processing - University of Toronto</v>
          </cell>
          <cell r="C6878">
            <v>78</v>
          </cell>
          <cell r="D6878">
            <v>6</v>
          </cell>
        </row>
        <row r="6879">
          <cell r="A6879" t="str">
            <v>ESZG037-17</v>
          </cell>
          <cell r="B6879" t="str">
            <v>Inovação Estratégica</v>
          </cell>
          <cell r="C6879">
            <v>24</v>
          </cell>
          <cell r="D6879">
            <v>2</v>
          </cell>
        </row>
        <row r="6880">
          <cell r="A6880" t="str">
            <v>ESTG010-13</v>
          </cell>
          <cell r="B6880" t="str">
            <v>Inovação Tecnológica</v>
          </cell>
          <cell r="C6880">
            <v>48</v>
          </cell>
          <cell r="D6880">
            <v>4</v>
          </cell>
        </row>
        <row r="6881">
          <cell r="A6881" t="str">
            <v>ESTG010-17</v>
          </cell>
          <cell r="B6881" t="str">
            <v>Inovação Tecnológica</v>
          </cell>
          <cell r="C6881">
            <v>48</v>
          </cell>
          <cell r="D6881">
            <v>4</v>
          </cell>
        </row>
        <row r="6882">
          <cell r="A6882" t="str">
            <v>ESZP023-13</v>
          </cell>
          <cell r="B6882" t="str">
            <v>Inovação e Desenvolvimento Agroindustrial</v>
          </cell>
          <cell r="C6882">
            <v>48</v>
          </cell>
          <cell r="D6882">
            <v>4</v>
          </cell>
        </row>
        <row r="6883">
          <cell r="A6883" t="str">
            <v>BIT727</v>
          </cell>
          <cell r="B6883" t="str">
            <v>Inovação e Empreendedorismo em Biotecnologia - UFSCAR</v>
          </cell>
          <cell r="C6883">
            <v>0</v>
          </cell>
          <cell r="D6883">
            <v>10</v>
          </cell>
        </row>
        <row r="6884">
          <cell r="A6884" t="str">
            <v>ESHP011-13</v>
          </cell>
          <cell r="B6884" t="str">
            <v>Inovação nos Serviços Públicos</v>
          </cell>
          <cell r="C6884">
            <v>48</v>
          </cell>
          <cell r="D6884">
            <v>4</v>
          </cell>
        </row>
        <row r="6885">
          <cell r="A6885" t="str">
            <v>ESZP043-14</v>
          </cell>
          <cell r="B6885" t="str">
            <v>Inovação nos Serviços Públicos</v>
          </cell>
          <cell r="C6885">
            <v>48</v>
          </cell>
          <cell r="D6885">
            <v>4</v>
          </cell>
        </row>
        <row r="6886">
          <cell r="A6886" t="str">
            <v>Orleans-fr 5HU04</v>
          </cell>
          <cell r="B6886" t="str">
            <v>Insertion Profissionelle et Communication - École Polytechnique de l'Université d'Orléans</v>
          </cell>
          <cell r="C6886">
            <v>37</v>
          </cell>
          <cell r="D6886">
            <v>3</v>
          </cell>
        </row>
        <row r="6887">
          <cell r="A6887" t="str">
            <v>FATEC-SP - EMQ001</v>
          </cell>
          <cell r="B6887" t="str">
            <v>Inspeção Veicular - FATEC-SP</v>
          </cell>
          <cell r="C6887">
            <v>72</v>
          </cell>
          <cell r="D6887">
            <v>6</v>
          </cell>
        </row>
        <row r="6888">
          <cell r="A6888" t="str">
            <v>FATEC-SP - 2054</v>
          </cell>
          <cell r="B6888" t="str">
            <v>Instalação E Manutenção De Equipamento - FATEC-SP</v>
          </cell>
          <cell r="C6888">
            <v>72</v>
          </cell>
          <cell r="D6888">
            <v>7</v>
          </cell>
        </row>
        <row r="6889">
          <cell r="A6889" t="str">
            <v>ESZX037-13</v>
          </cell>
          <cell r="B6889" t="str">
            <v>Instalações Elétricas</v>
          </cell>
          <cell r="C6889">
            <v>48</v>
          </cell>
          <cell r="D6889">
            <v>4</v>
          </cell>
        </row>
        <row r="6890">
          <cell r="A6890" t="str">
            <v>E1IEL</v>
          </cell>
          <cell r="B6890" t="str">
            <v>Instalações Elétricas - IFSP</v>
          </cell>
          <cell r="C6890">
            <v>2</v>
          </cell>
          <cell r="D6890">
            <v>2</v>
          </cell>
        </row>
        <row r="6891">
          <cell r="A6891" t="str">
            <v>IFSP - E1IEL</v>
          </cell>
          <cell r="B6891" t="str">
            <v>Instalações Elétricas - Instituto Federal de Educação, Ciência e Tecnologia de São Paulo</v>
          </cell>
          <cell r="C6891">
            <v>24</v>
          </cell>
          <cell r="D6891">
            <v>2</v>
          </cell>
        </row>
        <row r="6892">
          <cell r="A6892" t="str">
            <v>ESTE008-13</v>
          </cell>
          <cell r="B6892" t="str">
            <v>Instalações Elétricas I</v>
          </cell>
          <cell r="C6892">
            <v>48</v>
          </cell>
          <cell r="D6892">
            <v>4</v>
          </cell>
        </row>
        <row r="6893">
          <cell r="A6893" t="str">
            <v>ESTE019-17</v>
          </cell>
          <cell r="B6893" t="str">
            <v>Instalações Elétricas I</v>
          </cell>
          <cell r="C6893">
            <v>48</v>
          </cell>
          <cell r="D6893">
            <v>4</v>
          </cell>
        </row>
        <row r="6894">
          <cell r="A6894" t="str">
            <v>ESZE011-13</v>
          </cell>
          <cell r="B6894" t="str">
            <v>Instalações Elétricas II</v>
          </cell>
          <cell r="C6894">
            <v>48</v>
          </cell>
          <cell r="D6894">
            <v>4</v>
          </cell>
        </row>
        <row r="6895">
          <cell r="A6895" t="str">
            <v>ESTE020-17</v>
          </cell>
          <cell r="B6895" t="str">
            <v>Instalações Elétricas II</v>
          </cell>
          <cell r="C6895">
            <v>48</v>
          </cell>
          <cell r="D6895">
            <v>4</v>
          </cell>
        </row>
        <row r="6896">
          <cell r="A6896" t="str">
            <v>ESZB020-13</v>
          </cell>
          <cell r="B6896" t="str">
            <v>Instalações Hospitalares</v>
          </cell>
          <cell r="C6896">
            <v>48</v>
          </cell>
          <cell r="D6896">
            <v>4</v>
          </cell>
        </row>
        <row r="6897">
          <cell r="A6897" t="str">
            <v>ESZB031-17</v>
          </cell>
          <cell r="B6897" t="str">
            <v>Instalações Hospitalares</v>
          </cell>
          <cell r="C6897">
            <v>48</v>
          </cell>
          <cell r="D6897">
            <v>4</v>
          </cell>
        </row>
        <row r="6898">
          <cell r="A6898" t="str">
            <v>ESTX035-13</v>
          </cell>
          <cell r="B6898" t="str">
            <v>Instalações Hospitalares</v>
          </cell>
          <cell r="C6898">
            <v>48</v>
          </cell>
          <cell r="D6898">
            <v>4</v>
          </cell>
        </row>
        <row r="6899">
          <cell r="A6899" t="str">
            <v>FATEC-SP - 3123</v>
          </cell>
          <cell r="B6899" t="str">
            <v>Instalações Prediais II - FATEC-SP</v>
          </cell>
          <cell r="C6899">
            <v>60</v>
          </cell>
          <cell r="D6899">
            <v>5</v>
          </cell>
        </row>
        <row r="6900">
          <cell r="A6900" t="str">
            <v>FTT - AL-P416</v>
          </cell>
          <cell r="B6900" t="str">
            <v>Instalações e Projetos Industriais - Faculdade de Tecnologia Termomecânica</v>
          </cell>
          <cell r="C6900">
            <v>120</v>
          </cell>
          <cell r="D6900">
            <v>10</v>
          </cell>
        </row>
        <row r="6901">
          <cell r="A6901" t="str">
            <v>FTT - AL-P419-2</v>
          </cell>
          <cell r="B6901" t="str">
            <v>Instalações e equipamentos industriais - Faculdade de Tecnologia Termomecânica</v>
          </cell>
          <cell r="C6901">
            <v>108</v>
          </cell>
          <cell r="D6901">
            <v>9</v>
          </cell>
        </row>
        <row r="6902">
          <cell r="A6902" t="str">
            <v>IFSP - TIEJ4</v>
          </cell>
          <cell r="B6902" t="str">
            <v>Instalações elétricas industriais - Instituto Federal de Educação, Ciência e Tecnologia de São Paulo</v>
          </cell>
          <cell r="C6902">
            <v>24</v>
          </cell>
          <cell r="D6902">
            <v>2</v>
          </cell>
        </row>
        <row r="6903">
          <cell r="A6903" t="str">
            <v>USP - DFD0451</v>
          </cell>
          <cell r="B6903" t="str">
            <v>Instituições  de direito - USP</v>
          </cell>
          <cell r="C6903">
            <v>24</v>
          </cell>
          <cell r="D6903">
            <v>2</v>
          </cell>
        </row>
        <row r="6904">
          <cell r="A6904" t="str">
            <v>ESZP002-13</v>
          </cell>
          <cell r="B6904" t="str">
            <v>Instituições Judiciais e Políticas Públicas</v>
          </cell>
          <cell r="C6904">
            <v>48</v>
          </cell>
          <cell r="D6904">
            <v>4</v>
          </cell>
        </row>
        <row r="6905">
          <cell r="A6905" t="str">
            <v>PPU-103</v>
          </cell>
          <cell r="B6905" t="str">
            <v>Instituições Judiciais e Políticas Públicas</v>
          </cell>
          <cell r="C6905">
            <v>108</v>
          </cell>
          <cell r="D6905">
            <v>9</v>
          </cell>
        </row>
        <row r="6906">
          <cell r="A6906" t="str">
            <v>ESZP024-13</v>
          </cell>
          <cell r="B6906" t="str">
            <v>Instituições Políticas, Regulação e Governança na Área Energética</v>
          </cell>
          <cell r="C6906">
            <v>48</v>
          </cell>
          <cell r="D6906">
            <v>4</v>
          </cell>
        </row>
        <row r="6907">
          <cell r="A6907" t="str">
            <v>METODISTA - 3483</v>
          </cell>
          <cell r="B6907" t="str">
            <v>Instituições de Direito - Metodista</v>
          </cell>
          <cell r="C6907">
            <v>36</v>
          </cell>
          <cell r="D6907">
            <v>3</v>
          </cell>
        </row>
        <row r="6908">
          <cell r="A6908" t="str">
            <v>IIES - 878J</v>
          </cell>
          <cell r="B6908" t="str">
            <v>Instituições de direito - IIES</v>
          </cell>
          <cell r="C6908">
            <v>24</v>
          </cell>
          <cell r="D6908">
            <v>2</v>
          </cell>
        </row>
        <row r="6909">
          <cell r="A6909" t="str">
            <v>UFCG - 2305036</v>
          </cell>
          <cell r="B6909" t="str">
            <v>Instituições do Direito - Universidade Federal de Campina Grande</v>
          </cell>
          <cell r="C6909">
            <v>36</v>
          </cell>
          <cell r="D6909">
            <v>3</v>
          </cell>
        </row>
        <row r="6910">
          <cell r="A6910" t="str">
            <v>ESZC010-13</v>
          </cell>
          <cell r="B6910" t="str">
            <v>Instituições e Governança Global</v>
          </cell>
          <cell r="C6910">
            <v>48</v>
          </cell>
          <cell r="D6910">
            <v>4</v>
          </cell>
        </row>
        <row r="6911">
          <cell r="A6911" t="str">
            <v>CHS-102</v>
          </cell>
          <cell r="B6911" t="str">
            <v>Instituições e Políticas Públicas</v>
          </cell>
          <cell r="C6911">
            <v>108</v>
          </cell>
          <cell r="D6911">
            <v>9</v>
          </cell>
        </row>
        <row r="6912">
          <cell r="A6912" t="str">
            <v>USP - ACH3594</v>
          </cell>
          <cell r="B6912" t="str">
            <v>Instituições públicas brasileiras - USP</v>
          </cell>
          <cell r="C6912">
            <v>24</v>
          </cell>
          <cell r="D6912">
            <v>2</v>
          </cell>
        </row>
        <row r="6913">
          <cell r="A6913" t="str">
            <v>UU-nl ECB2IE</v>
          </cell>
          <cell r="B6913" t="str">
            <v>Institutional Economics - Utrecht University</v>
          </cell>
          <cell r="C6913">
            <v>75</v>
          </cell>
          <cell r="D6913">
            <v>6</v>
          </cell>
        </row>
        <row r="6914">
          <cell r="A6914" t="str">
            <v>TSU-us AITT3520</v>
          </cell>
          <cell r="B6914" t="str">
            <v>Instrument Ground Instruction - Tennessee State University</v>
          </cell>
          <cell r="C6914">
            <v>48</v>
          </cell>
          <cell r="D6914">
            <v>4</v>
          </cell>
        </row>
        <row r="6915">
          <cell r="A6915" t="str">
            <v>GLA-uk ENG3034</v>
          </cell>
          <cell r="B6915" t="str">
            <v>Instrument and Data Systems 3 - University of Glasgow</v>
          </cell>
          <cell r="C6915">
            <v>27</v>
          </cell>
          <cell r="D6915">
            <v>2</v>
          </cell>
        </row>
        <row r="6916">
          <cell r="A6916" t="str">
            <v>BSC-us CHE403</v>
          </cell>
          <cell r="B6916" t="str">
            <v>Instrumental Analysis - State University of New York, College at Buffalo</v>
          </cell>
          <cell r="C6916">
            <v>90</v>
          </cell>
          <cell r="D6916">
            <v>7</v>
          </cell>
        </row>
        <row r="6917">
          <cell r="A6917" t="str">
            <v>UKY-us CHE522</v>
          </cell>
          <cell r="B6917" t="str">
            <v>Instrumental Analysis - University of Kentucky</v>
          </cell>
          <cell r="C6917">
            <v>75</v>
          </cell>
          <cell r="D6917">
            <v>6</v>
          </cell>
        </row>
        <row r="6918">
          <cell r="A6918" t="str">
            <v>LIT-ie CTRL06001</v>
          </cell>
          <cell r="B6918" t="str">
            <v>Instrumentation &amp; Control - Limerick Institute of Technology</v>
          </cell>
          <cell r="C6918">
            <v>112</v>
          </cell>
          <cell r="D6918">
            <v>9</v>
          </cell>
        </row>
        <row r="6919">
          <cell r="A6919" t="str">
            <v>ESME-fr Inst</v>
          </cell>
          <cell r="B6919" t="str">
            <v>Instrumentation - Composants Passifs - École Spéciale de Mécanique et d'Électricité (ESME-SUDRA)</v>
          </cell>
          <cell r="C6919">
            <v>12</v>
          </cell>
          <cell r="D6919">
            <v>1</v>
          </cell>
        </row>
        <row r="6920">
          <cell r="A6920" t="str">
            <v>USyd-au AMME2700</v>
          </cell>
          <cell r="B6920" t="str">
            <v>Instrumentation - The University of Sydney</v>
          </cell>
          <cell r="C6920">
            <v>56</v>
          </cell>
          <cell r="D6920">
            <v>4</v>
          </cell>
        </row>
        <row r="6921">
          <cell r="A6921" t="str">
            <v>Wayne-us MCT3010</v>
          </cell>
          <cell r="B6921" t="str">
            <v>Instrumentation - Wayne State University</v>
          </cell>
          <cell r="C6921">
            <v>45</v>
          </cell>
          <cell r="D6921">
            <v>3</v>
          </cell>
        </row>
        <row r="6922">
          <cell r="A6922" t="str">
            <v>ITSligo-ie CTRL06001</v>
          </cell>
          <cell r="B6922" t="str">
            <v>Instrumentation Control 201 - Institute of Technology, Sligo</v>
          </cell>
          <cell r="C6922">
            <v>60</v>
          </cell>
          <cell r="D6922">
            <v>5</v>
          </cell>
        </row>
        <row r="6923">
          <cell r="A6923" t="str">
            <v>ITSligo-ie CTRL06002</v>
          </cell>
          <cell r="B6923" t="str">
            <v>Instrumentation Control 202 - Institute of Technology, Sligo</v>
          </cell>
          <cell r="C6923">
            <v>60</v>
          </cell>
          <cell r="D6923">
            <v>5</v>
          </cell>
        </row>
        <row r="6924">
          <cell r="A6924" t="str">
            <v>UL-ie ET4305</v>
          </cell>
          <cell r="B6924" t="str">
            <v>Instrumentation and Control 1 - University of Limerick</v>
          </cell>
          <cell r="C6924">
            <v>144</v>
          </cell>
          <cell r="D6924">
            <v>12</v>
          </cell>
        </row>
        <row r="6925">
          <cell r="A6925" t="str">
            <v>UE-pt FIS0511</v>
          </cell>
          <cell r="B6925" t="str">
            <v>Instrumentação - Universidade de Évora</v>
          </cell>
          <cell r="C6925">
            <v>60</v>
          </cell>
          <cell r="D6925">
            <v>5</v>
          </cell>
        </row>
        <row r="6926">
          <cell r="A6926" t="str">
            <v>ESZX017-13</v>
          </cell>
          <cell r="B6926" t="str">
            <v>Instrumentação Biomédica</v>
          </cell>
          <cell r="C6926">
            <v>60</v>
          </cell>
          <cell r="D6926">
            <v>5</v>
          </cell>
        </row>
        <row r="6927">
          <cell r="A6927" t="str">
            <v>ESTX021-13</v>
          </cell>
          <cell r="B6927" t="str">
            <v>Instrumentação Biomédica</v>
          </cell>
          <cell r="C6927">
            <v>60</v>
          </cell>
          <cell r="D6927">
            <v>5</v>
          </cell>
        </row>
        <row r="6928">
          <cell r="A6928" t="str">
            <v>ESTB003-13</v>
          </cell>
          <cell r="B6928" t="str">
            <v>Instrumentação Biomédica</v>
          </cell>
          <cell r="C6928">
            <v>60</v>
          </cell>
          <cell r="D6928">
            <v>5</v>
          </cell>
        </row>
        <row r="6929">
          <cell r="A6929" t="str">
            <v>BIS-302</v>
          </cell>
          <cell r="B6929" t="str">
            <v>Instrumentação Biomédica</v>
          </cell>
          <cell r="C6929">
            <v>0</v>
          </cell>
          <cell r="D6929">
            <v>12</v>
          </cell>
        </row>
        <row r="6930">
          <cell r="A6930" t="str">
            <v>ESTX026-13</v>
          </cell>
          <cell r="B6930" t="str">
            <v>Instrumentação Biomédica Avançada</v>
          </cell>
          <cell r="C6930">
            <v>60</v>
          </cell>
          <cell r="D6930">
            <v>5</v>
          </cell>
        </row>
        <row r="6931">
          <cell r="A6931" t="str">
            <v>ESTB006-13</v>
          </cell>
          <cell r="B6931" t="str">
            <v>Instrumentação Biomédica Avançada</v>
          </cell>
          <cell r="C6931">
            <v>60</v>
          </cell>
          <cell r="D6931">
            <v>5</v>
          </cell>
        </row>
        <row r="6932">
          <cell r="A6932" t="str">
            <v>ESTB025-17</v>
          </cell>
          <cell r="B6932" t="str">
            <v>Instrumentação Biomédica I</v>
          </cell>
          <cell r="C6932">
            <v>48</v>
          </cell>
          <cell r="D6932">
            <v>4</v>
          </cell>
        </row>
        <row r="6933">
          <cell r="A6933" t="str">
            <v>ESZB025-17</v>
          </cell>
          <cell r="B6933" t="str">
            <v>Instrumentação Biomédica II</v>
          </cell>
          <cell r="C6933">
            <v>48</v>
          </cell>
          <cell r="D6933">
            <v>4</v>
          </cell>
        </row>
        <row r="6934">
          <cell r="A6934" t="str">
            <v>E4ITI</v>
          </cell>
          <cell r="B6934" t="str">
            <v>Instrumentação Industrial - IFSP</v>
          </cell>
          <cell r="C6934">
            <v>36</v>
          </cell>
          <cell r="D6934">
            <v>3</v>
          </cell>
        </row>
        <row r="6935">
          <cell r="A6935" t="str">
            <v>UAlg-pt 14771088</v>
          </cell>
          <cell r="B6935" t="str">
            <v>Instrumentação Industrial - Universidade do Algarve</v>
          </cell>
          <cell r="C6935">
            <v>72</v>
          </cell>
          <cell r="D6935">
            <v>6</v>
          </cell>
        </row>
        <row r="6936">
          <cell r="A6936" t="str">
            <v>CTQ-024</v>
          </cell>
          <cell r="B6936" t="str">
            <v>Instrumentação aplicada à espectroanalítica molecular</v>
          </cell>
          <cell r="C6936">
            <v>96</v>
          </cell>
          <cell r="D6936">
            <v>8</v>
          </cell>
        </row>
        <row r="6937">
          <cell r="A6937" t="str">
            <v>ESTX110-13</v>
          </cell>
          <cell r="B6937" t="str">
            <v>Instrumentação e Controle</v>
          </cell>
          <cell r="C6937">
            <v>48</v>
          </cell>
          <cell r="D6937">
            <v>4</v>
          </cell>
        </row>
        <row r="6938">
          <cell r="A6938" t="str">
            <v>ESTO004-17</v>
          </cell>
          <cell r="B6938" t="str">
            <v>Instrumentação e Controle</v>
          </cell>
          <cell r="C6938">
            <v>48</v>
          </cell>
          <cell r="D6938">
            <v>4</v>
          </cell>
        </row>
        <row r="6939">
          <cell r="A6939" t="str">
            <v>ESTO004-13</v>
          </cell>
          <cell r="B6939" t="str">
            <v>Instrumentação e Controle</v>
          </cell>
          <cell r="C6939">
            <v>48</v>
          </cell>
          <cell r="D6939">
            <v>4</v>
          </cell>
        </row>
        <row r="6940">
          <cell r="A6940" t="str">
            <v>BC1303</v>
          </cell>
          <cell r="B6940" t="str">
            <v>Instrumentação e Controle de Processos de Transformação</v>
          </cell>
          <cell r="C6940">
            <v>72</v>
          </cell>
          <cell r="D6940">
            <v>6</v>
          </cell>
        </row>
        <row r="6941">
          <cell r="A6941" t="str">
            <v>ESZA013-13</v>
          </cell>
          <cell r="B6941" t="str">
            <v>Instrumentação e Metrologia Óptica</v>
          </cell>
          <cell r="C6941">
            <v>48</v>
          </cell>
          <cell r="D6941">
            <v>4</v>
          </cell>
        </row>
        <row r="6942">
          <cell r="A6942" t="str">
            <v>ESZA013-17</v>
          </cell>
          <cell r="B6942" t="str">
            <v>Instrumentação e Metrologia Óptica</v>
          </cell>
          <cell r="C6942">
            <v>48</v>
          </cell>
          <cell r="D6942">
            <v>4</v>
          </cell>
        </row>
        <row r="6943">
          <cell r="A6943" t="str">
            <v>ESZS003-13</v>
          </cell>
          <cell r="B6943" t="str">
            <v>Instrumentação e Sensores em Veículos Aeroespaciais</v>
          </cell>
          <cell r="C6943">
            <v>48</v>
          </cell>
          <cell r="D6943">
            <v>4</v>
          </cell>
        </row>
        <row r="6944">
          <cell r="A6944" t="str">
            <v>ESZS003-17</v>
          </cell>
          <cell r="B6944" t="str">
            <v>Instrumentação e Sensores em Veículos Aeroespaciais</v>
          </cell>
          <cell r="C6944">
            <v>48</v>
          </cell>
          <cell r="D6944">
            <v>4</v>
          </cell>
        </row>
        <row r="6945">
          <cell r="A6945" t="str">
            <v>ESZI042-17</v>
          </cell>
          <cell r="B6945" t="str">
            <v>Instrumentação em RF e Micro-ondas</v>
          </cell>
          <cell r="C6945">
            <v>48</v>
          </cell>
          <cell r="D6945">
            <v>4</v>
          </cell>
        </row>
        <row r="6946">
          <cell r="A6946" t="str">
            <v>FSA - InspEnsCi</v>
          </cell>
          <cell r="B6946" t="str">
            <v>Instrumentação para o Ensino de Ciências - Fundação Santo André</v>
          </cell>
          <cell r="C6946">
            <v>144</v>
          </cell>
          <cell r="D6946">
            <v>12</v>
          </cell>
        </row>
        <row r="6947">
          <cell r="A6947" t="str">
            <v>NHT1086-16</v>
          </cell>
          <cell r="B6947" t="str">
            <v>Instrumentação para o Ensino de Ciências e Biologia</v>
          </cell>
          <cell r="C6947">
            <v>48</v>
          </cell>
          <cell r="D6947">
            <v>4</v>
          </cell>
        </row>
        <row r="6948">
          <cell r="A6948" t="str">
            <v>NHT1086-15</v>
          </cell>
          <cell r="B6948" t="str">
            <v>Instrumentação para o ensino de Ciências e Biologia</v>
          </cell>
          <cell r="C6948">
            <v>48</v>
          </cell>
          <cell r="D6948">
            <v>4</v>
          </cell>
        </row>
        <row r="6949">
          <cell r="A6949" t="str">
            <v>MTA 006</v>
          </cell>
          <cell r="B6949" t="str">
            <v>Instrumento de Planejamento e Gestão Ambiental - IPT</v>
          </cell>
          <cell r="C6949">
            <v>0</v>
          </cell>
          <cell r="D6949">
            <v>12</v>
          </cell>
        </row>
        <row r="6950">
          <cell r="A6950" t="str">
            <v>UAlg-pt 15341029</v>
          </cell>
          <cell r="B6950" t="str">
            <v>Instrumentos Sócio-Ambientais - Universidade do Algarve</v>
          </cell>
          <cell r="C6950">
            <v>40</v>
          </cell>
          <cell r="D6950">
            <v>3</v>
          </cell>
        </row>
        <row r="6951">
          <cell r="A6951" t="str">
            <v>USP - ACA0221</v>
          </cell>
          <cell r="B6951" t="str">
            <v>Instrumentos meteorológicos e métodos de observação - USP</v>
          </cell>
          <cell r="C6951">
            <v>120</v>
          </cell>
          <cell r="D6951">
            <v>10</v>
          </cell>
        </row>
        <row r="6952">
          <cell r="A6952" t="str">
            <v>UT-nl 2012001973</v>
          </cell>
          <cell r="B6952" t="str">
            <v>Insulators - University of Twente</v>
          </cell>
          <cell r="C6952">
            <v>15</v>
          </cell>
          <cell r="D6952">
            <v>1</v>
          </cell>
        </row>
        <row r="6953">
          <cell r="A6953" t="str">
            <v>UAH-us ILC040</v>
          </cell>
          <cell r="B6953" t="str">
            <v>Int Lang &amp; Cult IV - University of Alabama in Huntsville</v>
          </cell>
          <cell r="C6953">
            <v>20</v>
          </cell>
          <cell r="D6953">
            <v>1</v>
          </cell>
        </row>
        <row r="6954">
          <cell r="A6954" t="str">
            <v>RU-us 14635320</v>
          </cell>
          <cell r="B6954" t="str">
            <v>Int to Nanomaterials - The State University of New Jersey - Rutgers</v>
          </cell>
          <cell r="C6954">
            <v>40</v>
          </cell>
          <cell r="D6954">
            <v>3</v>
          </cell>
        </row>
        <row r="6955">
          <cell r="A6955" t="str">
            <v>RH-uk BUS020N545H</v>
          </cell>
          <cell r="B6955" t="str">
            <v>Integrated Business Case - Roehampton University</v>
          </cell>
          <cell r="C6955">
            <v>48</v>
          </cell>
          <cell r="D6955">
            <v>4</v>
          </cell>
        </row>
        <row r="6956">
          <cell r="A6956" t="str">
            <v>ENU-uk ELE09114</v>
          </cell>
          <cell r="B6956" t="str">
            <v>Integrated Engineering Design - Edinburgh Napier University</v>
          </cell>
          <cell r="C6956">
            <v>48</v>
          </cell>
          <cell r="D6956">
            <v>4</v>
          </cell>
        </row>
        <row r="6957">
          <cell r="A6957" t="str">
            <v>UAkron-us 2040349</v>
          </cell>
          <cell r="B6957" t="str">
            <v>Integrated Human Behavior &amp; Health - The University of Akron</v>
          </cell>
          <cell r="C6957">
            <v>48</v>
          </cell>
          <cell r="D6957">
            <v>4</v>
          </cell>
        </row>
        <row r="6958">
          <cell r="A6958" t="str">
            <v>UofG-ca ENGG3070</v>
          </cell>
          <cell r="B6958" t="str">
            <v>Integrated Manuf Systems - University of Guelph</v>
          </cell>
          <cell r="C6958">
            <v>52</v>
          </cell>
          <cell r="D6958">
            <v>4</v>
          </cell>
        </row>
        <row r="6959">
          <cell r="A6959" t="str">
            <v>Murray-us MKT460</v>
          </cell>
          <cell r="B6959" t="str">
            <v>Integrated Marketing Communication - Murray State University</v>
          </cell>
          <cell r="C6959">
            <v>45</v>
          </cell>
          <cell r="D6959">
            <v>3</v>
          </cell>
        </row>
        <row r="6960">
          <cell r="A6960" t="str">
            <v>CSUN-us MKT440</v>
          </cell>
          <cell r="B6960" t="str">
            <v>Integrated Marketing Communications - California State University, Northridge</v>
          </cell>
          <cell r="C6960">
            <v>48</v>
          </cell>
          <cell r="D6960">
            <v>4</v>
          </cell>
        </row>
        <row r="6961">
          <cell r="A6961" t="str">
            <v>NCAT-us INEN852</v>
          </cell>
          <cell r="B6961" t="str">
            <v>Integrated Product &amp; Process Design - North Carolina Agricultural &amp; Technical State University</v>
          </cell>
          <cell r="C6961">
            <v>51</v>
          </cell>
          <cell r="D6961">
            <v>4</v>
          </cell>
        </row>
        <row r="6962">
          <cell r="A6962" t="str">
            <v>NIU-us ISYE453</v>
          </cell>
          <cell r="B6962" t="str">
            <v>Integrated Product &amp; Process Design - Northern Illinois University</v>
          </cell>
          <cell r="C6962">
            <v>48</v>
          </cell>
          <cell r="D6962">
            <v>4</v>
          </cell>
        </row>
        <row r="6963">
          <cell r="A6963" t="str">
            <v>FONTYS-nl IPD</v>
          </cell>
          <cell r="B6963" t="str">
            <v>Integrated Product Development Project/S7 Project - Fontys Hogescholen</v>
          </cell>
          <cell r="C6963">
            <v>100</v>
          </cell>
          <cell r="D6963">
            <v>13</v>
          </cell>
        </row>
        <row r="6964">
          <cell r="A6964" t="str">
            <v>ITech-us IME4300</v>
          </cell>
          <cell r="B6964" t="str">
            <v>Integrated Resource Management - Indiana Institute of Technology</v>
          </cell>
          <cell r="C6964">
            <v>48</v>
          </cell>
          <cell r="D6964">
            <v>4</v>
          </cell>
        </row>
        <row r="6965">
          <cell r="A6965" t="str">
            <v>UAB-us ELC022</v>
          </cell>
          <cell r="B6965" t="str">
            <v>Integrated Skills Level II - University of Alabama at Birmingham</v>
          </cell>
          <cell r="C6965">
            <v>57</v>
          </cell>
          <cell r="D6965">
            <v>4</v>
          </cell>
        </row>
        <row r="6966">
          <cell r="A6966" t="str">
            <v>Curtin-au HUMB1001</v>
          </cell>
          <cell r="B6966" t="str">
            <v>Integrated Systems Anatomy and Physiology - Curtin University of Technology</v>
          </cell>
          <cell r="C6966">
            <v>68</v>
          </cell>
          <cell r="D6966">
            <v>5</v>
          </cell>
        </row>
        <row r="6967">
          <cell r="A6967" t="str">
            <v>UTS-au 26100</v>
          </cell>
          <cell r="B6967" t="str">
            <v>Integrating Business Perspectives - University of Technology, Sydney</v>
          </cell>
          <cell r="C6967">
            <v>42</v>
          </cell>
          <cell r="D6967">
            <v>3</v>
          </cell>
        </row>
        <row r="6968">
          <cell r="A6968" t="str">
            <v>Utah-us ESL1100</v>
          </cell>
          <cell r="B6968" t="str">
            <v>Integrating Language Skills for ESL - The University of Utah</v>
          </cell>
          <cell r="C6968">
            <v>43</v>
          </cell>
          <cell r="D6968">
            <v>3</v>
          </cell>
        </row>
        <row r="6969">
          <cell r="A6969" t="str">
            <v>ENE-210</v>
          </cell>
          <cell r="B6969" t="str">
            <v>Integração Energética de Sistemas Térmicos</v>
          </cell>
          <cell r="C6969">
            <v>108</v>
          </cell>
          <cell r="D6969">
            <v>9</v>
          </cell>
        </row>
        <row r="6970">
          <cell r="A6970" t="str">
            <v>UFABC-PÓS - ENE-210</v>
          </cell>
          <cell r="B6970" t="str">
            <v>Integração Energética de Sistemas Térmicos - UFABC-PÓS</v>
          </cell>
          <cell r="C6970">
            <v>108</v>
          </cell>
          <cell r="D6970">
            <v>9</v>
          </cell>
        </row>
        <row r="6971">
          <cell r="A6971" t="str">
            <v>UNIFESP - 3566</v>
          </cell>
          <cell r="B6971" t="str">
            <v>Integração das Ciências I - UNIFESP</v>
          </cell>
          <cell r="C6971">
            <v>12</v>
          </cell>
          <cell r="D6971">
            <v>1</v>
          </cell>
        </row>
        <row r="6972">
          <cell r="A6972" t="str">
            <v>UNIFESP - 4421</v>
          </cell>
          <cell r="B6972" t="str">
            <v>Integração das ciências II - UNIFESP</v>
          </cell>
          <cell r="C6972">
            <v>12</v>
          </cell>
          <cell r="D6972">
            <v>1</v>
          </cell>
        </row>
        <row r="6973">
          <cell r="A6973" t="str">
            <v>UNIFESP - 3995</v>
          </cell>
          <cell r="B6973" t="str">
            <v>Integração das ciências III - UNIFESP</v>
          </cell>
          <cell r="C6973">
            <v>12</v>
          </cell>
          <cell r="D6973">
            <v>1</v>
          </cell>
        </row>
        <row r="6974">
          <cell r="A6974" t="str">
            <v>UNIFESP004</v>
          </cell>
          <cell r="B6974" t="str">
            <v>Integração dos Processos Celulares por Análises Multiparamétricas na Proliferação, Diferenciação e m</v>
          </cell>
          <cell r="C6974">
            <v>0</v>
          </cell>
          <cell r="D6974">
            <v>12</v>
          </cell>
        </row>
        <row r="6975">
          <cell r="A6975" t="str">
            <v>ESZE025-13</v>
          </cell>
          <cell r="B6975" t="str">
            <v>Integração e Otimização Energética de Processos</v>
          </cell>
          <cell r="C6975">
            <v>24</v>
          </cell>
          <cell r="D6975">
            <v>2</v>
          </cell>
        </row>
        <row r="6976">
          <cell r="A6976" t="str">
            <v>ESZE025-17</v>
          </cell>
          <cell r="B6976" t="str">
            <v>Integração e Otimização Energética de Processos</v>
          </cell>
          <cell r="C6976">
            <v>24</v>
          </cell>
          <cell r="D6976">
            <v>2</v>
          </cell>
        </row>
        <row r="6977">
          <cell r="A6977" t="str">
            <v>ESZX109-13</v>
          </cell>
          <cell r="B6977" t="str">
            <v>Integração e Otimização Energética de Processos</v>
          </cell>
          <cell r="C6977">
            <v>48</v>
          </cell>
          <cell r="D6977">
            <v>4</v>
          </cell>
        </row>
        <row r="6978">
          <cell r="A6978" t="str">
            <v>CCM-102CO</v>
          </cell>
          <cell r="B6978" t="str">
            <v>Inteligência Artifical - Universiti Tenaga Nasional</v>
          </cell>
          <cell r="C6978">
            <v>0</v>
          </cell>
          <cell r="D6978">
            <v>12</v>
          </cell>
        </row>
        <row r="6979">
          <cell r="A6979" t="str">
            <v>MCTX005-13</v>
          </cell>
          <cell r="B6979" t="str">
            <v>Inteligência Artificial</v>
          </cell>
          <cell r="C6979">
            <v>48</v>
          </cell>
          <cell r="D6979">
            <v>4</v>
          </cell>
        </row>
        <row r="6980">
          <cell r="A6980" t="str">
            <v>MCTA014-15</v>
          </cell>
          <cell r="B6980" t="str">
            <v>Inteligência Artificial</v>
          </cell>
          <cell r="C6980">
            <v>48</v>
          </cell>
          <cell r="D6980">
            <v>4</v>
          </cell>
        </row>
        <row r="6981">
          <cell r="A6981" t="str">
            <v>INF-314</v>
          </cell>
          <cell r="B6981" t="str">
            <v>Inteligência Artificial</v>
          </cell>
          <cell r="C6981">
            <v>144</v>
          </cell>
          <cell r="D6981">
            <v>12</v>
          </cell>
        </row>
        <row r="6982">
          <cell r="A6982" t="str">
            <v>MCTA014-13</v>
          </cell>
          <cell r="B6982" t="str">
            <v>Inteligência Artificial</v>
          </cell>
          <cell r="C6982">
            <v>48</v>
          </cell>
          <cell r="D6982">
            <v>4</v>
          </cell>
        </row>
        <row r="6983">
          <cell r="A6983" t="str">
            <v>CCM-102</v>
          </cell>
          <cell r="B6983" t="str">
            <v>Inteligência Artificial</v>
          </cell>
          <cell r="C6983">
            <v>144</v>
          </cell>
          <cell r="D6983">
            <v>12</v>
          </cell>
        </row>
        <row r="6984">
          <cell r="A6984" t="str">
            <v>ENE-309</v>
          </cell>
          <cell r="B6984" t="str">
            <v>Inteligência Artificial</v>
          </cell>
          <cell r="C6984">
            <v>108</v>
          </cell>
          <cell r="D6984">
            <v>9</v>
          </cell>
        </row>
        <row r="6985">
          <cell r="A6985" t="str">
            <v>INF-312</v>
          </cell>
          <cell r="B6985" t="str">
            <v>Inteligência Artificial Distribuída e Robôs Móveis</v>
          </cell>
          <cell r="C6985">
            <v>144</v>
          </cell>
          <cell r="D6985">
            <v>12</v>
          </cell>
        </row>
        <row r="6986">
          <cell r="A6986" t="str">
            <v>ESZA022-13</v>
          </cell>
          <cell r="B6986" t="str">
            <v>Inteligência Artificial em Robótica</v>
          </cell>
          <cell r="C6986">
            <v>48</v>
          </cell>
          <cell r="D6986">
            <v>4</v>
          </cell>
        </row>
        <row r="6987">
          <cell r="A6987" t="str">
            <v>ESZA022-17</v>
          </cell>
          <cell r="B6987" t="str">
            <v>Inteligência Artificial em Robótica</v>
          </cell>
          <cell r="C6987">
            <v>48</v>
          </cell>
          <cell r="D6987">
            <v>4</v>
          </cell>
        </row>
        <row r="6988">
          <cell r="A6988" t="str">
            <v>CCM-206</v>
          </cell>
          <cell r="B6988" t="str">
            <v>Inteligência na Web e Big Data</v>
          </cell>
          <cell r="C6988">
            <v>144</v>
          </cell>
          <cell r="D6988">
            <v>12</v>
          </cell>
        </row>
        <row r="6989">
          <cell r="A6989" t="str">
            <v>EPUN-fr IntEco</v>
          </cell>
          <cell r="B6989" t="str">
            <v>Intelligence Économique - École Polytechnique de L'Université de Nantes</v>
          </cell>
          <cell r="C6989">
            <v>3</v>
          </cell>
          <cell r="D6989">
            <v>0</v>
          </cell>
        </row>
        <row r="6990">
          <cell r="A6990" t="str">
            <v>Wisc-us ENGLISH110</v>
          </cell>
          <cell r="B6990" t="str">
            <v>Intensiv English as 2nd Lang - University of Wisconsin - Madison</v>
          </cell>
          <cell r="C6990">
            <v>60</v>
          </cell>
          <cell r="D6990">
            <v>5</v>
          </cell>
        </row>
        <row r="6991">
          <cell r="A6991" t="str">
            <v>HMS-de 19010B1B</v>
          </cell>
          <cell r="B6991" t="str">
            <v>Intensive Course GFL B1 - Hochschule Magdeburg-Stendal</v>
          </cell>
          <cell r="C6991">
            <v>168</v>
          </cell>
          <cell r="D6991">
            <v>14</v>
          </cell>
        </row>
        <row r="6992">
          <cell r="A6992" t="str">
            <v>HMS-de 19010B1A</v>
          </cell>
          <cell r="B6992" t="str">
            <v>Intensive Course GFL B1 - Late Summer School - Hochschule Magdeburg-Stendal</v>
          </cell>
          <cell r="C6992">
            <v>44</v>
          </cell>
          <cell r="D6992">
            <v>3</v>
          </cell>
        </row>
        <row r="6993">
          <cell r="A6993" t="str">
            <v>HMS-de 19010B2</v>
          </cell>
          <cell r="B6993" t="str">
            <v>Intensive Course GFL B2 - Hochschule Magdeburg-Stendal</v>
          </cell>
          <cell r="C6993">
            <v>88</v>
          </cell>
          <cell r="D6993">
            <v>7</v>
          </cell>
        </row>
        <row r="6994">
          <cell r="A6994" t="str">
            <v>UMD-us FREN203</v>
          </cell>
          <cell r="B6994" t="str">
            <v>Intensive Intermediate French - University of Maryland, College Park</v>
          </cell>
          <cell r="C6994">
            <v>38</v>
          </cell>
          <cell r="D6994">
            <v>3</v>
          </cell>
        </row>
        <row r="6995">
          <cell r="A6995" t="str">
            <v>UAH-us ILC050</v>
          </cell>
          <cell r="B6995" t="str">
            <v>Intensive Language and Culture V - University of Alabama in Huntsville</v>
          </cell>
          <cell r="C6995">
            <v>64</v>
          </cell>
          <cell r="D6995">
            <v>5</v>
          </cell>
        </row>
        <row r="6996">
          <cell r="A6996" t="str">
            <v>QMUL-uk ECS612U</v>
          </cell>
          <cell r="B6996" t="str">
            <v>Interaction Design - Queen Mary University of London</v>
          </cell>
          <cell r="C6996">
            <v>48</v>
          </cell>
          <cell r="D6996">
            <v>4</v>
          </cell>
        </row>
        <row r="6997">
          <cell r="A6997" t="str">
            <v>INV-704</v>
          </cell>
          <cell r="B6997" t="str">
            <v>Interactive Design</v>
          </cell>
          <cell r="C6997">
            <v>144</v>
          </cell>
          <cell r="D6997">
            <v>12</v>
          </cell>
        </row>
        <row r="6998">
          <cell r="A6998" t="str">
            <v>RU-us 3000401</v>
          </cell>
          <cell r="B6998" t="str">
            <v>Interactive Listening - Speaking - The State University of New Jersey - Rutgers</v>
          </cell>
          <cell r="C6998">
            <v>35</v>
          </cell>
          <cell r="D6998">
            <v>2</v>
          </cell>
        </row>
        <row r="6999">
          <cell r="A6999" t="str">
            <v>UTC-fr SI28</v>
          </cell>
          <cell r="B6999" t="str">
            <v>Interactive Writing and Multimedia - Université de Technologie de Compiègne</v>
          </cell>
          <cell r="C6999">
            <v>64</v>
          </cell>
          <cell r="D6999">
            <v>5</v>
          </cell>
        </row>
        <row r="7000">
          <cell r="A7000" t="str">
            <v>ESZS017-13</v>
          </cell>
          <cell r="B7000" t="str">
            <v>Interação Fluido-Estrutura</v>
          </cell>
          <cell r="C7000">
            <v>36</v>
          </cell>
          <cell r="D7000">
            <v>3</v>
          </cell>
        </row>
        <row r="7001">
          <cell r="A7001" t="str">
            <v>ESZS032-17</v>
          </cell>
          <cell r="B7001" t="str">
            <v>Interação Fluido-Estrutura</v>
          </cell>
          <cell r="C7001">
            <v>48</v>
          </cell>
          <cell r="D7001">
            <v>4</v>
          </cell>
        </row>
        <row r="7002">
          <cell r="A7002" t="str">
            <v>MCZA008-17</v>
          </cell>
          <cell r="B7002" t="str">
            <v>Interação Humano-Computador</v>
          </cell>
          <cell r="C7002">
            <v>48</v>
          </cell>
          <cell r="D7002">
            <v>4</v>
          </cell>
        </row>
        <row r="7003">
          <cell r="A7003" t="str">
            <v>MCZA008-15</v>
          </cell>
          <cell r="B7003" t="str">
            <v>Interação Humano-Computador</v>
          </cell>
          <cell r="C7003">
            <v>48</v>
          </cell>
          <cell r="D7003">
            <v>4</v>
          </cell>
        </row>
        <row r="7004">
          <cell r="A7004" t="str">
            <v>CCM-209</v>
          </cell>
          <cell r="B7004" t="str">
            <v>Interação Humano-Computador</v>
          </cell>
          <cell r="C7004">
            <v>144</v>
          </cell>
          <cell r="D7004">
            <v>12</v>
          </cell>
        </row>
        <row r="7005">
          <cell r="A7005" t="str">
            <v>ES438</v>
          </cell>
          <cell r="B7005" t="str">
            <v>Interação da Luz Com Tecidos - Aplicações de Lasers em Medicina - UFPE</v>
          </cell>
          <cell r="C7005">
            <v>60</v>
          </cell>
          <cell r="D7005">
            <v>4</v>
          </cell>
        </row>
        <row r="7006">
          <cell r="A7006" t="str">
            <v>BIS-116</v>
          </cell>
          <cell r="B7006" t="str">
            <v>Interação da Luz com Tecidos Biológicos</v>
          </cell>
          <cell r="C7006">
            <v>0</v>
          </cell>
          <cell r="D7006">
            <v>12</v>
          </cell>
        </row>
        <row r="7007">
          <cell r="A7007" t="str">
            <v>BCK0104-13</v>
          </cell>
          <cell r="B7007" t="str">
            <v>Interações Atômicas e Moleculares</v>
          </cell>
          <cell r="C7007">
            <v>36</v>
          </cell>
          <cell r="D7007">
            <v>3</v>
          </cell>
        </row>
        <row r="7008">
          <cell r="A7008" t="str">
            <v>BCK0104-15</v>
          </cell>
          <cell r="B7008" t="str">
            <v>Interações Atômicas e Moleculares</v>
          </cell>
          <cell r="C7008">
            <v>36</v>
          </cell>
          <cell r="D7008">
            <v>3</v>
          </cell>
        </row>
        <row r="7009">
          <cell r="A7009" t="str">
            <v>NHZ3021-09</v>
          </cell>
          <cell r="B7009" t="str">
            <v>Interações da Radiação com a Matéria</v>
          </cell>
          <cell r="C7009">
            <v>48</v>
          </cell>
          <cell r="D7009">
            <v>4</v>
          </cell>
        </row>
        <row r="7010">
          <cell r="A7010" t="str">
            <v>NHZ3021-15</v>
          </cell>
          <cell r="B7010" t="str">
            <v>Interações da Radiação com a Matéria</v>
          </cell>
          <cell r="C7010">
            <v>48</v>
          </cell>
          <cell r="D7010">
            <v>4</v>
          </cell>
        </row>
        <row r="7011">
          <cell r="A7011" t="str">
            <v>RMIT-au SOCU1025</v>
          </cell>
          <cell r="B7011" t="str">
            <v>Intercultural Communication  - Royal Melbourne Institute of Technology</v>
          </cell>
          <cell r="C7011">
            <v>39</v>
          </cell>
          <cell r="D7011">
            <v>3</v>
          </cell>
        </row>
        <row r="7012">
          <cell r="A7012" t="str">
            <v>KettU-us IME100</v>
          </cell>
          <cell r="B7012" t="str">
            <v>Interdisciplinary Design and Manufacturing - Kettering University</v>
          </cell>
          <cell r="C7012">
            <v>48</v>
          </cell>
          <cell r="D7012">
            <v>4</v>
          </cell>
        </row>
        <row r="7013">
          <cell r="A7013" t="str">
            <v>FAU-de 75601</v>
          </cell>
          <cell r="B7013" t="str">
            <v>Interdisciplinary Innovations in Medical Engineering - Friedrich-Alexander universität Erlangen-Nürn</v>
          </cell>
          <cell r="C7013">
            <v>30</v>
          </cell>
          <cell r="D7013">
            <v>2</v>
          </cell>
        </row>
        <row r="7014">
          <cell r="A7014" t="str">
            <v>MCZA008-13</v>
          </cell>
          <cell r="B7014" t="str">
            <v>Interface Humano-Máquina</v>
          </cell>
          <cell r="C7014">
            <v>48</v>
          </cell>
          <cell r="D7014">
            <v>4</v>
          </cell>
        </row>
        <row r="7015">
          <cell r="A7015" t="str">
            <v>USCS - IHM</v>
          </cell>
          <cell r="B7015" t="str">
            <v>Interface homem-máquina - Universidade Municipal de São Caetano do Sul</v>
          </cell>
          <cell r="C7015">
            <v>72</v>
          </cell>
          <cell r="D7015">
            <v>6</v>
          </cell>
        </row>
        <row r="7016">
          <cell r="A7016" t="str">
            <v>HSA5700-1/2</v>
          </cell>
          <cell r="B7016" t="str">
            <v>Interfaces Ambiente, Saúde e Sustentabilidade - USP</v>
          </cell>
          <cell r="C7016">
            <v>0</v>
          </cell>
          <cell r="D7016">
            <v>5</v>
          </cell>
        </row>
        <row r="7017">
          <cell r="A7017" t="str">
            <v>QUB-uk ELE3035</v>
          </cell>
          <cell r="B7017" t="str">
            <v>Interim Project Report SwB - Queen's University Belfast</v>
          </cell>
          <cell r="C7017">
            <v>20</v>
          </cell>
          <cell r="D7017">
            <v>1</v>
          </cell>
        </row>
        <row r="7018">
          <cell r="A7018" t="str">
            <v>UTEP-us SPN2301</v>
          </cell>
          <cell r="B7018" t="str">
            <v>Interm Spanish One Non-Native Speakers - University of Texas at El Paso</v>
          </cell>
          <cell r="C7018">
            <v>48</v>
          </cell>
          <cell r="D7018">
            <v>4</v>
          </cell>
        </row>
        <row r="7019">
          <cell r="A7019" t="str">
            <v>UTEP-us SPAN2301</v>
          </cell>
          <cell r="B7019" t="str">
            <v>Interm Spanish One NonNat - University of Texas at El Paso</v>
          </cell>
          <cell r="C7019">
            <v>48</v>
          </cell>
          <cell r="D7019">
            <v>4</v>
          </cell>
        </row>
        <row r="7020">
          <cell r="A7020" t="str">
            <v>UTEP-us SPN2302</v>
          </cell>
          <cell r="B7020" t="str">
            <v>Interm Spanish Two Non-Native Speakers - University of Texas at El Paso</v>
          </cell>
          <cell r="C7020">
            <v>48</v>
          </cell>
          <cell r="D7020">
            <v>4</v>
          </cell>
        </row>
        <row r="7021">
          <cell r="A7021" t="str">
            <v>Murray-us ESL202</v>
          </cell>
          <cell r="B7021" t="str">
            <v>Intermediate Applied Grammar II - Murray State University</v>
          </cell>
          <cell r="C7021">
            <v>57</v>
          </cell>
          <cell r="D7021">
            <v>4</v>
          </cell>
        </row>
        <row r="7022">
          <cell r="A7022" t="str">
            <v>Murray-us ESL210</v>
          </cell>
          <cell r="B7022" t="str">
            <v>Intermediate Conversation II - Murray State University</v>
          </cell>
          <cell r="C7022">
            <v>28</v>
          </cell>
          <cell r="D7022">
            <v>2</v>
          </cell>
        </row>
        <row r="7023">
          <cell r="A7023" t="str">
            <v>HSU-us ENGR370</v>
          </cell>
          <cell r="B7023" t="str">
            <v>Intermediate GIS - Humboldt State University</v>
          </cell>
          <cell r="C7023">
            <v>80</v>
          </cell>
          <cell r="D7023">
            <v>6</v>
          </cell>
        </row>
        <row r="7024">
          <cell r="A7024" t="str">
            <v>PittSt-us IEP032</v>
          </cell>
          <cell r="B7024" t="str">
            <v>Intermediate I Composition - Pittsburg State University</v>
          </cell>
          <cell r="C7024">
            <v>8</v>
          </cell>
          <cell r="D7024">
            <v>0</v>
          </cell>
        </row>
        <row r="7025">
          <cell r="A7025" t="str">
            <v>PittSt-us IEP034</v>
          </cell>
          <cell r="B7025" t="str">
            <v>Intermediate I Listng/Speaking - Pittsburg State University</v>
          </cell>
          <cell r="C7025">
            <v>8</v>
          </cell>
          <cell r="D7025">
            <v>0</v>
          </cell>
        </row>
        <row r="7026">
          <cell r="A7026" t="str">
            <v>PittSt-us IEP033</v>
          </cell>
          <cell r="B7026" t="str">
            <v>Intermediate I Reading - Pittsburg State University</v>
          </cell>
          <cell r="C7026">
            <v>8</v>
          </cell>
          <cell r="D7026">
            <v>0</v>
          </cell>
        </row>
        <row r="7027">
          <cell r="A7027" t="str">
            <v>PittSt-us IEP037</v>
          </cell>
          <cell r="B7027" t="str">
            <v>Intermediate I Structure - Pittsburg State University</v>
          </cell>
          <cell r="C7027">
            <v>8</v>
          </cell>
          <cell r="D7027">
            <v>0</v>
          </cell>
        </row>
        <row r="7028">
          <cell r="A7028" t="str">
            <v>PittSt-us IEP042</v>
          </cell>
          <cell r="B7028" t="str">
            <v>Intermediate II Composition - Pittsburg State University</v>
          </cell>
          <cell r="C7028">
            <v>8</v>
          </cell>
          <cell r="D7028">
            <v>0</v>
          </cell>
        </row>
        <row r="7029">
          <cell r="A7029" t="str">
            <v>PittSt-us IEP044</v>
          </cell>
          <cell r="B7029" t="str">
            <v>Intermediate II Listng/Speaking - Pittsburg State University</v>
          </cell>
          <cell r="C7029">
            <v>8</v>
          </cell>
          <cell r="D7029">
            <v>0</v>
          </cell>
        </row>
        <row r="7030">
          <cell r="A7030" t="str">
            <v>PittSt-us IEP043</v>
          </cell>
          <cell r="B7030" t="str">
            <v>Intermediate II Reading - Pittsburg State University</v>
          </cell>
          <cell r="C7030">
            <v>8</v>
          </cell>
          <cell r="D7030">
            <v>0</v>
          </cell>
        </row>
        <row r="7031">
          <cell r="A7031" t="str">
            <v>PittSt-us IEP041</v>
          </cell>
          <cell r="B7031" t="str">
            <v>Intermediate II Structure - Pittsburg State University</v>
          </cell>
          <cell r="C7031">
            <v>8</v>
          </cell>
          <cell r="D7031">
            <v>0</v>
          </cell>
        </row>
        <row r="7032">
          <cell r="A7032" t="str">
            <v>JAPN201</v>
          </cell>
          <cell r="B7032" t="str">
            <v>Intermediate Japanese I - Case Western Reserve University</v>
          </cell>
          <cell r="C7032">
            <v>64</v>
          </cell>
          <cell r="D7032">
            <v>5</v>
          </cell>
        </row>
        <row r="7033">
          <cell r="A7033" t="str">
            <v>UTK-us JAPA251</v>
          </cell>
          <cell r="B7033" t="str">
            <v>Intermediate Japanese I - The University of Tennessee, Knoxville</v>
          </cell>
          <cell r="C7033">
            <v>64</v>
          </cell>
          <cell r="D7033">
            <v>5</v>
          </cell>
        </row>
        <row r="7034">
          <cell r="A7034" t="str">
            <v>WMU-us JPNS2000</v>
          </cell>
          <cell r="B7034" t="str">
            <v>Intermediate Japanese I - Western Michigan University</v>
          </cell>
          <cell r="C7034">
            <v>68</v>
          </cell>
          <cell r="D7034">
            <v>6</v>
          </cell>
        </row>
        <row r="7035">
          <cell r="A7035" t="str">
            <v>UTK-us JAPA252</v>
          </cell>
          <cell r="B7035" t="str">
            <v>Intermediate Japanese II - The University of Tennessee, Knoxville</v>
          </cell>
          <cell r="C7035">
            <v>64</v>
          </cell>
          <cell r="D7035">
            <v>5</v>
          </cell>
        </row>
        <row r="7036">
          <cell r="A7036" t="str">
            <v>UEC-jp IJap1A</v>
          </cell>
          <cell r="B7036" t="str">
            <v>Intermediate Japanese Language IA - The University of Electro-Communications</v>
          </cell>
          <cell r="C7036">
            <v>153</v>
          </cell>
          <cell r="D7036">
            <v>12</v>
          </cell>
        </row>
        <row r="7037">
          <cell r="A7037" t="str">
            <v>KU-kr IFLS11003</v>
          </cell>
          <cell r="B7037" t="str">
            <v>Intermediate Korean I - Korea University</v>
          </cell>
          <cell r="C7037">
            <v>48</v>
          </cell>
          <cell r="D7037">
            <v>4</v>
          </cell>
        </row>
        <row r="7038">
          <cell r="A7038" t="str">
            <v>CAU-kr 43022</v>
          </cell>
          <cell r="B7038" t="str">
            <v>Intermediate Korean Language - Chung Ang University</v>
          </cell>
          <cell r="C7038">
            <v>48</v>
          </cell>
          <cell r="D7038">
            <v>4</v>
          </cell>
        </row>
        <row r="7039">
          <cell r="A7039" t="str">
            <v>KU-kr IFLS242</v>
          </cell>
          <cell r="B7039" t="str">
            <v>Intermediate Korean Speaking - Korea University</v>
          </cell>
          <cell r="C7039">
            <v>32</v>
          </cell>
          <cell r="D7039">
            <v>2</v>
          </cell>
        </row>
        <row r="7040">
          <cell r="A7040" t="str">
            <v>Murray-us ESL208</v>
          </cell>
          <cell r="B7040" t="str">
            <v>Intermediate Listening II - Murray State University</v>
          </cell>
          <cell r="C7040">
            <v>57</v>
          </cell>
          <cell r="D7040">
            <v>4</v>
          </cell>
        </row>
        <row r="7041">
          <cell r="A7041" t="str">
            <v>Monash-au ECC2000</v>
          </cell>
          <cell r="B7041" t="str">
            <v>Intermediate Microeconomics - Monash University</v>
          </cell>
          <cell r="C7041">
            <v>48</v>
          </cell>
          <cell r="D7041">
            <v>4</v>
          </cell>
        </row>
        <row r="7042">
          <cell r="A7042" t="str">
            <v>NAU-us EE222</v>
          </cell>
          <cell r="B7042" t="str">
            <v>Intermediate Programming - Northern Arizona University</v>
          </cell>
          <cell r="C7042">
            <v>48</v>
          </cell>
          <cell r="D7042">
            <v>4</v>
          </cell>
        </row>
        <row r="7043">
          <cell r="A7043" t="str">
            <v>Murray-us ESL204</v>
          </cell>
          <cell r="B7043" t="str">
            <v>Intermediate Reading II - Murray State University</v>
          </cell>
          <cell r="C7043">
            <v>57</v>
          </cell>
          <cell r="D7043">
            <v>4</v>
          </cell>
        </row>
        <row r="7044">
          <cell r="A7044" t="str">
            <v>IIT-us ITDM411</v>
          </cell>
          <cell r="B7044" t="str">
            <v>Intermediate Software Development - Illinois Institute of Technology</v>
          </cell>
          <cell r="C7044">
            <v>48</v>
          </cell>
          <cell r="D7044">
            <v>4</v>
          </cell>
        </row>
        <row r="7045">
          <cell r="A7045" t="str">
            <v>CalPoly-us ME251</v>
          </cell>
          <cell r="B7045" t="str">
            <v>Intermediate Solid Modeling - California Polytechnic State University</v>
          </cell>
          <cell r="C7045">
            <v>36</v>
          </cell>
          <cell r="D7045">
            <v>3</v>
          </cell>
        </row>
        <row r="7046">
          <cell r="A7046" t="str">
            <v>ASU-us SPA202</v>
          </cell>
          <cell r="B7046" t="str">
            <v>Intermediate Spanish - Arizona State University</v>
          </cell>
          <cell r="C7046">
            <v>53</v>
          </cell>
          <cell r="D7046">
            <v>4</v>
          </cell>
        </row>
        <row r="7047">
          <cell r="A7047" t="str">
            <v>UGA-us SPAN2002</v>
          </cell>
          <cell r="B7047" t="str">
            <v>Intermediate Spanish - University of Georgia</v>
          </cell>
          <cell r="C7047">
            <v>48</v>
          </cell>
          <cell r="D7047">
            <v>4</v>
          </cell>
        </row>
        <row r="7048">
          <cell r="A7048" t="str">
            <v>MOSt-us SPN201</v>
          </cell>
          <cell r="B7048" t="str">
            <v>Intermediate Spanish 1 - Missouri State University</v>
          </cell>
          <cell r="C7048">
            <v>37</v>
          </cell>
          <cell r="D7048">
            <v>3</v>
          </cell>
        </row>
        <row r="7049">
          <cell r="A7049" t="str">
            <v>UK-us SPA211</v>
          </cell>
          <cell r="B7049" t="str">
            <v>Intermediate Spanish Conversation - University of Kentucky</v>
          </cell>
          <cell r="C7049">
            <v>48</v>
          </cell>
          <cell r="D7049">
            <v>4</v>
          </cell>
        </row>
        <row r="7050">
          <cell r="A7050" t="str">
            <v>LNG2301</v>
          </cell>
          <cell r="B7050" t="str">
            <v>Intermediate Spanish I - Florida Institute of Technology/FIT</v>
          </cell>
          <cell r="C7050">
            <v>48</v>
          </cell>
          <cell r="D7050">
            <v>4</v>
          </cell>
        </row>
        <row r="7051">
          <cell r="A7051" t="str">
            <v>GC-us SPAN200</v>
          </cell>
          <cell r="B7051" t="str">
            <v>Intermediate Spanish II - Goshen College</v>
          </cell>
          <cell r="C7051">
            <v>45</v>
          </cell>
          <cell r="D7051">
            <v>3</v>
          </cell>
        </row>
        <row r="7052">
          <cell r="A7052" t="str">
            <v>Utah-us SPAN2020</v>
          </cell>
          <cell r="B7052" t="str">
            <v>Intermediate Spanish II - The University of Utah</v>
          </cell>
          <cell r="C7052">
            <v>27</v>
          </cell>
          <cell r="D7052">
            <v>2</v>
          </cell>
        </row>
        <row r="7053">
          <cell r="A7053" t="str">
            <v>WIU-us SAPN224</v>
          </cell>
          <cell r="B7053" t="str">
            <v>Intermediate Spanish II - Western Illinois University</v>
          </cell>
          <cell r="C7053">
            <v>51</v>
          </cell>
          <cell r="D7053">
            <v>4</v>
          </cell>
        </row>
        <row r="7054">
          <cell r="A7054" t="str">
            <v>WMU-us SPAN2010</v>
          </cell>
          <cell r="B7054" t="str">
            <v>Intermediate Spanish II - Western Michigan University</v>
          </cell>
          <cell r="C7054">
            <v>60</v>
          </cell>
          <cell r="D7054">
            <v>5</v>
          </cell>
        </row>
        <row r="7055">
          <cell r="A7055" t="str">
            <v>UTEP-us SPAN2302</v>
          </cell>
          <cell r="B7055" t="str">
            <v>Intermediate Spanish Two for Non-Native Speakers - University of Texas at El Paso</v>
          </cell>
          <cell r="C7055">
            <v>48</v>
          </cell>
          <cell r="D7055">
            <v>4</v>
          </cell>
        </row>
        <row r="7056">
          <cell r="A7056" t="str">
            <v>Murray-us ESL212</v>
          </cell>
          <cell r="B7056" t="str">
            <v>Intermediate Speech II - Murray State University</v>
          </cell>
          <cell r="C7056">
            <v>28</v>
          </cell>
          <cell r="D7056">
            <v>2</v>
          </cell>
        </row>
        <row r="7057">
          <cell r="A7057" t="str">
            <v>UIC-us ME325</v>
          </cell>
          <cell r="B7057" t="str">
            <v>Intermediate Thermodynamics - University of Illinois at Chicago</v>
          </cell>
          <cell r="C7057">
            <v>48</v>
          </cell>
          <cell r="D7057">
            <v>4</v>
          </cell>
        </row>
        <row r="7058">
          <cell r="A7058" t="str">
            <v>Murray-us ESL206</v>
          </cell>
          <cell r="B7058" t="str">
            <v>Intermediate Writing II - Murray State University</v>
          </cell>
          <cell r="C7058">
            <v>57</v>
          </cell>
          <cell r="D7058">
            <v>4</v>
          </cell>
        </row>
        <row r="7059">
          <cell r="A7059" t="str">
            <v>Dayton-us MEE417</v>
          </cell>
          <cell r="B7059" t="str">
            <v>Internal Combustion Engines - University of Dayton</v>
          </cell>
          <cell r="C7059">
            <v>51</v>
          </cell>
          <cell r="D7059">
            <v>4</v>
          </cell>
        </row>
        <row r="7060">
          <cell r="A7060" t="str">
            <v>UWin-ca 06-94-465-01</v>
          </cell>
          <cell r="B7060" t="str">
            <v>Internal Combustion Engines - University of Windsor</v>
          </cell>
          <cell r="C7060">
            <v>60</v>
          </cell>
          <cell r="D7060">
            <v>5</v>
          </cell>
        </row>
        <row r="7061">
          <cell r="A7061" t="str">
            <v>QUB-uk MEE4042</v>
          </cell>
          <cell r="B7061" t="str">
            <v>Internal Combustion Engines 4 - Queen's University Belfast</v>
          </cell>
          <cell r="C7061">
            <v>36</v>
          </cell>
          <cell r="D7061">
            <v>3</v>
          </cell>
        </row>
        <row r="7062">
          <cell r="A7062" t="str">
            <v>SIU-us ME405</v>
          </cell>
          <cell r="B7062" t="str">
            <v>Internal Combustion Engines and Gas Turbines - Southern Illinois University</v>
          </cell>
          <cell r="C7062">
            <v>48</v>
          </cell>
          <cell r="D7062">
            <v>4</v>
          </cell>
        </row>
        <row r="7063">
          <cell r="A7063" t="str">
            <v>LTU-us EME5143</v>
          </cell>
          <cell r="B7063" t="str">
            <v>Internal Comnbustion Engines - Lawrence Technological University</v>
          </cell>
          <cell r="C7063">
            <v>51</v>
          </cell>
          <cell r="D7063">
            <v>4</v>
          </cell>
        </row>
        <row r="7064">
          <cell r="A7064" t="str">
            <v>CalPoly-us BUSP302</v>
          </cell>
          <cell r="B7064" t="str">
            <v>International &amp; Cross-Cultural Management - California Polytechnic State University</v>
          </cell>
          <cell r="C7064">
            <v>48</v>
          </cell>
          <cell r="D7064">
            <v>4</v>
          </cell>
        </row>
        <row r="7065">
          <cell r="A7065" t="str">
            <v>FIU-us MAN4602</v>
          </cell>
          <cell r="B7065" t="str">
            <v>International Business - Florida International University</v>
          </cell>
          <cell r="C7065">
            <v>48</v>
          </cell>
          <cell r="D7065">
            <v>4</v>
          </cell>
        </row>
        <row r="7066">
          <cell r="A7066" t="str">
            <v>PittSt-us MGMKT439</v>
          </cell>
          <cell r="B7066" t="str">
            <v>International Business - Pittsburg State University</v>
          </cell>
          <cell r="C7066">
            <v>48</v>
          </cell>
          <cell r="D7066">
            <v>4</v>
          </cell>
        </row>
        <row r="7067">
          <cell r="A7067" t="str">
            <v>RMIT-au BUSM1222</v>
          </cell>
          <cell r="B7067" t="str">
            <v>International Business - Royal Melbourne Institute of Technology</v>
          </cell>
          <cell r="C7067">
            <v>48</v>
          </cell>
          <cell r="D7067">
            <v>4</v>
          </cell>
        </row>
        <row r="7068">
          <cell r="A7068" t="str">
            <v>SMU-ca MGMT4488</v>
          </cell>
          <cell r="B7068" t="str">
            <v>International Business Management - Saint Mary's University</v>
          </cell>
          <cell r="C7068">
            <v>48</v>
          </cell>
          <cell r="D7068">
            <v>4</v>
          </cell>
        </row>
        <row r="7069">
          <cell r="A7069" t="str">
            <v>UNSW-au MGMT2101</v>
          </cell>
          <cell r="B7069" t="str">
            <v>International Business and Multinational Operations - University of New South Wales</v>
          </cell>
          <cell r="C7069">
            <v>39</v>
          </cell>
          <cell r="D7069">
            <v>3</v>
          </cell>
        </row>
        <row r="7070">
          <cell r="A7070" t="str">
            <v>TUIlm-de IntGer</v>
          </cell>
          <cell r="B7070" t="str">
            <v>International Course on German language - Technische Universität Ilmenau</v>
          </cell>
          <cell r="C7070">
            <v>92</v>
          </cell>
          <cell r="D7070">
            <v>7</v>
          </cell>
        </row>
        <row r="7071">
          <cell r="A7071" t="str">
            <v>Obuda-hu GGTNJ1HTNC</v>
          </cell>
          <cell r="B7071" t="str">
            <v>International Economic  Relations - Japan´s Economy - Óbuda University</v>
          </cell>
          <cell r="C7071">
            <v>30</v>
          </cell>
          <cell r="D7071">
            <v>2</v>
          </cell>
        </row>
        <row r="7072">
          <cell r="A7072" t="str">
            <v>SMU-ca ECON3365</v>
          </cell>
          <cell r="B7072" t="str">
            <v>International Economic Issues - Saint Mary's University</v>
          </cell>
          <cell r="C7072">
            <v>48</v>
          </cell>
          <cell r="D7072">
            <v>4</v>
          </cell>
        </row>
        <row r="7073">
          <cell r="A7073" t="str">
            <v>UT-jp BC51071</v>
          </cell>
          <cell r="B7073" t="str">
            <v>International Economics - University of Tsukuba</v>
          </cell>
          <cell r="C7073">
            <v>25</v>
          </cell>
          <cell r="D7073">
            <v>2</v>
          </cell>
        </row>
        <row r="7074">
          <cell r="A7074" t="str">
            <v>UU-nl ECB2INTE</v>
          </cell>
          <cell r="B7074" t="str">
            <v>International Economics - Utrecht University</v>
          </cell>
          <cell r="C7074">
            <v>75</v>
          </cell>
          <cell r="D7074">
            <v>6</v>
          </cell>
        </row>
        <row r="7075">
          <cell r="A7075" t="str">
            <v>WIT-ie ENGL0033</v>
          </cell>
          <cell r="B7075" t="str">
            <v>International English 3 - Waterford Institute of Technology</v>
          </cell>
          <cell r="C7075">
            <v>36</v>
          </cell>
          <cell r="D7075">
            <v>3</v>
          </cell>
        </row>
        <row r="7076">
          <cell r="A7076" t="str">
            <v>WIT-ie ENGL0034</v>
          </cell>
          <cell r="B7076" t="str">
            <v>International English 4 - Waterford Institute of Technology</v>
          </cell>
          <cell r="C7076">
            <v>36</v>
          </cell>
          <cell r="D7076">
            <v>3</v>
          </cell>
        </row>
        <row r="7077">
          <cell r="A7077" t="str">
            <v>UMD-us ENES464</v>
          </cell>
          <cell r="B7077" t="str">
            <v>International Entrepreneurship and Innovation - University of Maryland, College Park</v>
          </cell>
          <cell r="C7077">
            <v>42</v>
          </cell>
          <cell r="D7077">
            <v>3</v>
          </cell>
        </row>
        <row r="7078">
          <cell r="A7078" t="str">
            <v>HSU-us ENVS301</v>
          </cell>
          <cell r="B7078" t="str">
            <v>International Environmental Issues &amp; Globalization - Humboldt State University</v>
          </cell>
          <cell r="C7078">
            <v>51</v>
          </cell>
          <cell r="D7078">
            <v>4</v>
          </cell>
        </row>
        <row r="7079">
          <cell r="A7079" t="str">
            <v>Strath-uk M9921</v>
          </cell>
          <cell r="B7079" t="str">
            <v>International Environmental Law - University of Strathclyde</v>
          </cell>
          <cell r="C7079">
            <v>20</v>
          </cell>
          <cell r="D7079">
            <v>1</v>
          </cell>
        </row>
        <row r="7080">
          <cell r="A7080" t="str">
            <v>UWin-ca MARKET438</v>
          </cell>
          <cell r="B7080" t="str">
            <v>International Logistics - University of Windsor</v>
          </cell>
          <cell r="C7080">
            <v>39</v>
          </cell>
          <cell r="D7080">
            <v>3</v>
          </cell>
        </row>
        <row r="7081">
          <cell r="A7081" t="str">
            <v>Monash-au MGC3120</v>
          </cell>
          <cell r="B7081" t="str">
            <v>International Management - Monash University</v>
          </cell>
          <cell r="C7081">
            <v>48</v>
          </cell>
          <cell r="D7081">
            <v>4</v>
          </cell>
        </row>
        <row r="7082">
          <cell r="A7082" t="str">
            <v>Rider-us MGT375</v>
          </cell>
          <cell r="B7082" t="str">
            <v>International Management - Rider University</v>
          </cell>
          <cell r="C7082">
            <v>45</v>
          </cell>
          <cell r="D7082">
            <v>3</v>
          </cell>
        </row>
        <row r="7083">
          <cell r="A7083" t="str">
            <v>UNI-us MGMT3189</v>
          </cell>
          <cell r="B7083" t="str">
            <v>International Management - University of Northern Iowa</v>
          </cell>
          <cell r="C7083">
            <v>48</v>
          </cell>
          <cell r="D7083">
            <v>4</v>
          </cell>
        </row>
        <row r="7084">
          <cell r="A7084" t="str">
            <v>HamU-us MBA552</v>
          </cell>
          <cell r="B7084" t="str">
            <v>International Marketing - Hampton University</v>
          </cell>
          <cell r="C7084">
            <v>48</v>
          </cell>
          <cell r="D7084">
            <v>4</v>
          </cell>
        </row>
        <row r="7085">
          <cell r="A7085" t="str">
            <v>FHWS-de INMA</v>
          </cell>
          <cell r="B7085" t="str">
            <v>International Marketing - Hochschule für Angewandet Wissenschaften Würzburg-Schweinfur</v>
          </cell>
          <cell r="C7085">
            <v>60</v>
          </cell>
          <cell r="D7085">
            <v>5</v>
          </cell>
        </row>
        <row r="7086">
          <cell r="A7086" t="str">
            <v>FHWS-de 3417207</v>
          </cell>
          <cell r="B7086" t="str">
            <v>International Marketing - Hochschule für Angewandet Wissenschaften Würzburg-Schweinfur</v>
          </cell>
          <cell r="C7086">
            <v>60</v>
          </cell>
          <cell r="D7086">
            <v>5</v>
          </cell>
        </row>
        <row r="7087">
          <cell r="A7087" t="str">
            <v>UTEP-us MKT4325</v>
          </cell>
          <cell r="B7087" t="str">
            <v>International Marketing - University of Texas at El Paso</v>
          </cell>
          <cell r="C7087">
            <v>48</v>
          </cell>
          <cell r="D7087">
            <v>4</v>
          </cell>
        </row>
        <row r="7088">
          <cell r="A7088" t="str">
            <v>KettU-us BUSN491</v>
          </cell>
          <cell r="B7088" t="str">
            <v>International Negotiation - Kettering University</v>
          </cell>
          <cell r="C7088">
            <v>48</v>
          </cell>
          <cell r="D7088">
            <v>4</v>
          </cell>
        </row>
        <row r="7089">
          <cell r="A7089" t="str">
            <v>Schmalk-de 704</v>
          </cell>
          <cell r="B7089" t="str">
            <v>International Organisation - Hochschule Schmalkalden</v>
          </cell>
          <cell r="C7089">
            <v>36</v>
          </cell>
          <cell r="D7089">
            <v>3</v>
          </cell>
        </row>
        <row r="7090">
          <cell r="A7090" t="str">
            <v>LU-uk 13MMC205</v>
          </cell>
          <cell r="B7090" t="str">
            <v>International Project Management - Loughborough University</v>
          </cell>
          <cell r="C7090">
            <v>50</v>
          </cell>
          <cell r="D7090">
            <v>4</v>
          </cell>
        </row>
        <row r="7091">
          <cell r="A7091" t="str">
            <v>LU-uk 15MMC205</v>
          </cell>
          <cell r="B7091" t="str">
            <v>International Project Management - Loughborough University</v>
          </cell>
          <cell r="C7091">
            <v>50</v>
          </cell>
          <cell r="D7091">
            <v>4</v>
          </cell>
        </row>
        <row r="7092">
          <cell r="A7092" t="str">
            <v>LU-uk 14MMC205</v>
          </cell>
          <cell r="B7092" t="str">
            <v>International Project Management - Loughborough University</v>
          </cell>
          <cell r="C7092">
            <v>50</v>
          </cell>
          <cell r="D7092">
            <v>4</v>
          </cell>
        </row>
        <row r="7093">
          <cell r="A7093" t="str">
            <v>Murray-us LSC475</v>
          </cell>
          <cell r="B7093" t="str">
            <v>International Transportation &amp; Logistics - Murray State University</v>
          </cell>
          <cell r="C7093">
            <v>45</v>
          </cell>
          <cell r="D7093">
            <v>3</v>
          </cell>
        </row>
        <row r="7094">
          <cell r="A7094" t="str">
            <v>Anhalt-de IM</v>
          </cell>
          <cell r="B7094" t="str">
            <v>Internationales Marketing - Hochschule Anhalt</v>
          </cell>
          <cell r="C7094">
            <v>60</v>
          </cell>
          <cell r="D7094">
            <v>5</v>
          </cell>
        </row>
        <row r="7095">
          <cell r="A7095" t="str">
            <v>Zuyd-nl Int</v>
          </cell>
          <cell r="B7095" t="str">
            <v>Internationalization - ZUYD Applied Science University</v>
          </cell>
          <cell r="C7095">
            <v>30</v>
          </cell>
          <cell r="D7095">
            <v>2</v>
          </cell>
        </row>
        <row r="7096">
          <cell r="A7096" t="str">
            <v>UBC-ca CPSC317</v>
          </cell>
          <cell r="B7096" t="str">
            <v>Internet Computing - The University of British Columbia</v>
          </cell>
          <cell r="C7096">
            <v>52</v>
          </cell>
          <cell r="D7096">
            <v>4</v>
          </cell>
        </row>
        <row r="7097">
          <cell r="A7097" t="str">
            <v>Gold-uk IS52025A</v>
          </cell>
          <cell r="B7097" t="str">
            <v>Internet and Distributed Programming - Goldsmiths, University of London</v>
          </cell>
          <cell r="C7097">
            <v>64</v>
          </cell>
          <cell r="D7097">
            <v>5</v>
          </cell>
        </row>
        <row r="7098">
          <cell r="A7098" t="str">
            <v>excluir XI</v>
          </cell>
          <cell r="B7098" t="str">
            <v>Internet e Rede de Computadores</v>
          </cell>
          <cell r="C7098">
            <v>0</v>
          </cell>
          <cell r="D7098">
            <v>4</v>
          </cell>
        </row>
        <row r="7099">
          <cell r="A7099" t="str">
            <v>ETSI02</v>
          </cell>
          <cell r="B7099" t="str">
            <v>Internet e Tecnologias Web</v>
          </cell>
          <cell r="C7099">
            <v>30</v>
          </cell>
          <cell r="D7099">
            <v>0</v>
          </cell>
        </row>
        <row r="7100">
          <cell r="A7100" t="str">
            <v>USyd-au ARTS2600</v>
          </cell>
          <cell r="B7100" t="str">
            <v>Internship 1 - The University of Sydney</v>
          </cell>
          <cell r="C7100">
            <v>0</v>
          </cell>
          <cell r="D7100">
            <v>10</v>
          </cell>
        </row>
        <row r="7101">
          <cell r="A7101" t="str">
            <v>FHWS-de 8000013</v>
          </cell>
          <cell r="B7101" t="str">
            <v>Internship in German Business Culture - Hochschule für Angewandet Wissenschaften Würzburg-Schweinfur</v>
          </cell>
          <cell r="C7101">
            <v>30</v>
          </cell>
          <cell r="D7101">
            <v>2</v>
          </cell>
        </row>
        <row r="7102">
          <cell r="A7102" t="str">
            <v>UCB-us COMM2500</v>
          </cell>
          <cell r="B7102" t="str">
            <v>Interpersonal Communication - University of Colorado at Boulder</v>
          </cell>
          <cell r="C7102">
            <v>48</v>
          </cell>
          <cell r="D7102">
            <v>4</v>
          </cell>
        </row>
        <row r="7103">
          <cell r="A7103" t="str">
            <v>UAz-us AME429</v>
          </cell>
          <cell r="B7103" t="str">
            <v>Interplanetary Mission Design - The University of Arizona</v>
          </cell>
          <cell r="C7103">
            <v>48</v>
          </cell>
          <cell r="D7103">
            <v>4</v>
          </cell>
        </row>
        <row r="7104">
          <cell r="A7104" t="str">
            <v>NHZ2048-11</v>
          </cell>
          <cell r="B7104" t="str">
            <v>Interposições da Linguagem à Filosofia Contemporânea</v>
          </cell>
          <cell r="C7104">
            <v>48</v>
          </cell>
          <cell r="D7104">
            <v>4</v>
          </cell>
        </row>
        <row r="7105">
          <cell r="A7105" t="str">
            <v>573G</v>
          </cell>
          <cell r="B7105" t="str">
            <v>Interpretação e Produção de Textos - UNIP</v>
          </cell>
          <cell r="C7105">
            <v>36</v>
          </cell>
          <cell r="D7105">
            <v>3</v>
          </cell>
        </row>
        <row r="7106">
          <cell r="A7106" t="str">
            <v>UNIP - 573G</v>
          </cell>
          <cell r="B7106" t="str">
            <v>Interpretação e Produção de Textos - Universidade Paulista</v>
          </cell>
          <cell r="C7106">
            <v>36</v>
          </cell>
          <cell r="D7106">
            <v>3</v>
          </cell>
        </row>
        <row r="7107">
          <cell r="A7107" t="str">
            <v>IIES - 867G</v>
          </cell>
          <cell r="B7107" t="str">
            <v>Interpretação e produção de textos - IIES</v>
          </cell>
          <cell r="C7107">
            <v>24</v>
          </cell>
          <cell r="D7107">
            <v>2</v>
          </cell>
        </row>
        <row r="7108">
          <cell r="A7108" t="str">
            <v>UNIP - 667R</v>
          </cell>
          <cell r="B7108" t="str">
            <v>Interpretação e produção de textos - Universidade Paulista</v>
          </cell>
          <cell r="C7108">
            <v>36</v>
          </cell>
          <cell r="D7108">
            <v>3</v>
          </cell>
        </row>
        <row r="7109">
          <cell r="A7109" t="str">
            <v>BHQ0303-14</v>
          </cell>
          <cell r="B7109" t="str">
            <v>Interpretações do Brasil</v>
          </cell>
          <cell r="C7109">
            <v>48</v>
          </cell>
          <cell r="D7109">
            <v>4</v>
          </cell>
        </row>
        <row r="7110">
          <cell r="A7110" t="str">
            <v>BHQ0003-15</v>
          </cell>
          <cell r="B7110" t="str">
            <v>Interpretações do Brasil</v>
          </cell>
          <cell r="C7110">
            <v>48</v>
          </cell>
          <cell r="D7110">
            <v>4</v>
          </cell>
        </row>
        <row r="7111">
          <cell r="A7111" t="str">
            <v>ODU-us 104H</v>
          </cell>
          <cell r="B7111" t="str">
            <v>Interpreting the American Past - Old Dominion University</v>
          </cell>
          <cell r="C7111">
            <v>48</v>
          </cell>
          <cell r="D7111">
            <v>4</v>
          </cell>
        </row>
        <row r="7112">
          <cell r="A7112" t="str">
            <v>UTS-au 48210</v>
          </cell>
          <cell r="B7112" t="str">
            <v xml:space="preserve">Interrogating Technology: Sustainability, Environment and Social Change - University of Technology, </v>
          </cell>
          <cell r="C7112">
            <v>24</v>
          </cell>
          <cell r="D7112">
            <v>2</v>
          </cell>
        </row>
        <row r="7113">
          <cell r="A7113" t="str">
            <v>Wayne-us ECE3300</v>
          </cell>
          <cell r="B7113" t="str">
            <v>Intr: Eltc Circuits - Wayne State University</v>
          </cell>
          <cell r="C7113">
            <v>64</v>
          </cell>
          <cell r="D7113">
            <v>5</v>
          </cell>
        </row>
        <row r="7114">
          <cell r="A7114" t="str">
            <v>KettU-us BUSN373</v>
          </cell>
          <cell r="B7114" t="str">
            <v>Intrapreneurship and Innovation Development - Kettering University</v>
          </cell>
          <cell r="C7114">
            <v>48</v>
          </cell>
          <cell r="D7114">
            <v>4</v>
          </cell>
        </row>
        <row r="7115">
          <cell r="A7115" t="str">
            <v>UTK-us ECE255</v>
          </cell>
          <cell r="B7115" t="str">
            <v>Intro / Logic Design Digital Systems - The University of Tennessee, Knoxville</v>
          </cell>
          <cell r="C7115">
            <v>45</v>
          </cell>
          <cell r="D7115">
            <v>3</v>
          </cell>
        </row>
        <row r="7116">
          <cell r="A7116" t="str">
            <v>ASE2113</v>
          </cell>
          <cell r="B7116" t="str">
            <v>Intro Aircraft Spacecraft Performance - Mississippi State University / MSU</v>
          </cell>
          <cell r="C7116">
            <v>36</v>
          </cell>
          <cell r="D7116">
            <v>3</v>
          </cell>
        </row>
        <row r="7117">
          <cell r="A7117" t="str">
            <v>ASU-us MAT452</v>
          </cell>
          <cell r="B7117" t="str">
            <v>Intro Chaos/Nonlinear Dynamics - Arizona State University</v>
          </cell>
          <cell r="C7117">
            <v>48</v>
          </cell>
          <cell r="D7117">
            <v>4</v>
          </cell>
        </row>
        <row r="7118">
          <cell r="A7118" t="str">
            <v>UIUC-us CS101</v>
          </cell>
          <cell r="B7118" t="str">
            <v>Intro Comp: Engr &amp; Sci - University of Illinois at Urbana-Champaign</v>
          </cell>
          <cell r="C7118">
            <v>48</v>
          </cell>
          <cell r="D7118">
            <v>4</v>
          </cell>
        </row>
        <row r="7119">
          <cell r="A7119" t="str">
            <v>PLU-us CSCE133</v>
          </cell>
          <cell r="B7119" t="str">
            <v>Intro Computational &amp; Data-Science - Pacific Lutheran University</v>
          </cell>
          <cell r="C7119">
            <v>60</v>
          </cell>
          <cell r="D7119">
            <v>5</v>
          </cell>
        </row>
        <row r="7120">
          <cell r="A7120" t="str">
            <v>KU-us C&amp;PE121</v>
          </cell>
          <cell r="B7120" t="str">
            <v>Intro Computer in Engineering - University of Kansas</v>
          </cell>
          <cell r="C7120">
            <v>45</v>
          </cell>
          <cell r="D7120">
            <v>3</v>
          </cell>
        </row>
        <row r="7121">
          <cell r="A7121" t="str">
            <v>UAH-us ENG101</v>
          </cell>
          <cell r="B7121" t="str">
            <v>Intro Computing Engineers - University of Alabama in Huntsville</v>
          </cell>
          <cell r="C7121">
            <v>48</v>
          </cell>
          <cell r="D7121">
            <v>4</v>
          </cell>
        </row>
        <row r="7122">
          <cell r="A7122" t="str">
            <v>UCB-us COEN1300</v>
          </cell>
          <cell r="B7122" t="str">
            <v>Intro Engineering Computing - University of Colorado at Boulder</v>
          </cell>
          <cell r="C7122">
            <v>45</v>
          </cell>
          <cell r="D7122">
            <v>3</v>
          </cell>
        </row>
        <row r="7123">
          <cell r="A7123" t="str">
            <v>UCI-us CBEMSXIC10</v>
          </cell>
          <cell r="B7123" t="str">
            <v>Intro Engr Comps - University of California, Irvine</v>
          </cell>
          <cell r="C7123">
            <v>40</v>
          </cell>
          <cell r="D7123">
            <v>3</v>
          </cell>
        </row>
        <row r="7124">
          <cell r="A7124" t="str">
            <v>Murray-us ENT286</v>
          </cell>
          <cell r="B7124" t="str">
            <v>Intro Environmental Egr Tech - Murray State University</v>
          </cell>
          <cell r="C7124">
            <v>45</v>
          </cell>
          <cell r="D7124">
            <v>3</v>
          </cell>
        </row>
        <row r="7125">
          <cell r="A7125" t="str">
            <v>Mercer-us ENB150</v>
          </cell>
          <cell r="B7125" t="str">
            <v>Intro Environmental Science - Mercer University</v>
          </cell>
          <cell r="C7125">
            <v>68</v>
          </cell>
          <cell r="D7125">
            <v>5</v>
          </cell>
        </row>
        <row r="7126">
          <cell r="A7126" t="str">
            <v>UAH-us FL101R</v>
          </cell>
          <cell r="B7126" t="str">
            <v>Intro Foreign Lang I: Russian - University of Alabama in Huntsville</v>
          </cell>
          <cell r="C7126">
            <v>48</v>
          </cell>
          <cell r="D7126">
            <v>4</v>
          </cell>
        </row>
        <row r="7127">
          <cell r="A7127" t="str">
            <v>UN-us ME314</v>
          </cell>
          <cell r="B7127" t="str">
            <v>Intro Heat Transfer - University of Nevada -</v>
          </cell>
          <cell r="C7127">
            <v>36</v>
          </cell>
          <cell r="D7127">
            <v>3</v>
          </cell>
        </row>
        <row r="7128">
          <cell r="A7128" t="str">
            <v>WMU-us IME1500</v>
          </cell>
          <cell r="B7128" t="str">
            <v>Intro Manufacturing - Western Michigan University</v>
          </cell>
          <cell r="C7128">
            <v>45</v>
          </cell>
          <cell r="D7128">
            <v>3</v>
          </cell>
        </row>
        <row r="7129">
          <cell r="A7129" t="str">
            <v>WMU-us EDMM1500</v>
          </cell>
          <cell r="B7129" t="str">
            <v>Intro Manufacturing - Western Michigan University</v>
          </cell>
          <cell r="C7129">
            <v>48</v>
          </cell>
          <cell r="D7129">
            <v>4</v>
          </cell>
        </row>
        <row r="7130">
          <cell r="A7130" t="str">
            <v>MST-us BUS1110</v>
          </cell>
          <cell r="B7130" t="str">
            <v>Intro Mgt and Entrepreneurship - Missouri University of Science and Technology</v>
          </cell>
          <cell r="C7130">
            <v>48</v>
          </cell>
          <cell r="D7130">
            <v>4</v>
          </cell>
        </row>
        <row r="7131">
          <cell r="A7131" t="str">
            <v>MSST-us ASE3813</v>
          </cell>
          <cell r="B7131" t="str">
            <v>Intro Orbital Mechanics - Mississippi State University</v>
          </cell>
          <cell r="C7131">
            <v>48</v>
          </cell>
          <cell r="D7131">
            <v>4</v>
          </cell>
        </row>
        <row r="7132">
          <cell r="A7132" t="str">
            <v>TempleU-us CIS1051</v>
          </cell>
          <cell r="B7132" t="str">
            <v>Intro Prob Solv &amp; Prog-Python - Temple University</v>
          </cell>
          <cell r="C7132">
            <v>64</v>
          </cell>
          <cell r="D7132">
            <v>5</v>
          </cell>
        </row>
        <row r="7133">
          <cell r="A7133" t="str">
            <v>UN-us ENGR110</v>
          </cell>
          <cell r="B7133" t="str">
            <v>Intro Renewable Energy - University of Nevada -</v>
          </cell>
          <cell r="C7133">
            <v>36</v>
          </cell>
          <cell r="D7133">
            <v>3</v>
          </cell>
        </row>
        <row r="7134">
          <cell r="A7134" t="str">
            <v>UCD-ie SCI30010</v>
          </cell>
          <cell r="B7134" t="str">
            <v>Intro Scientific Research - University College Dublin</v>
          </cell>
          <cell r="C7134">
            <v>55</v>
          </cell>
          <cell r="D7134">
            <v>4</v>
          </cell>
        </row>
        <row r="7135">
          <cell r="A7135" t="str">
            <v>LTU-us EME4613</v>
          </cell>
          <cell r="B7135" t="str">
            <v>Intro Thermal Systems - Lawrence Technological University</v>
          </cell>
          <cell r="C7135">
            <v>51</v>
          </cell>
          <cell r="D7135">
            <v>4</v>
          </cell>
        </row>
        <row r="7136">
          <cell r="A7136" t="str">
            <v>ANU-au COMP1130</v>
          </cell>
          <cell r="B7136" t="str">
            <v>Intro to Advanced Comp I - The Australian National University</v>
          </cell>
          <cell r="C7136">
            <v>62</v>
          </cell>
          <cell r="D7136">
            <v>5</v>
          </cell>
        </row>
        <row r="7137">
          <cell r="A7137" t="str">
            <v>TSU-us AITT1001</v>
          </cell>
          <cell r="B7137" t="str">
            <v>Intro to Aeronutical &amp; Industrial Technology - Tennessee State University</v>
          </cell>
          <cell r="C7137">
            <v>48</v>
          </cell>
          <cell r="D7137">
            <v>4</v>
          </cell>
        </row>
        <row r="7138">
          <cell r="A7138" t="str">
            <v>RU-us IntBus</v>
          </cell>
          <cell r="B7138" t="str">
            <v>Intro to Business - The State University of New Jersey - Rutgers</v>
          </cell>
          <cell r="C7138">
            <v>48</v>
          </cell>
          <cell r="D7138">
            <v>4</v>
          </cell>
        </row>
        <row r="7139">
          <cell r="A7139" t="str">
            <v>Xavier-us ENGR180</v>
          </cell>
          <cell r="B7139" t="str">
            <v>Intro to Comp with MATLAB - Xavier University</v>
          </cell>
          <cell r="C7139">
            <v>17</v>
          </cell>
          <cell r="D7139">
            <v>1</v>
          </cell>
        </row>
        <row r="7140">
          <cell r="A7140" t="str">
            <v>StClair-ca EET144</v>
          </cell>
          <cell r="B7140" t="str">
            <v>Intro to Computer Aided Design - Saint Clair College</v>
          </cell>
          <cell r="C7140">
            <v>45</v>
          </cell>
          <cell r="D7140">
            <v>3</v>
          </cell>
        </row>
        <row r="7141">
          <cell r="A7141" t="str">
            <v>SLU-us CSCI145</v>
          </cell>
          <cell r="B7141" t="str">
            <v>Intro to Computer Science: Scientific Programming - Saint Louis University</v>
          </cell>
          <cell r="C7141">
            <v>48</v>
          </cell>
          <cell r="D7141">
            <v>4</v>
          </cell>
        </row>
        <row r="7142">
          <cell r="A7142" t="str">
            <v>IUP-us COSC427</v>
          </cell>
          <cell r="B7142" t="str">
            <v>Intro to Cryptography - Indiana University of Pennsylvania</v>
          </cell>
          <cell r="C7142">
            <v>44</v>
          </cell>
          <cell r="D7142">
            <v>3</v>
          </cell>
        </row>
        <row r="7143">
          <cell r="A7143" t="str">
            <v>IT240</v>
          </cell>
          <cell r="B7143" t="str">
            <v>Intro to Desktop Databases - DePaul University</v>
          </cell>
          <cell r="C7143">
            <v>33</v>
          </cell>
          <cell r="D7143">
            <v>3</v>
          </cell>
        </row>
        <row r="7144">
          <cell r="A7144" t="str">
            <v>ECEN4632</v>
          </cell>
          <cell r="B7144" t="str">
            <v>Intro to Digital Filter - University of Colorado Boulder / UCB</v>
          </cell>
          <cell r="C7144">
            <v>37</v>
          </cell>
          <cell r="D7144">
            <v>3</v>
          </cell>
        </row>
        <row r="7145">
          <cell r="A7145" t="str">
            <v>ITech-us ENE2100</v>
          </cell>
          <cell r="B7145" t="str">
            <v>Intro to Energy Engineering Project - Indiana Institute of Technology</v>
          </cell>
          <cell r="C7145">
            <v>16</v>
          </cell>
          <cell r="D7145">
            <v>1</v>
          </cell>
        </row>
        <row r="7146">
          <cell r="A7146" t="str">
            <v>CalST-us MECH140</v>
          </cell>
          <cell r="B7146" t="str">
            <v>Intro to Eng Design/Automation - California State University</v>
          </cell>
          <cell r="C7146">
            <v>64</v>
          </cell>
          <cell r="D7146">
            <v>5</v>
          </cell>
        </row>
        <row r="7147">
          <cell r="A7147" t="str">
            <v>ERAU-us EGR101</v>
          </cell>
          <cell r="B7147" t="str">
            <v>Intro to Engineering - Embry-Riddle Aeronautical University</v>
          </cell>
          <cell r="C7147">
            <v>32</v>
          </cell>
          <cell r="D7147">
            <v>2</v>
          </cell>
        </row>
        <row r="7148">
          <cell r="A7148" t="str">
            <v>UIC-us ME250</v>
          </cell>
          <cell r="B7148" t="str">
            <v>Intro to Engineering Design - University of Illinois at Chicago</v>
          </cell>
          <cell r="C7148">
            <v>80</v>
          </cell>
          <cell r="D7148">
            <v>6</v>
          </cell>
        </row>
        <row r="7149">
          <cell r="A7149" t="str">
            <v>MSU-us EGR102</v>
          </cell>
          <cell r="B7149" t="str">
            <v>Intro to Engineering Modeling - Michigan State University</v>
          </cell>
          <cell r="C7149">
            <v>64</v>
          </cell>
          <cell r="D7149">
            <v>5</v>
          </cell>
        </row>
        <row r="7150">
          <cell r="A7150" t="str">
            <v>UN-us ENGR360</v>
          </cell>
          <cell r="B7150" t="str">
            <v>Intro to Fluid Mech - University of Nevada -</v>
          </cell>
          <cell r="C7150">
            <v>36</v>
          </cell>
          <cell r="D7150">
            <v>3</v>
          </cell>
        </row>
        <row r="7151">
          <cell r="A7151" t="str">
            <v>UWP-us GEO3230</v>
          </cell>
          <cell r="B7151" t="str">
            <v>Intro to Geographic Info Syste - University of Wisconsin - Platteville</v>
          </cell>
          <cell r="C7151">
            <v>64</v>
          </cell>
          <cell r="D7151">
            <v>5</v>
          </cell>
        </row>
        <row r="7152">
          <cell r="A7152" t="str">
            <v>Rider-us GDC115</v>
          </cell>
          <cell r="B7152" t="str">
            <v>Intro to Global Supply Chain Management - Rider University</v>
          </cell>
          <cell r="C7152">
            <v>45</v>
          </cell>
          <cell r="D7152">
            <v>3</v>
          </cell>
        </row>
        <row r="7153">
          <cell r="A7153" t="str">
            <v>IS201</v>
          </cell>
          <cell r="B7153" t="str">
            <v>Intro to Info Systems - DePaul University</v>
          </cell>
          <cell r="C7153">
            <v>33</v>
          </cell>
          <cell r="D7153">
            <v>3</v>
          </cell>
        </row>
        <row r="7154">
          <cell r="A7154" t="str">
            <v>ODU-us POLS1005</v>
          </cell>
          <cell r="B7154" t="str">
            <v>Intro to International Politics - Old Dominion University</v>
          </cell>
          <cell r="C7154">
            <v>45</v>
          </cell>
          <cell r="D7154">
            <v>3</v>
          </cell>
        </row>
        <row r="7155">
          <cell r="A7155" t="str">
            <v>ERAU-us S115</v>
          </cell>
          <cell r="B7155" t="str">
            <v>Intro to International Rel - Embry-Riddle Aeronautical University</v>
          </cell>
          <cell r="C7155">
            <v>48</v>
          </cell>
          <cell r="D7155">
            <v>4</v>
          </cell>
        </row>
        <row r="7156">
          <cell r="A7156" t="str">
            <v>UVic-ca GEOG222</v>
          </cell>
          <cell r="B7156" t="str">
            <v>Intro to Maps and GIS - University of Victoria</v>
          </cell>
          <cell r="C7156">
            <v>60</v>
          </cell>
          <cell r="D7156">
            <v>5</v>
          </cell>
        </row>
        <row r="7157">
          <cell r="A7157" t="str">
            <v>IUPUI-us ECONE375</v>
          </cell>
          <cell r="B7157" t="str">
            <v>Intro to Mathematical Econ - Indiana University - Purdue University Indianapolis</v>
          </cell>
          <cell r="C7157">
            <v>54</v>
          </cell>
          <cell r="D7157">
            <v>4</v>
          </cell>
        </row>
        <row r="7158">
          <cell r="A7158" t="str">
            <v>WVU-us PHYS211</v>
          </cell>
          <cell r="B7158" t="str">
            <v>Intro to Mathematical Physics - West Virginia University</v>
          </cell>
          <cell r="C7158">
            <v>48</v>
          </cell>
          <cell r="D7158">
            <v>4</v>
          </cell>
        </row>
        <row r="7159">
          <cell r="A7159" t="str">
            <v>SIU-us PSYC302</v>
          </cell>
          <cell r="B7159" t="str">
            <v>Intro to Neuroscience - Southern Illinois University</v>
          </cell>
          <cell r="C7159">
            <v>36</v>
          </cell>
          <cell r="D7159">
            <v>3</v>
          </cell>
        </row>
        <row r="7160">
          <cell r="A7160" t="str">
            <v>EDCC-us PHIL&amp;101</v>
          </cell>
          <cell r="B7160" t="str">
            <v>Intro to Philosophy - Edmonds Community College</v>
          </cell>
          <cell r="C7160">
            <v>20</v>
          </cell>
          <cell r="D7160">
            <v>2</v>
          </cell>
        </row>
        <row r="7161">
          <cell r="A7161" t="str">
            <v>GC-us PHIL200</v>
          </cell>
          <cell r="B7161" t="str">
            <v>Intro to Philosophy - Goshen College</v>
          </cell>
          <cell r="C7161">
            <v>45</v>
          </cell>
          <cell r="D7161">
            <v>3</v>
          </cell>
        </row>
        <row r="7162">
          <cell r="A7162" t="str">
            <v>UCB-us PHIL1000</v>
          </cell>
          <cell r="B7162" t="str">
            <v>Intro to Philosophy - University of Colorado at Boulder</v>
          </cell>
          <cell r="C7162">
            <v>48</v>
          </cell>
          <cell r="D7162">
            <v>4</v>
          </cell>
        </row>
        <row r="7163">
          <cell r="A7163" t="str">
            <v>MSU-us STT430</v>
          </cell>
          <cell r="B7163" t="str">
            <v>Intro to Prob &amp; Statistics - Michigan State University</v>
          </cell>
          <cell r="C7163">
            <v>48</v>
          </cell>
          <cell r="D7163">
            <v>4</v>
          </cell>
        </row>
        <row r="7164">
          <cell r="A7164" t="str">
            <v>UVic-ca ENGR130</v>
          </cell>
          <cell r="B7164" t="str">
            <v>Intro to Professional Practice - University of Victoria</v>
          </cell>
          <cell r="C7164">
            <v>18</v>
          </cell>
          <cell r="D7164">
            <v>1</v>
          </cell>
        </row>
        <row r="7165">
          <cell r="A7165" t="str">
            <v>Union-us PSY100</v>
          </cell>
          <cell r="B7165" t="str">
            <v>Intro to Psychology - Union College</v>
          </cell>
          <cell r="C7165">
            <v>30</v>
          </cell>
          <cell r="D7165">
            <v>2</v>
          </cell>
        </row>
        <row r="7166">
          <cell r="A7166" t="str">
            <v>CSUF-us EGME463</v>
          </cell>
          <cell r="B7166" t="str">
            <v>Intro to Robotics - California State University, Fullerton</v>
          </cell>
          <cell r="C7166">
            <v>48</v>
          </cell>
          <cell r="D7166">
            <v>4</v>
          </cell>
        </row>
        <row r="7167">
          <cell r="A7167" t="str">
            <v>RU-us ISC</v>
          </cell>
          <cell r="B7167" t="str">
            <v>Intro to Supply Chain - The State University of New Jersey - Rutgers</v>
          </cell>
          <cell r="C7167">
            <v>48</v>
          </cell>
          <cell r="D7167">
            <v>4</v>
          </cell>
        </row>
        <row r="7168">
          <cell r="A7168" t="str">
            <v>ASU-us IEE456</v>
          </cell>
          <cell r="B7168" t="str">
            <v>Intro to Systems Engineering - Arizona State University</v>
          </cell>
          <cell r="C7168">
            <v>36</v>
          </cell>
          <cell r="D7168">
            <v>3</v>
          </cell>
        </row>
        <row r="7169">
          <cell r="A7169" t="str">
            <v>CalST-us MECH208</v>
          </cell>
          <cell r="B7169" t="str">
            <v>Intro to Technical Computing - California State University</v>
          </cell>
          <cell r="C7169">
            <v>64</v>
          </cell>
          <cell r="D7169">
            <v>5</v>
          </cell>
        </row>
        <row r="7170">
          <cell r="A7170" t="str">
            <v>UCD-02</v>
          </cell>
          <cell r="B7170" t="str">
            <v>Intro to Theoretical Cond. Matter Physics-PHYC40250 - UCD-Ireland</v>
          </cell>
          <cell r="C7170">
            <v>0</v>
          </cell>
          <cell r="D7170">
            <v>9</v>
          </cell>
        </row>
        <row r="7171">
          <cell r="A7171" t="str">
            <v>UTEP-us MECH2311</v>
          </cell>
          <cell r="B7171" t="str">
            <v>Intro to Thermal-Fluid Sci - University of Texas at El Paso</v>
          </cell>
          <cell r="C7171">
            <v>48</v>
          </cell>
          <cell r="D7171">
            <v>4</v>
          </cell>
        </row>
        <row r="7172">
          <cell r="A7172" t="str">
            <v>UIC-us ME205</v>
          </cell>
          <cell r="B7172" t="str">
            <v>Intro to Thermodynamics - University of Illinois at Chicago</v>
          </cell>
          <cell r="C7172">
            <v>48</v>
          </cell>
          <cell r="D7172">
            <v>4</v>
          </cell>
        </row>
        <row r="7173">
          <cell r="A7173" t="str">
            <v>IUP-us BIOL323</v>
          </cell>
          <cell r="B7173" t="str">
            <v>Intro to Toxicology and Risk Assessment - Indiana University of Pennsylvania</v>
          </cell>
          <cell r="C7173">
            <v>48</v>
          </cell>
          <cell r="D7173">
            <v>4</v>
          </cell>
        </row>
        <row r="7174">
          <cell r="A7174" t="str">
            <v>LU-ca COMM1057EL</v>
          </cell>
          <cell r="B7174" t="str">
            <v>Intro. to Management Science - Laurentian University</v>
          </cell>
          <cell r="C7174">
            <v>48</v>
          </cell>
          <cell r="D7174">
            <v>4</v>
          </cell>
        </row>
        <row r="7175">
          <cell r="A7175" t="str">
            <v>LU-ca ECON1006EL</v>
          </cell>
          <cell r="B7175" t="str">
            <v>Intro. to Microeconomics - Laurentian University</v>
          </cell>
          <cell r="C7175">
            <v>48</v>
          </cell>
          <cell r="D7175">
            <v>4</v>
          </cell>
        </row>
        <row r="7176">
          <cell r="A7176" t="str">
            <v>MU-us ENG226</v>
          </cell>
          <cell r="B7176" t="str">
            <v>Intro/Crat Wrt:Sht Tctn&amp;Poet - Miami University</v>
          </cell>
          <cell r="C7176">
            <v>36</v>
          </cell>
          <cell r="D7176">
            <v>3</v>
          </cell>
        </row>
        <row r="7177">
          <cell r="A7177" t="str">
            <v>Wayne-us ECE3620</v>
          </cell>
          <cell r="B7177" t="str">
            <v>Intro: Microcomputers - Wayne State University</v>
          </cell>
          <cell r="C7177">
            <v>64</v>
          </cell>
          <cell r="D7177">
            <v>5</v>
          </cell>
        </row>
        <row r="7178">
          <cell r="A7178" t="str">
            <v>UWS-us HT326</v>
          </cell>
          <cell r="B7178" t="str">
            <v>Intro: Wines &amp; Spirits - University of Wisconsin - Stout</v>
          </cell>
          <cell r="C7178">
            <v>45</v>
          </cell>
          <cell r="D7178">
            <v>3</v>
          </cell>
        </row>
        <row r="7179">
          <cell r="A7179" t="str">
            <v>UB-es 361244</v>
          </cell>
          <cell r="B7179" t="str">
            <v>Introducció a la Nanotecnologia - Universitat de Barcelona</v>
          </cell>
          <cell r="C7179">
            <v>30</v>
          </cell>
          <cell r="D7179">
            <v>2</v>
          </cell>
        </row>
        <row r="7180">
          <cell r="A7180" t="str">
            <v>UPM-es IT</v>
          </cell>
          <cell r="B7180" t="str">
            <v>Introducción a las Telecomunicaciones - Universidad Politécnica de Madrid</v>
          </cell>
          <cell r="C7180">
            <v>0</v>
          </cell>
          <cell r="D7180">
            <v>4</v>
          </cell>
        </row>
        <row r="7181">
          <cell r="A7181" t="str">
            <v>MSST-us ASE2113</v>
          </cell>
          <cell r="B7181" t="str">
            <v>Introduction Aircraft and Spacecraft Performance - Mississippi State University</v>
          </cell>
          <cell r="C7181">
            <v>36</v>
          </cell>
          <cell r="D7181">
            <v>3</v>
          </cell>
        </row>
        <row r="7182">
          <cell r="A7182" t="str">
            <v>UI-us ENVS101</v>
          </cell>
          <cell r="B7182" t="str">
            <v>Introduction Environmental Science - University of Idaho</v>
          </cell>
          <cell r="C7182">
            <v>42</v>
          </cell>
          <cell r="D7182">
            <v>3</v>
          </cell>
        </row>
        <row r="7183">
          <cell r="A7183" t="str">
            <v>KTH-se MJ2615</v>
          </cell>
          <cell r="B7183" t="str">
            <v>Introduction Industrial Ecology - Royal Institute of Technology</v>
          </cell>
          <cell r="C7183">
            <v>23</v>
          </cell>
          <cell r="D7183">
            <v>1</v>
          </cell>
        </row>
        <row r="7184">
          <cell r="A7184" t="str">
            <v>TCM06-ISIP</v>
          </cell>
          <cell r="B7184" t="str">
            <v>Introduction aux Systèmes Industriels de Production - Institut National des Sciences Appliquées / IN</v>
          </cell>
          <cell r="C7184">
            <v>28</v>
          </cell>
          <cell r="D7184">
            <v>2</v>
          </cell>
        </row>
        <row r="7185">
          <cell r="A7185" t="str">
            <v>UTA-us MSE3300-001</v>
          </cell>
          <cell r="B7185" t="str">
            <v>Introduction of Materials Science and Enigneering - The University of Texas at Arlington</v>
          </cell>
          <cell r="C7185">
            <v>38</v>
          </cell>
          <cell r="D7185">
            <v>3</v>
          </cell>
        </row>
        <row r="7186">
          <cell r="A7186" t="str">
            <v>Wayne-us IE6610</v>
          </cell>
          <cell r="B7186" t="str">
            <v>Introduction to 6-Sigma - Wayne State University</v>
          </cell>
          <cell r="C7186">
            <v>64</v>
          </cell>
          <cell r="D7186">
            <v>5</v>
          </cell>
        </row>
        <row r="7187">
          <cell r="A7187" t="str">
            <v>ASU-us WAC107</v>
          </cell>
          <cell r="B7187" t="str">
            <v>Introduction to Academic Writing - Arizona State University</v>
          </cell>
          <cell r="C7187">
            <v>40</v>
          </cell>
          <cell r="D7187">
            <v>3</v>
          </cell>
        </row>
        <row r="7188">
          <cell r="A7188" t="str">
            <v>UArk-us ELAC0023</v>
          </cell>
          <cell r="B7188" t="str">
            <v>Introduction to Academic Writing - University of Arkansas</v>
          </cell>
          <cell r="C7188">
            <v>48</v>
          </cell>
          <cell r="D7188">
            <v>4</v>
          </cell>
        </row>
        <row r="7189">
          <cell r="A7189" t="str">
            <v>Sault-ca GIS403</v>
          </cell>
          <cell r="B7189" t="str">
            <v>Introduction to Access - Sault College</v>
          </cell>
          <cell r="C7189">
            <v>45</v>
          </cell>
          <cell r="D7189">
            <v>3</v>
          </cell>
        </row>
        <row r="7190">
          <cell r="A7190" t="str">
            <v>Rider-us ACC210</v>
          </cell>
          <cell r="B7190" t="str">
            <v>Introduction to Accounting - Rider University</v>
          </cell>
          <cell r="C7190">
            <v>45</v>
          </cell>
          <cell r="D7190">
            <v>3</v>
          </cell>
        </row>
        <row r="7191">
          <cell r="A7191" t="str">
            <v>CalPoly-us AERO215</v>
          </cell>
          <cell r="B7191" t="str">
            <v>Introduction to Aerospace Design - California Polytechnic State University</v>
          </cell>
          <cell r="C7191">
            <v>72</v>
          </cell>
          <cell r="D7191">
            <v>6</v>
          </cell>
        </row>
        <row r="7192">
          <cell r="A7192" t="str">
            <v>UTK-us AE426</v>
          </cell>
          <cell r="B7192" t="str">
            <v>Introduction to Aerospace Design - The University of Tennessee, Knoxville</v>
          </cell>
          <cell r="C7192">
            <v>48</v>
          </cell>
          <cell r="D7192">
            <v>4</v>
          </cell>
        </row>
        <row r="7193">
          <cell r="A7193" t="str">
            <v>MSST-us ASE1013</v>
          </cell>
          <cell r="B7193" t="str">
            <v>Introduction to Aerospace Engineering - Mississippi State University</v>
          </cell>
          <cell r="C7193">
            <v>1</v>
          </cell>
          <cell r="D7193">
            <v>0</v>
          </cell>
        </row>
        <row r="7194">
          <cell r="A7194" t="str">
            <v>UIUC-us AE100</v>
          </cell>
          <cell r="B7194" t="str">
            <v>Introduction to Aerospace Engineering - University of Illinois at Urbana-Champaign</v>
          </cell>
          <cell r="C7194">
            <v>48</v>
          </cell>
          <cell r="D7194">
            <v>4</v>
          </cell>
        </row>
        <row r="7195">
          <cell r="A7195" t="str">
            <v>WMU-us AE2610</v>
          </cell>
          <cell r="B7195" t="str">
            <v>Introduction to Aerospace Engineering - Western Michigan University</v>
          </cell>
          <cell r="C7195">
            <v>42</v>
          </cell>
          <cell r="D7195">
            <v>3</v>
          </cell>
        </row>
        <row r="7196">
          <cell r="A7196" t="str">
            <v>UMD-us ENAE283</v>
          </cell>
          <cell r="B7196" t="str">
            <v>Introduction to Aerospace Systems - University of Maryland, College Park</v>
          </cell>
          <cell r="C7196">
            <v>38</v>
          </cell>
          <cell r="D7196">
            <v>3</v>
          </cell>
        </row>
        <row r="7197">
          <cell r="A7197" t="str">
            <v>UArk-us AGE2303</v>
          </cell>
          <cell r="B7197" t="str">
            <v>Introduction to Agribusiness - University of Arkansas</v>
          </cell>
          <cell r="C7197">
            <v>48</v>
          </cell>
          <cell r="D7197">
            <v>4</v>
          </cell>
        </row>
        <row r="7198">
          <cell r="A7198" t="str">
            <v>UNSW-au AVEN1920</v>
          </cell>
          <cell r="B7198" t="str">
            <v>Introduction to Aircraft Engineering - University of New South Wales</v>
          </cell>
          <cell r="C7198">
            <v>60</v>
          </cell>
          <cell r="D7198">
            <v>5</v>
          </cell>
        </row>
        <row r="7199">
          <cell r="A7199" t="str">
            <v>Monash-au MAE1042</v>
          </cell>
          <cell r="B7199" t="str">
            <v>Introduction to Aircraft Structures and Dynamics - Monash University</v>
          </cell>
          <cell r="C7199">
            <v>60</v>
          </cell>
          <cell r="D7199">
            <v>5</v>
          </cell>
        </row>
        <row r="7200">
          <cell r="A7200" t="str">
            <v>GU-us COSC240</v>
          </cell>
          <cell r="B7200" t="str">
            <v>Introduction to Algorithms - Georgetown University</v>
          </cell>
          <cell r="C7200">
            <v>48</v>
          </cell>
          <cell r="D7200">
            <v>4</v>
          </cell>
        </row>
        <row r="7201">
          <cell r="A7201" t="str">
            <v>Sault-ca GIS426</v>
          </cell>
          <cell r="B7201" t="str">
            <v>Introduction to ArcGIS - Sault College</v>
          </cell>
          <cell r="C7201">
            <v>75</v>
          </cell>
          <cell r="D7201">
            <v>6</v>
          </cell>
        </row>
        <row r="7202">
          <cell r="A7202" t="str">
            <v>UBC-ca CPSC322</v>
          </cell>
          <cell r="B7202" t="str">
            <v>Introduction to Artificial Intelligence - The University of British Columbia</v>
          </cell>
          <cell r="C7202">
            <v>39</v>
          </cell>
          <cell r="D7202">
            <v>3</v>
          </cell>
        </row>
        <row r="7203">
          <cell r="A7203" t="str">
            <v>NMSU-us ASTR110G</v>
          </cell>
          <cell r="B7203" t="str">
            <v>Introduction to Astronomy - New Mexico State University</v>
          </cell>
          <cell r="C7203">
            <v>64</v>
          </cell>
          <cell r="D7203">
            <v>5</v>
          </cell>
        </row>
        <row r="7204">
          <cell r="A7204" t="str">
            <v>NMSU-us 42949ASTR</v>
          </cell>
          <cell r="B7204" t="str">
            <v>Introduction to Astronomy - New Mexico State University</v>
          </cell>
          <cell r="C7204">
            <v>80</v>
          </cell>
          <cell r="D7204">
            <v>6</v>
          </cell>
        </row>
        <row r="7205">
          <cell r="A7205" t="str">
            <v>UAl-us AY101</v>
          </cell>
          <cell r="B7205" t="str">
            <v>Introduction to Astronomy - The University of Alabama</v>
          </cell>
          <cell r="C7205">
            <v>48</v>
          </cell>
          <cell r="D7205">
            <v>4</v>
          </cell>
        </row>
        <row r="7206">
          <cell r="A7206" t="str">
            <v>UNSW-au PHYS1160</v>
          </cell>
          <cell r="B7206" t="str">
            <v>Introduction to Astronomy - University of New South Wales</v>
          </cell>
          <cell r="C7206">
            <v>72</v>
          </cell>
          <cell r="D7206">
            <v>6</v>
          </cell>
        </row>
        <row r="7207">
          <cell r="A7207" t="str">
            <v>WIU-us PHYS101Y</v>
          </cell>
          <cell r="B7207" t="str">
            <v>Introduction to Astronomy - Western Illinois University</v>
          </cell>
          <cell r="C7207">
            <v>48</v>
          </cell>
          <cell r="D7207">
            <v>4</v>
          </cell>
        </row>
        <row r="7208">
          <cell r="A7208" t="str">
            <v>ELTE-hu CG1N1BC1</v>
          </cell>
          <cell r="B7208" t="str">
            <v>Introduction to Astronomy 1 - Eötvös Loránd University</v>
          </cell>
          <cell r="C7208">
            <v>22</v>
          </cell>
          <cell r="D7208">
            <v>1</v>
          </cell>
        </row>
        <row r="7209">
          <cell r="A7209" t="str">
            <v>ELTE-hu CCCN1BC2</v>
          </cell>
          <cell r="B7209" t="str">
            <v>Introduction to Astronomy 2 - Eötvös Loránd University</v>
          </cell>
          <cell r="C7209">
            <v>22</v>
          </cell>
          <cell r="D7209">
            <v>1</v>
          </cell>
        </row>
        <row r="7210">
          <cell r="A7210" t="str">
            <v>UWin-ca PHYSICS190</v>
          </cell>
          <cell r="B7210" t="str">
            <v>Introduction to Astronomy I - University of Windsor</v>
          </cell>
          <cell r="C7210">
            <v>38</v>
          </cell>
          <cell r="D7210">
            <v>3</v>
          </cell>
        </row>
        <row r="7211">
          <cell r="A7211" t="str">
            <v>UVic-ca ASTR250</v>
          </cell>
          <cell r="B7211" t="str">
            <v>Introduction to Astrophysics - University of Victoria</v>
          </cell>
          <cell r="C7211">
            <v>108</v>
          </cell>
          <cell r="D7211">
            <v>9</v>
          </cell>
        </row>
        <row r="7212">
          <cell r="A7212" t="str">
            <v>Davis-us ATM060</v>
          </cell>
          <cell r="B7212" t="str">
            <v>Introduction to Atmospheric Science - University of Califórnia, Davis</v>
          </cell>
          <cell r="C7212">
            <v>40</v>
          </cell>
          <cell r="D7212">
            <v>3</v>
          </cell>
        </row>
        <row r="7213">
          <cell r="A7213" t="str">
            <v>UH-us COSC3340</v>
          </cell>
          <cell r="B7213" t="str">
            <v>Introduction to Automata and Computability - University of Houston</v>
          </cell>
          <cell r="C7213">
            <v>48</v>
          </cell>
          <cell r="D7213">
            <v>4</v>
          </cell>
        </row>
        <row r="7214">
          <cell r="A7214" t="str">
            <v>Alfred-us CEMS368</v>
          </cell>
          <cell r="B7214" t="str">
            <v>Introduction to Bioengineering - Alfred University</v>
          </cell>
          <cell r="C7214">
            <v>45</v>
          </cell>
          <cell r="D7214">
            <v>3</v>
          </cell>
        </row>
        <row r="7215">
          <cell r="A7215" t="str">
            <v>KettU-us MECH350</v>
          </cell>
          <cell r="B7215" t="str">
            <v>Introduction to Bioengineering - Kettering University</v>
          </cell>
          <cell r="C7215">
            <v>48</v>
          </cell>
          <cell r="D7215">
            <v>4</v>
          </cell>
        </row>
        <row r="7216">
          <cell r="A7216" t="str">
            <v>CSUEB-us BIOL1002</v>
          </cell>
          <cell r="B7216" t="str">
            <v>Introduction to Biology Lab - California State University, East Bay</v>
          </cell>
          <cell r="C7216">
            <v>24</v>
          </cell>
          <cell r="D7216">
            <v>2</v>
          </cell>
        </row>
        <row r="7217">
          <cell r="A7217" t="str">
            <v>NUIGal-ie BME200</v>
          </cell>
          <cell r="B7217" t="str">
            <v>Introduction to Biomaterials - National University of Ireland - Galway</v>
          </cell>
          <cell r="C7217">
            <v>50</v>
          </cell>
          <cell r="D7217">
            <v>4</v>
          </cell>
        </row>
        <row r="7218">
          <cell r="A7218" t="str">
            <v>GWU-us MAE4168</v>
          </cell>
          <cell r="B7218" t="str">
            <v>Introduction to Biomaterials - The George Washington University</v>
          </cell>
          <cell r="C7218">
            <v>48</v>
          </cell>
          <cell r="D7218">
            <v>4</v>
          </cell>
        </row>
        <row r="7219">
          <cell r="A7219" t="str">
            <v>USyd-au AMME4790</v>
          </cell>
          <cell r="B7219" t="str">
            <v>Introduction to Biomechatronics - The University of Sydney</v>
          </cell>
          <cell r="C7219">
            <v>76</v>
          </cell>
          <cell r="D7219">
            <v>6</v>
          </cell>
        </row>
        <row r="7220">
          <cell r="A7220" t="str">
            <v>Ryerson-ca BME100</v>
          </cell>
          <cell r="B7220" t="str">
            <v>Introduction to Biomedical Engineering - Ryerson University</v>
          </cell>
          <cell r="C7220">
            <v>26</v>
          </cell>
          <cell r="D7220">
            <v>2</v>
          </cell>
        </row>
        <row r="7221">
          <cell r="A7221" t="str">
            <v>UofC-ca BMEN301</v>
          </cell>
          <cell r="B7221" t="str">
            <v>Introduction to Biomedical Engineering - University of Calgary</v>
          </cell>
          <cell r="C7221">
            <v>51</v>
          </cell>
          <cell r="D7221">
            <v>4</v>
          </cell>
        </row>
        <row r="7222">
          <cell r="A7222" t="str">
            <v>UNR-us BME401</v>
          </cell>
          <cell r="B7222" t="str">
            <v>Introduction to Biomedical Engineering - University of Nevada, Reno</v>
          </cell>
          <cell r="C7222">
            <v>38</v>
          </cell>
          <cell r="D7222">
            <v>3</v>
          </cell>
        </row>
        <row r="7223">
          <cell r="A7223" t="str">
            <v>WUSTL-us BME140</v>
          </cell>
          <cell r="B7223" t="str">
            <v>Introduction to Biomedical Engineering - Washington University in Saint Louis</v>
          </cell>
          <cell r="C7223">
            <v>54</v>
          </cell>
          <cell r="D7223">
            <v>4</v>
          </cell>
        </row>
        <row r="7224">
          <cell r="A7224" t="str">
            <v>RMIT-au OENG1108</v>
          </cell>
          <cell r="B7224" t="str">
            <v>Introduction to Biomedical Engineering and Design - Royal Melbourne Institute of Technology</v>
          </cell>
          <cell r="C7224">
            <v>36</v>
          </cell>
          <cell r="D7224">
            <v>3</v>
          </cell>
        </row>
        <row r="7225">
          <cell r="A7225" t="str">
            <v>UWO-ca MB3645A</v>
          </cell>
          <cell r="B7225" t="str">
            <v>Introduction to Biomedical Optics - The University of Western Ontario</v>
          </cell>
          <cell r="C7225">
            <v>26</v>
          </cell>
          <cell r="D7225">
            <v>2</v>
          </cell>
        </row>
        <row r="7226">
          <cell r="A7226" t="str">
            <v>NJIT-us MATH663</v>
          </cell>
          <cell r="B7226" t="str">
            <v>Introduction to Biostatistics - New Jersey Institute of Tecnology</v>
          </cell>
          <cell r="C7226">
            <v>42</v>
          </cell>
          <cell r="D7226">
            <v>4</v>
          </cell>
        </row>
        <row r="7227">
          <cell r="A7227" t="str">
            <v>IIT-us EG430</v>
          </cell>
          <cell r="B7227" t="str">
            <v>Introduction to Building Information Modeling - Illinois Institute of Technology</v>
          </cell>
          <cell r="C7227">
            <v>48</v>
          </cell>
          <cell r="D7227">
            <v>4</v>
          </cell>
        </row>
        <row r="7228">
          <cell r="A7228" t="str">
            <v>CSUN-us BUS104</v>
          </cell>
          <cell r="B7228" t="str">
            <v>Introduction to Business - California State University, Northridge</v>
          </cell>
          <cell r="C7228">
            <v>48</v>
          </cell>
          <cell r="D7228">
            <v>4</v>
          </cell>
        </row>
        <row r="7229">
          <cell r="A7229" t="str">
            <v>RU-us 33011100</v>
          </cell>
          <cell r="B7229" t="str">
            <v>Introduction to Business - Rutgers, The State University of New Jersey</v>
          </cell>
          <cell r="C7229">
            <v>48</v>
          </cell>
          <cell r="D7229">
            <v>4</v>
          </cell>
        </row>
        <row r="7230">
          <cell r="A7230" t="str">
            <v>UCCS-us BUAD1000</v>
          </cell>
          <cell r="B7230" t="str">
            <v>Introduction to Business - University of Colorado at Colorado Springs</v>
          </cell>
          <cell r="C7230">
            <v>48</v>
          </cell>
          <cell r="D7230">
            <v>4</v>
          </cell>
        </row>
        <row r="7231">
          <cell r="A7231" t="str">
            <v>UM-us BUS200</v>
          </cell>
          <cell r="B7231" t="str">
            <v>Introduction to Business - University of Miami</v>
          </cell>
          <cell r="C7231">
            <v>48</v>
          </cell>
          <cell r="D7231">
            <v>4</v>
          </cell>
        </row>
        <row r="7232">
          <cell r="A7232" t="str">
            <v>UofR-ca BUS100</v>
          </cell>
          <cell r="B7232" t="str">
            <v>Introduction to Business - University of Regina</v>
          </cell>
          <cell r="C7232">
            <v>48</v>
          </cell>
          <cell r="D7232">
            <v>4</v>
          </cell>
        </row>
        <row r="7233">
          <cell r="A7233" t="str">
            <v>Curtin-au ISYS1000</v>
          </cell>
          <cell r="B7233" t="str">
            <v>Introduction to Business Information Systems - Curtin University of Technology</v>
          </cell>
          <cell r="C7233">
            <v>45</v>
          </cell>
          <cell r="D7233">
            <v>3</v>
          </cell>
        </row>
        <row r="7234">
          <cell r="A7234" t="str">
            <v>Monash-au FITI030</v>
          </cell>
          <cell r="B7234" t="str">
            <v>Introduction to Business Information Systems - Monash University</v>
          </cell>
          <cell r="C7234">
            <v>48</v>
          </cell>
          <cell r="D7234">
            <v>4</v>
          </cell>
        </row>
        <row r="7235">
          <cell r="A7235" t="str">
            <v>Monash-au FIT030</v>
          </cell>
          <cell r="B7235" t="str">
            <v>Introduction to Business Information Systems - Monash University</v>
          </cell>
          <cell r="C7235">
            <v>48</v>
          </cell>
          <cell r="D7235">
            <v>4</v>
          </cell>
        </row>
        <row r="7236">
          <cell r="A7236" t="str">
            <v>Monash-au FIT1030</v>
          </cell>
          <cell r="B7236" t="str">
            <v>Introduction to Business Information Systems - Monash University</v>
          </cell>
          <cell r="C7236">
            <v>50</v>
          </cell>
          <cell r="D7236">
            <v>4</v>
          </cell>
        </row>
        <row r="7237">
          <cell r="A7237" t="str">
            <v>USC-us ITP101X</v>
          </cell>
          <cell r="B7237" t="str">
            <v>Introduction to Business Information Technologies - University of Southern California</v>
          </cell>
          <cell r="C7237">
            <v>30</v>
          </cell>
          <cell r="D7237">
            <v>2</v>
          </cell>
        </row>
        <row r="7238">
          <cell r="A7238" t="str">
            <v>SMU-ca MGMT1281</v>
          </cell>
          <cell r="B7238" t="str">
            <v>Introduction to Business Management - Saint Mary's University</v>
          </cell>
          <cell r="C7238">
            <v>48</v>
          </cell>
          <cell r="D7238">
            <v>4</v>
          </cell>
        </row>
        <row r="7239">
          <cell r="A7239" t="str">
            <v>UAkron-us 4800305</v>
          </cell>
          <cell r="B7239" t="str">
            <v>Introduction to Byophysical Measurements - The University of Akron</v>
          </cell>
          <cell r="C7239">
            <v>60</v>
          </cell>
          <cell r="D7239">
            <v>5</v>
          </cell>
        </row>
        <row r="7240">
          <cell r="A7240" t="str">
            <v>USC-us ITP165X</v>
          </cell>
          <cell r="B7240" t="str">
            <v>Introduction to C++ Programming - University of Southern California</v>
          </cell>
          <cell r="C7240">
            <v>30</v>
          </cell>
          <cell r="D7240">
            <v>2</v>
          </cell>
        </row>
        <row r="7241">
          <cell r="A7241" t="str">
            <v>Wayne-us CSC2000</v>
          </cell>
          <cell r="B7241" t="str">
            <v>Introduction to C++ Programming Language - Wayne State University</v>
          </cell>
          <cell r="C7241">
            <v>60</v>
          </cell>
          <cell r="D7241">
            <v>5</v>
          </cell>
        </row>
        <row r="7242">
          <cell r="A7242" t="str">
            <v>UNL-us MECH130</v>
          </cell>
          <cell r="B7242" t="str">
            <v>Introduction to CAD - Universidade de Nebraska</v>
          </cell>
          <cell r="C7242">
            <v>48</v>
          </cell>
          <cell r="D7242">
            <v>4</v>
          </cell>
        </row>
        <row r="7243">
          <cell r="A7243" t="str">
            <v>MECH130</v>
          </cell>
          <cell r="B7243" t="str">
            <v>Introduction to CAD - University of Nebraska - Lincoln / UNL</v>
          </cell>
          <cell r="C7243">
            <v>45</v>
          </cell>
          <cell r="D7243">
            <v>4</v>
          </cell>
        </row>
        <row r="7244">
          <cell r="A7244" t="str">
            <v>UTol-us MIME1100</v>
          </cell>
          <cell r="B7244" t="str">
            <v>Introduction to CAD - University of Toledo</v>
          </cell>
          <cell r="C7244">
            <v>32</v>
          </cell>
          <cell r="D7244">
            <v>2</v>
          </cell>
        </row>
        <row r="7245">
          <cell r="A7245" t="str">
            <v>UofG-ca MGMT2150</v>
          </cell>
          <cell r="B7245" t="str">
            <v>Introduction to Canadian Business Management - University of Guelph</v>
          </cell>
          <cell r="C7245">
            <v>36</v>
          </cell>
          <cell r="D7245">
            <v>3</v>
          </cell>
        </row>
        <row r="7246">
          <cell r="A7246" t="str">
            <v>CSUF-us EGEE460</v>
          </cell>
          <cell r="B7246" t="str">
            <v>Introduction to Cellular Mobile Communication Systems - California State University, Fullerton</v>
          </cell>
          <cell r="C7246">
            <v>48</v>
          </cell>
          <cell r="D7246">
            <v>4</v>
          </cell>
        </row>
        <row r="7247">
          <cell r="A7247" t="str">
            <v>ASU-us MSE471</v>
          </cell>
          <cell r="B7247" t="str">
            <v>Introduction to Ceramics - Arizona State University</v>
          </cell>
          <cell r="C7247">
            <v>48</v>
          </cell>
          <cell r="D7247">
            <v>4</v>
          </cell>
        </row>
        <row r="7248">
          <cell r="A7248" t="str">
            <v>Utah-us MSE3310</v>
          </cell>
          <cell r="B7248" t="str">
            <v>Introduction to Ceramics - The University of Utah</v>
          </cell>
          <cell r="C7248">
            <v>40</v>
          </cell>
          <cell r="D7248">
            <v>3</v>
          </cell>
        </row>
        <row r="7249">
          <cell r="A7249" t="str">
            <v>ECEN2250</v>
          </cell>
          <cell r="B7249" t="str">
            <v>Introduction to Circuits and Electronics - University of Colorado at Boulder / UC</v>
          </cell>
          <cell r="C7249">
            <v>45</v>
          </cell>
          <cell r="D7249">
            <v>4</v>
          </cell>
        </row>
        <row r="7250">
          <cell r="A7250" t="str">
            <v>ENGR210</v>
          </cell>
          <cell r="B7250" t="str">
            <v>Introduction to Circuits and Instrumentation - Case Western Reserve University</v>
          </cell>
          <cell r="C7250">
            <v>64</v>
          </cell>
          <cell r="D7250">
            <v>5</v>
          </cell>
        </row>
        <row r="7251">
          <cell r="A7251" t="str">
            <v>UTS-au 48310</v>
          </cell>
          <cell r="B7251" t="str">
            <v>Introduction to Civil and Environmental Engineering - University of Technology, Sydney</v>
          </cell>
          <cell r="C7251">
            <v>56</v>
          </cell>
          <cell r="D7251">
            <v>4</v>
          </cell>
        </row>
        <row r="7252">
          <cell r="A7252" t="str">
            <v>ASU-us BMI201</v>
          </cell>
          <cell r="B7252" t="str">
            <v>Introduction to Clinical Informatics - Arizona State University</v>
          </cell>
          <cell r="C7252">
            <v>48</v>
          </cell>
          <cell r="D7252">
            <v>4</v>
          </cell>
        </row>
        <row r="7253">
          <cell r="A7253" t="str">
            <v>UCD-ie COMP20090</v>
          </cell>
          <cell r="B7253" t="str">
            <v>Introduction to Cognitive Science - University College Dublin</v>
          </cell>
          <cell r="C7253">
            <v>24</v>
          </cell>
          <cell r="D7253">
            <v>2</v>
          </cell>
        </row>
        <row r="7254">
          <cell r="A7254" t="str">
            <v>UBC-ca COGS200</v>
          </cell>
          <cell r="B7254" t="str">
            <v>Introduction to Cognitive Systems - The University of British Columbia</v>
          </cell>
          <cell r="C7254">
            <v>36</v>
          </cell>
          <cell r="D7254">
            <v>3</v>
          </cell>
        </row>
        <row r="7255">
          <cell r="A7255" t="str">
            <v>ITech-us ENG0100</v>
          </cell>
          <cell r="B7255" t="str">
            <v>Introduction to College Reading - Indiana Institute of Technology</v>
          </cell>
          <cell r="C7255">
            <v>38</v>
          </cell>
          <cell r="D7255">
            <v>3</v>
          </cell>
        </row>
        <row r="7256">
          <cell r="A7256" t="str">
            <v>ITech-us ENG1100</v>
          </cell>
          <cell r="B7256" t="str">
            <v>Introduction to College Writing - Indiana Institute of Technology</v>
          </cell>
          <cell r="C7256">
            <v>48</v>
          </cell>
          <cell r="D7256">
            <v>4</v>
          </cell>
        </row>
        <row r="7257">
          <cell r="A7257" t="str">
            <v>UI-us ENGL101</v>
          </cell>
          <cell r="B7257" t="str">
            <v>Introduction to College Writing - University of Idaho</v>
          </cell>
          <cell r="C7257">
            <v>48</v>
          </cell>
          <cell r="D7257">
            <v>4</v>
          </cell>
        </row>
        <row r="7258">
          <cell r="A7258" t="str">
            <v>UTSC-ca MATC44H3</v>
          </cell>
          <cell r="B7258" t="str">
            <v>Introduction to Combinatorics - University of Toronto Scarborough</v>
          </cell>
          <cell r="C7258">
            <v>48</v>
          </cell>
          <cell r="D7258">
            <v>4</v>
          </cell>
        </row>
        <row r="7259">
          <cell r="A7259" t="str">
            <v>SIT-jp F0342309</v>
          </cell>
          <cell r="B7259" t="str">
            <v>Introduction to Communication Engineering 1 - Shibaura Institute of Technology</v>
          </cell>
          <cell r="C7259">
            <v>30</v>
          </cell>
          <cell r="D7259">
            <v>2</v>
          </cell>
        </row>
        <row r="7260">
          <cell r="A7260" t="str">
            <v>SIT-jp ICE2</v>
          </cell>
          <cell r="B7260" t="str">
            <v>Introduction to Communication Engineering 2 - Shibaura Institute of Technology</v>
          </cell>
          <cell r="C7260">
            <v>15</v>
          </cell>
          <cell r="D7260">
            <v>1</v>
          </cell>
        </row>
        <row r="7261">
          <cell r="A7261" t="str">
            <v>UTA-us MAE4315</v>
          </cell>
          <cell r="B7261" t="str">
            <v>Introduction to Composite Materials - The University of Texas at Arlington</v>
          </cell>
          <cell r="C7261">
            <v>48</v>
          </cell>
          <cell r="D7261">
            <v>4</v>
          </cell>
        </row>
        <row r="7262">
          <cell r="A7262" t="str">
            <v>UB-us MAE482</v>
          </cell>
          <cell r="B7262" t="str">
            <v>Introduction to Composite Materials - University at Buffalo</v>
          </cell>
          <cell r="C7262">
            <v>45</v>
          </cell>
          <cell r="D7262">
            <v>3</v>
          </cell>
        </row>
        <row r="7263">
          <cell r="A7263" t="str">
            <v>UK-us MSE556</v>
          </cell>
          <cell r="B7263" t="str">
            <v>Introduction to Composite Materials - University of Kentucky</v>
          </cell>
          <cell r="C7263">
            <v>48</v>
          </cell>
          <cell r="D7263">
            <v>4</v>
          </cell>
        </row>
        <row r="7264">
          <cell r="A7264" t="str">
            <v>UTA-us MAE4315AE5315</v>
          </cell>
          <cell r="B7264" t="str">
            <v>Introduction to Composite Materials/Fundamentals of Composites - The University of Texas at Arlingto</v>
          </cell>
          <cell r="C7264">
            <v>48</v>
          </cell>
          <cell r="D7264">
            <v>4</v>
          </cell>
        </row>
        <row r="7265">
          <cell r="A7265" t="str">
            <v>UBC-ca APSC160</v>
          </cell>
          <cell r="B7265" t="str">
            <v>Introduction to Computation in Engineering Design - The University of British Columbia</v>
          </cell>
          <cell r="C7265">
            <v>52</v>
          </cell>
          <cell r="D7265">
            <v>4</v>
          </cell>
        </row>
        <row r="7266">
          <cell r="A7266" t="str">
            <v>SLU-us AENG453</v>
          </cell>
          <cell r="B7266" t="str">
            <v>Introduction to Computational Fluid Dynamics - Saint Louis University</v>
          </cell>
          <cell r="C7266">
            <v>48</v>
          </cell>
          <cell r="D7266">
            <v>4</v>
          </cell>
        </row>
        <row r="7267">
          <cell r="A7267" t="str">
            <v>LiU-se TMHL63</v>
          </cell>
          <cell r="B7267" t="str">
            <v>Introduction to Computational Mechanics - Linköping University</v>
          </cell>
          <cell r="C7267">
            <v>70</v>
          </cell>
          <cell r="D7267">
            <v>5</v>
          </cell>
        </row>
        <row r="7268">
          <cell r="A7268" t="str">
            <v>UCR-us CSXRC030</v>
          </cell>
          <cell r="B7268" t="str">
            <v>Introduction to Computational Science and Engineering - University of California, Riverside</v>
          </cell>
          <cell r="C7268">
            <v>40</v>
          </cell>
          <cell r="D7268">
            <v>3</v>
          </cell>
        </row>
        <row r="7269">
          <cell r="A7269" t="str">
            <v>SIT-us ME554</v>
          </cell>
          <cell r="B7269" t="str">
            <v>Introduction to Computer Aided Design - Stevens Institute of Technology</v>
          </cell>
          <cell r="C7269">
            <v>54</v>
          </cell>
          <cell r="D7269">
            <v>4</v>
          </cell>
        </row>
        <row r="7270">
          <cell r="A7270" t="str">
            <v>SMU-ca CISY1225</v>
          </cell>
          <cell r="B7270" t="str">
            <v>Introduction to Computer Applications - Saint Mary's University</v>
          </cell>
          <cell r="C7270">
            <v>48</v>
          </cell>
          <cell r="D7270">
            <v>4</v>
          </cell>
        </row>
        <row r="7271">
          <cell r="A7271" t="str">
            <v>UCD-ie COMP20130</v>
          </cell>
          <cell r="B7271" t="str">
            <v>Introduction to Computer Forensics - University College Dublin</v>
          </cell>
          <cell r="C7271">
            <v>24</v>
          </cell>
          <cell r="D7271">
            <v>2</v>
          </cell>
        </row>
        <row r="7272">
          <cell r="A7272" t="str">
            <v>UTS-au 31262</v>
          </cell>
          <cell r="B7272" t="str">
            <v>Introduction to Computer Game Design - University of Technology, Sydney</v>
          </cell>
          <cell r="C7272">
            <v>60</v>
          </cell>
          <cell r="D7272">
            <v>5</v>
          </cell>
        </row>
        <row r="7273">
          <cell r="A7273" t="str">
            <v>Obuda-hu NSTIC1SEND</v>
          </cell>
          <cell r="B7273" t="str">
            <v>Introduction to Computer Integrated Surgery - Óbuda University</v>
          </cell>
          <cell r="C7273">
            <v>60</v>
          </cell>
          <cell r="D7273">
            <v>5</v>
          </cell>
        </row>
        <row r="7274">
          <cell r="A7274" t="str">
            <v>SIT-jp ICMS</v>
          </cell>
          <cell r="B7274" t="str">
            <v>Introduction to Computer Material Science - Shibaura Institute of Technology</v>
          </cell>
          <cell r="C7274">
            <v>45</v>
          </cell>
          <cell r="D7274">
            <v>3</v>
          </cell>
        </row>
        <row r="7275">
          <cell r="A7275" t="str">
            <v>UH-us COSC4377</v>
          </cell>
          <cell r="B7275" t="str">
            <v>Introduction to Computer Networks - University of Houston</v>
          </cell>
          <cell r="C7275">
            <v>48</v>
          </cell>
          <cell r="D7275">
            <v>4</v>
          </cell>
        </row>
        <row r="7276">
          <cell r="A7276" t="str">
            <v>IIT-us CS104</v>
          </cell>
          <cell r="B7276" t="str">
            <v>Introduction to Computer Programming for Engineers - Illinois Institute of Technology</v>
          </cell>
          <cell r="C7276">
            <v>48</v>
          </cell>
          <cell r="D7276">
            <v>4</v>
          </cell>
        </row>
        <row r="7277">
          <cell r="A7277" t="str">
            <v>Wayne-us CSC1000</v>
          </cell>
          <cell r="B7277" t="str">
            <v>Introduction to Computer Science - Wayne State University</v>
          </cell>
          <cell r="C7277">
            <v>36</v>
          </cell>
          <cell r="D7277">
            <v>3</v>
          </cell>
        </row>
        <row r="7278">
          <cell r="A7278" t="str">
            <v>CSUF-us CPSC333</v>
          </cell>
          <cell r="B7278" t="str">
            <v>Introduction to Computer Security - California State University, Fullerton</v>
          </cell>
          <cell r="C7278">
            <v>72</v>
          </cell>
          <cell r="D7278">
            <v>6</v>
          </cell>
        </row>
        <row r="7279">
          <cell r="A7279" t="str">
            <v>UBC-ca CPSC213</v>
          </cell>
          <cell r="B7279" t="str">
            <v>Introduction to Computer Systems - The University of British Columbia</v>
          </cell>
          <cell r="C7279">
            <v>52</v>
          </cell>
          <cell r="D7279">
            <v>4</v>
          </cell>
        </row>
        <row r="7280">
          <cell r="A7280" t="str">
            <v>RU-us ICE</v>
          </cell>
          <cell r="B7280" t="str">
            <v>Introduction to Computer for Engineers - The State University of New Jersey - Rutgers</v>
          </cell>
          <cell r="C7280">
            <v>48</v>
          </cell>
          <cell r="D7280">
            <v>4</v>
          </cell>
        </row>
        <row r="7281">
          <cell r="A7281" t="str">
            <v>NMSU-us 44426ET</v>
          </cell>
          <cell r="B7281" t="str">
            <v>Introduction to Computer-Aided Design - New Mexico State University</v>
          </cell>
          <cell r="C7281">
            <v>48</v>
          </cell>
          <cell r="D7281">
            <v>4</v>
          </cell>
        </row>
        <row r="7282">
          <cell r="A7282" t="str">
            <v>excluir XIV</v>
          </cell>
          <cell r="B7282" t="str">
            <v>Introduction to Computer-Aided Design - Stevens Institute of Technology</v>
          </cell>
          <cell r="C7282">
            <v>56</v>
          </cell>
          <cell r="D7282">
            <v>4</v>
          </cell>
        </row>
        <row r="7283">
          <cell r="A7283" t="str">
            <v>SIT-us EM554</v>
          </cell>
          <cell r="B7283" t="str">
            <v>Introduction to Computer-Aided Design - Stevens Institute of Technology</v>
          </cell>
          <cell r="C7283">
            <v>56</v>
          </cell>
          <cell r="D7283">
            <v>4</v>
          </cell>
        </row>
        <row r="7284">
          <cell r="A7284" t="str">
            <v>NMSU-us ET110</v>
          </cell>
          <cell r="B7284" t="str">
            <v>Introduction to Computer-Aided Drafting and Design - New Mexico State University</v>
          </cell>
          <cell r="C7284">
            <v>48</v>
          </cell>
          <cell r="D7284">
            <v>4</v>
          </cell>
        </row>
        <row r="7285">
          <cell r="A7285" t="str">
            <v>UofR-ca CS100</v>
          </cell>
          <cell r="B7285" t="str">
            <v>Introduction to Computers - University of Regina</v>
          </cell>
          <cell r="C7285">
            <v>52</v>
          </cell>
          <cell r="D7285">
            <v>4</v>
          </cell>
        </row>
        <row r="7286">
          <cell r="A7286" t="str">
            <v>CS100</v>
          </cell>
          <cell r="B7286" t="str">
            <v>Introduction to Computers - University of Regina</v>
          </cell>
          <cell r="C7286">
            <v>52</v>
          </cell>
          <cell r="D7286">
            <v>4</v>
          </cell>
        </row>
        <row r="7287">
          <cell r="A7287" t="str">
            <v>Sault-ca CAD100</v>
          </cell>
          <cell r="B7287" t="str">
            <v>Introduction to Computers and Autocad - Sault College</v>
          </cell>
          <cell r="C7287">
            <v>60</v>
          </cell>
          <cell r="D7287">
            <v>5</v>
          </cell>
        </row>
        <row r="7288">
          <cell r="A7288" t="str">
            <v>Gold-uk IS51010B</v>
          </cell>
          <cell r="B7288" t="str">
            <v>Introduction to Computing in Business - Goldsmiths, University of London</v>
          </cell>
          <cell r="C7288">
            <v>64</v>
          </cell>
          <cell r="D7288">
            <v>5</v>
          </cell>
        </row>
        <row r="7289">
          <cell r="A7289" t="str">
            <v>UTol-us CET1010</v>
          </cell>
          <cell r="B7289" t="str">
            <v>Introduction to Construction Engineering Technology - University of Toledo</v>
          </cell>
          <cell r="C7289">
            <v>16</v>
          </cell>
          <cell r="D7289">
            <v>1</v>
          </cell>
        </row>
        <row r="7290">
          <cell r="A7290" t="str">
            <v>MECH436</v>
          </cell>
          <cell r="B7290" t="str">
            <v>Introduction to Continuum Biomechanics - University of Nebraska-Lincoln</v>
          </cell>
          <cell r="C7290">
            <v>48</v>
          </cell>
          <cell r="D7290">
            <v>4</v>
          </cell>
        </row>
        <row r="7291">
          <cell r="A7291" t="str">
            <v>Leuph-de 47034000</v>
          </cell>
          <cell r="B7291" t="str">
            <v>Introduction to Control Engineering - Leuphana Universität Lüneburg</v>
          </cell>
          <cell r="C7291">
            <v>70</v>
          </cell>
          <cell r="D7291">
            <v>5</v>
          </cell>
        </row>
        <row r="7292">
          <cell r="A7292" t="str">
            <v>Gold-uk IS51013B</v>
          </cell>
          <cell r="B7292" t="str">
            <v>Introduction to Creative Projects - Goldsmiths, University of London</v>
          </cell>
          <cell r="C7292">
            <v>64</v>
          </cell>
          <cell r="D7292">
            <v>5</v>
          </cell>
        </row>
        <row r="7293">
          <cell r="A7293" t="str">
            <v>UNT-us ENGL2100</v>
          </cell>
          <cell r="B7293" t="str">
            <v>Introduction to Creative Writing - University of North Texas</v>
          </cell>
          <cell r="C7293">
            <v>54</v>
          </cell>
          <cell r="D7293">
            <v>4</v>
          </cell>
        </row>
        <row r="7294">
          <cell r="A7294" t="str">
            <v>FAU-us CNT4104</v>
          </cell>
          <cell r="B7294" t="str">
            <v>Introduction to Data Communication - Florida Atlantic University</v>
          </cell>
          <cell r="C7294">
            <v>48</v>
          </cell>
          <cell r="D7294">
            <v>4</v>
          </cell>
        </row>
        <row r="7295">
          <cell r="A7295" t="str">
            <v>Brunel-uk MA1695</v>
          </cell>
          <cell r="B7295" t="str">
            <v>Introduction to Data Handling for Finance - Brunel University London</v>
          </cell>
          <cell r="C7295">
            <v>72</v>
          </cell>
          <cell r="D7295">
            <v>6</v>
          </cell>
        </row>
        <row r="7296">
          <cell r="A7296" t="str">
            <v>KanSU-us CIS103</v>
          </cell>
          <cell r="B7296" t="str">
            <v>Introduction to Database Applications - Kansas State University</v>
          </cell>
          <cell r="C7296">
            <v>13</v>
          </cell>
          <cell r="D7296">
            <v>1</v>
          </cell>
        </row>
        <row r="7297">
          <cell r="A7297" t="str">
            <v>Wisc-us ISYE516</v>
          </cell>
          <cell r="B7297" t="str">
            <v>Introduction to Decision Analysis - University of Wisconsin - Madison</v>
          </cell>
          <cell r="C7297">
            <v>54</v>
          </cell>
          <cell r="D7297">
            <v>4</v>
          </cell>
        </row>
        <row r="7298">
          <cell r="A7298" t="str">
            <v>SU-us MS&amp;E52</v>
          </cell>
          <cell r="B7298" t="str">
            <v>Introduction to Decision Making - Stanford University</v>
          </cell>
          <cell r="C7298">
            <v>45</v>
          </cell>
          <cell r="D7298">
            <v>4</v>
          </cell>
        </row>
        <row r="7299">
          <cell r="A7299" t="str">
            <v>UTA-us MAE1351</v>
          </cell>
          <cell r="B7299" t="str">
            <v>Introduction to Design - The University of Texas at Arlington</v>
          </cell>
          <cell r="C7299">
            <v>51</v>
          </cell>
          <cell r="D7299">
            <v>4</v>
          </cell>
        </row>
        <row r="7300">
          <cell r="A7300" t="str">
            <v>Dayton-us MCT111L</v>
          </cell>
          <cell r="B7300" t="str">
            <v>Introduction to Design Laboratory - University of Dayton</v>
          </cell>
          <cell r="C7300">
            <v>34</v>
          </cell>
          <cell r="D7300">
            <v>2</v>
          </cell>
        </row>
        <row r="7301">
          <cell r="A7301" t="str">
            <v>QUT-au ENB245</v>
          </cell>
          <cell r="B7301" t="str">
            <v>Introduction to Design and Professional Practice - Queensland University of Technology</v>
          </cell>
          <cell r="C7301">
            <v>39</v>
          </cell>
          <cell r="D7301">
            <v>3</v>
          </cell>
        </row>
        <row r="7302">
          <cell r="A7302" t="str">
            <v>USC-us EE354L</v>
          </cell>
          <cell r="B7302" t="str">
            <v>Introduction to Digital Circuits - University of Southern California</v>
          </cell>
          <cell r="C7302">
            <v>97</v>
          </cell>
          <cell r="D7302">
            <v>8</v>
          </cell>
        </row>
        <row r="7303">
          <cell r="A7303" t="str">
            <v>USC-us EE101</v>
          </cell>
          <cell r="B7303" t="str">
            <v>Introduction to Digital Logic - University of Southern California</v>
          </cell>
          <cell r="C7303">
            <v>45</v>
          </cell>
          <cell r="D7303">
            <v>3</v>
          </cell>
        </row>
        <row r="7304">
          <cell r="A7304" t="str">
            <v>Gold-uk IS51019A</v>
          </cell>
          <cell r="B7304" t="str">
            <v>Introduction to Digital Media - Goldsmiths, University of London</v>
          </cell>
          <cell r="C7304">
            <v>24</v>
          </cell>
          <cell r="D7304">
            <v>2</v>
          </cell>
        </row>
        <row r="7305">
          <cell r="A7305" t="str">
            <v>UNL-us MECH350</v>
          </cell>
          <cell r="B7305" t="str">
            <v>Introduction to Dynamics and Control Systems - Universidade de Nebraska</v>
          </cell>
          <cell r="C7305">
            <v>48</v>
          </cell>
          <cell r="D7305">
            <v>4</v>
          </cell>
        </row>
        <row r="7306">
          <cell r="A7306" t="str">
            <v>LU-ca COSC1801EL</v>
          </cell>
          <cell r="B7306" t="str">
            <v>Introduction to E-Commerce - Laurentian University</v>
          </cell>
          <cell r="C7306">
            <v>36</v>
          </cell>
          <cell r="D7306">
            <v>3</v>
          </cell>
        </row>
        <row r="7307">
          <cell r="A7307" t="str">
            <v>UCD-ie GEOL10060</v>
          </cell>
          <cell r="B7307" t="str">
            <v>Introduction to Earth Science - University College Dublin</v>
          </cell>
          <cell r="C7307">
            <v>46</v>
          </cell>
          <cell r="D7307">
            <v>3</v>
          </cell>
        </row>
        <row r="7308">
          <cell r="A7308" t="str">
            <v>LC-ca BIOL2380</v>
          </cell>
          <cell r="B7308" t="str">
            <v>Introduction to Ecology - Langara College</v>
          </cell>
          <cell r="C7308">
            <v>36</v>
          </cell>
          <cell r="D7308">
            <v>3</v>
          </cell>
        </row>
        <row r="7309">
          <cell r="A7309" t="str">
            <v>UNI-us ECON3373</v>
          </cell>
          <cell r="B7309" t="str">
            <v>Introduction to Econometrics - University of Northern Iowa</v>
          </cell>
          <cell r="C7309">
            <v>48</v>
          </cell>
          <cell r="D7309">
            <v>4</v>
          </cell>
        </row>
        <row r="7310">
          <cell r="A7310" t="str">
            <v>CSUN-us ECON156</v>
          </cell>
          <cell r="B7310" t="str">
            <v>Introduction to Economic Analysis and Policy - California State University, Northridge</v>
          </cell>
          <cell r="C7310">
            <v>48</v>
          </cell>
          <cell r="D7310">
            <v>4</v>
          </cell>
        </row>
        <row r="7311">
          <cell r="A7311" t="str">
            <v>GC-us ECON308</v>
          </cell>
          <cell r="B7311" t="str">
            <v>Introduction to Economic Development - Goshen College</v>
          </cell>
          <cell r="C7311">
            <v>45</v>
          </cell>
          <cell r="D7311">
            <v>3</v>
          </cell>
        </row>
        <row r="7312">
          <cell r="A7312" t="str">
            <v>UofR-ca ECON100</v>
          </cell>
          <cell r="B7312" t="str">
            <v>Introduction to Economic Issue - University of Regina</v>
          </cell>
          <cell r="C7312">
            <v>36</v>
          </cell>
          <cell r="D7312">
            <v>3</v>
          </cell>
        </row>
        <row r="7313">
          <cell r="A7313" t="str">
            <v>UWin-ca 03-41-110</v>
          </cell>
          <cell r="B7313" t="str">
            <v>Introduction to Economics I - University of Windsor</v>
          </cell>
          <cell r="C7313">
            <v>36</v>
          </cell>
          <cell r="D7313">
            <v>3</v>
          </cell>
        </row>
        <row r="7314">
          <cell r="A7314" t="str">
            <v>UNL-us ELEC438</v>
          </cell>
          <cell r="B7314" t="str">
            <v>Introduction to Electric Power Engineering - Universidade de Nebraska</v>
          </cell>
          <cell r="C7314">
            <v>48</v>
          </cell>
          <cell r="D7314">
            <v>4</v>
          </cell>
        </row>
        <row r="7315">
          <cell r="A7315" t="str">
            <v>UGA-us ELEE1030</v>
          </cell>
          <cell r="B7315" t="str">
            <v>Introduction to Electrical Engineering - University of Georgia</v>
          </cell>
          <cell r="C7315">
            <v>60</v>
          </cell>
          <cell r="D7315">
            <v>5</v>
          </cell>
        </row>
        <row r="7316">
          <cell r="A7316" t="str">
            <v>UTS-au 48510</v>
          </cell>
          <cell r="B7316" t="str">
            <v>Introduction to Electrical Engineering - University of Technology, Sydney</v>
          </cell>
          <cell r="C7316">
            <v>72</v>
          </cell>
          <cell r="D7316">
            <v>6</v>
          </cell>
        </row>
        <row r="7317">
          <cell r="A7317" t="str">
            <v>WVU-us EE221</v>
          </cell>
          <cell r="B7317" t="str">
            <v>Introduction to Electrical Engineering - West Virginia University</v>
          </cell>
          <cell r="C7317">
            <v>54</v>
          </cell>
          <cell r="D7317">
            <v>4</v>
          </cell>
        </row>
        <row r="7318">
          <cell r="A7318" t="str">
            <v>WVU-us EE222</v>
          </cell>
          <cell r="B7318" t="str">
            <v>Introduction to Electrical Engineering Laboratory - West Virginia University</v>
          </cell>
          <cell r="C7318">
            <v>20</v>
          </cell>
          <cell r="D7318">
            <v>1</v>
          </cell>
        </row>
        <row r="7319">
          <cell r="A7319" t="str">
            <v>CSUF-us EGEE313</v>
          </cell>
          <cell r="B7319" t="str">
            <v>Introduction to Electromechanics - California State University, Fullerton</v>
          </cell>
          <cell r="C7319">
            <v>48</v>
          </cell>
          <cell r="D7319">
            <v>4</v>
          </cell>
        </row>
        <row r="7320">
          <cell r="A7320" t="str">
            <v>Boise-us MSE421</v>
          </cell>
          <cell r="B7320" t="str">
            <v>Introduction to Electron Microscopy - Boise State University</v>
          </cell>
          <cell r="C7320">
            <v>48</v>
          </cell>
          <cell r="D7320">
            <v>4</v>
          </cell>
        </row>
        <row r="7321">
          <cell r="A7321" t="str">
            <v>UNSW-au SOLA2060</v>
          </cell>
          <cell r="B7321" t="str">
            <v>Introduction to Electronic Devices - University of New South Wales</v>
          </cell>
          <cell r="C7321">
            <v>60</v>
          </cell>
          <cell r="D7321">
            <v>5</v>
          </cell>
        </row>
        <row r="7322">
          <cell r="A7322" t="str">
            <v>QUT-au ENB240</v>
          </cell>
          <cell r="B7322" t="str">
            <v>Introduction to Electronics - Queensland University of Technology</v>
          </cell>
          <cell r="C7322">
            <v>65</v>
          </cell>
          <cell r="D7322">
            <v>5</v>
          </cell>
        </row>
        <row r="7323">
          <cell r="A7323" t="str">
            <v>ANU-au ENGN1218</v>
          </cell>
          <cell r="B7323" t="str">
            <v>Introduction to Electronics - The Australian National University</v>
          </cell>
          <cell r="C7323">
            <v>60</v>
          </cell>
          <cell r="D7323">
            <v>5</v>
          </cell>
        </row>
        <row r="7324">
          <cell r="A7324" t="str">
            <v>UAH-us MAE444</v>
          </cell>
          <cell r="B7324" t="str">
            <v>Introduction to Eletric Propulsion - University of Alabama in Huntsville</v>
          </cell>
          <cell r="C7324">
            <v>48</v>
          </cell>
          <cell r="D7324">
            <v>4</v>
          </cell>
        </row>
        <row r="7325">
          <cell r="A7325" t="str">
            <v>WUSTL-us ESE103</v>
          </cell>
          <cell r="B7325" t="str">
            <v>Introduction to Eletrical Engineering - Washington University in Saint Louis</v>
          </cell>
          <cell r="C7325">
            <v>36</v>
          </cell>
          <cell r="D7325">
            <v>3</v>
          </cell>
        </row>
        <row r="7326">
          <cell r="A7326" t="str">
            <v>RMIT-au EEET2256</v>
          </cell>
          <cell r="B7326" t="str">
            <v>Introduction to Embedded Systems - Royal Melbourne Institute Of Technology</v>
          </cell>
          <cell r="C7326">
            <v>60</v>
          </cell>
          <cell r="D7326">
            <v>5</v>
          </cell>
        </row>
        <row r="7327">
          <cell r="A7327" t="str">
            <v>USC-us EE109L</v>
          </cell>
          <cell r="B7327" t="str">
            <v>Introduction to Embedded Systems - University of Southern California</v>
          </cell>
          <cell r="C7327">
            <v>64</v>
          </cell>
          <cell r="D7327">
            <v>5</v>
          </cell>
        </row>
        <row r="7328">
          <cell r="A7328" t="str">
            <v>UM-us IEN372</v>
          </cell>
          <cell r="B7328" t="str">
            <v>Introduction to Emergent Technologies - University of Miami</v>
          </cell>
          <cell r="C7328">
            <v>48</v>
          </cell>
          <cell r="D7328">
            <v>4</v>
          </cell>
        </row>
        <row r="7329">
          <cell r="A7329" t="str">
            <v>UofC-ca PHYS371</v>
          </cell>
          <cell r="B7329" t="str">
            <v>Introduction to Energy - University of Calgary</v>
          </cell>
          <cell r="C7329">
            <v>39</v>
          </cell>
          <cell r="D7329">
            <v>3</v>
          </cell>
        </row>
        <row r="7330">
          <cell r="A7330" t="str">
            <v>UCCS-us ENSPES1500</v>
          </cell>
          <cell r="B7330" t="str">
            <v>Introduction to Energy Science I - University of Colorado at Colorado Springs</v>
          </cell>
          <cell r="C7330">
            <v>48</v>
          </cell>
          <cell r="D7330">
            <v>4</v>
          </cell>
        </row>
        <row r="7331">
          <cell r="A7331" t="str">
            <v>UIUC-us NPRE101</v>
          </cell>
          <cell r="B7331" t="str">
            <v>Introduction to Energy Sources - University of Illinois at Urbana-Champaign</v>
          </cell>
          <cell r="C7331">
            <v>48</v>
          </cell>
          <cell r="D7331">
            <v>4</v>
          </cell>
        </row>
        <row r="7332">
          <cell r="A7332" t="str">
            <v>ENSC220</v>
          </cell>
          <cell r="B7332" t="str">
            <v>Introduction to Energy Systems - University of Nebraska-Lincoln</v>
          </cell>
          <cell r="C7332">
            <v>48</v>
          </cell>
          <cell r="D7332">
            <v>4</v>
          </cell>
        </row>
        <row r="7333">
          <cell r="A7333" t="str">
            <v>UNL-us ENSC220</v>
          </cell>
          <cell r="B7333" t="str">
            <v>Introduction to Energy Systems - University of Nebraska-Lincoln</v>
          </cell>
          <cell r="C7333">
            <v>48</v>
          </cell>
          <cell r="D7333">
            <v>4</v>
          </cell>
        </row>
        <row r="7334">
          <cell r="A7334" t="str">
            <v>UOIT-ca MECE3260U</v>
          </cell>
          <cell r="B7334" t="str">
            <v>Introduction to Energy Systems - University of Ontario Institute of Technology</v>
          </cell>
          <cell r="C7334">
            <v>36</v>
          </cell>
          <cell r="D7334">
            <v>3</v>
          </cell>
        </row>
        <row r="7335">
          <cell r="A7335" t="str">
            <v>UofC-ca ENEE355</v>
          </cell>
          <cell r="B7335" t="str">
            <v>Introduction to Energy and the Environment - University of Calgary</v>
          </cell>
          <cell r="C7335">
            <v>65</v>
          </cell>
          <cell r="D7335">
            <v>5</v>
          </cell>
        </row>
        <row r="7336">
          <cell r="A7336" t="str">
            <v>CSUN-us MSE401</v>
          </cell>
          <cell r="B7336" t="str">
            <v>Introduction to Engineering &amp; Technology Management - California State University, Northridge</v>
          </cell>
          <cell r="C7336">
            <v>45</v>
          </cell>
          <cell r="D7336">
            <v>4</v>
          </cell>
        </row>
        <row r="7337">
          <cell r="A7337" t="str">
            <v>MSE401</v>
          </cell>
          <cell r="B7337" t="str">
            <v>Introduction to Engineering &amp; Technology Management - California State University, Northridge</v>
          </cell>
          <cell r="C7337">
            <v>48</v>
          </cell>
          <cell r="D7337">
            <v>4</v>
          </cell>
        </row>
        <row r="7338">
          <cell r="A7338" t="str">
            <v>SNU-kr IEC</v>
          </cell>
          <cell r="B7338" t="str">
            <v>Introduction to Engineering Communication - Seoul National University</v>
          </cell>
          <cell r="C7338">
            <v>48</v>
          </cell>
          <cell r="D7338">
            <v>4</v>
          </cell>
        </row>
        <row r="7339">
          <cell r="A7339" t="str">
            <v>UCB-us GEEN1300</v>
          </cell>
          <cell r="B7339" t="str">
            <v>Introduction to Engineering Computing - University of Colorado at Boulder / UC</v>
          </cell>
          <cell r="C7339">
            <v>45</v>
          </cell>
          <cell r="D7339">
            <v>4</v>
          </cell>
        </row>
        <row r="7340">
          <cell r="A7340" t="str">
            <v>UMD-us ENES100</v>
          </cell>
          <cell r="B7340" t="str">
            <v>Introduction to Engineering Design - University of Maryland, College Park</v>
          </cell>
          <cell r="C7340">
            <v>38</v>
          </cell>
          <cell r="D7340">
            <v>3</v>
          </cell>
        </row>
        <row r="7341">
          <cell r="A7341" t="str">
            <v>UNR-us ENGR100</v>
          </cell>
          <cell r="B7341" t="str">
            <v>Introduction to Engineering Design - University of Nevada, Reno</v>
          </cell>
          <cell r="C7341">
            <v>38</v>
          </cell>
          <cell r="D7341">
            <v>3</v>
          </cell>
        </row>
        <row r="7342">
          <cell r="A7342" t="str">
            <v>LhU-ca ENGI1633</v>
          </cell>
          <cell r="B7342" t="str">
            <v>Introduction to Engineering Drawing &amp; CAD - Lakehead University</v>
          </cell>
          <cell r="C7342">
            <v>48</v>
          </cell>
          <cell r="D7342">
            <v>4</v>
          </cell>
        </row>
        <row r="7343">
          <cell r="A7343" t="str">
            <v>UM-us CAE111</v>
          </cell>
          <cell r="B7343" t="str">
            <v>Introduction to Engineering I - University of Miami</v>
          </cell>
          <cell r="C7343">
            <v>42</v>
          </cell>
          <cell r="D7343">
            <v>3</v>
          </cell>
        </row>
        <row r="7344">
          <cell r="A7344" t="str">
            <v>DU-us MEM462</v>
          </cell>
          <cell r="B7344" t="str">
            <v>Introduction to Engineering Management - Drexel University</v>
          </cell>
          <cell r="C7344">
            <v>30</v>
          </cell>
          <cell r="D7344">
            <v>2</v>
          </cell>
        </row>
        <row r="7345">
          <cell r="A7345" t="str">
            <v>KU-kr ACEE26700</v>
          </cell>
          <cell r="B7345" t="str">
            <v>Introduction to Engineering Materials - Korea University</v>
          </cell>
          <cell r="C7345">
            <v>48</v>
          </cell>
          <cell r="D7345">
            <v>4</v>
          </cell>
        </row>
        <row r="7346">
          <cell r="A7346" t="str">
            <v>WUSTL-us ESE101</v>
          </cell>
          <cell r="B7346" t="str">
            <v>Introduction to Engineering Tools: MATLAB and Simulink - Washington University in Saint Louis</v>
          </cell>
          <cell r="C7346">
            <v>24</v>
          </cell>
          <cell r="D7346">
            <v>2</v>
          </cell>
        </row>
        <row r="7347">
          <cell r="A7347" t="str">
            <v>Seneca-ca EBE151</v>
          </cell>
          <cell r="B7347" t="str">
            <v>Introduction to Engineering and Built Environment - Seneca College</v>
          </cell>
          <cell r="C7347">
            <v>28</v>
          </cell>
          <cell r="D7347">
            <v>2</v>
          </cell>
        </row>
        <row r="7348">
          <cell r="A7348" t="str">
            <v>CSUN-us MES401</v>
          </cell>
          <cell r="B7348" t="str">
            <v>Introduction to Engineering and Technology Management - California State University, Northridge</v>
          </cell>
          <cell r="C7348">
            <v>51</v>
          </cell>
          <cell r="D7348">
            <v>4</v>
          </cell>
        </row>
        <row r="7349">
          <cell r="A7349" t="str">
            <v>Corn-us ENGRI1270</v>
          </cell>
          <cell r="B7349" t="str">
            <v>Introduction to Enterprise and Engineering Enterprise - Cornell University</v>
          </cell>
          <cell r="C7349">
            <v>45</v>
          </cell>
          <cell r="D7349">
            <v>3</v>
          </cell>
        </row>
        <row r="7350">
          <cell r="A7350" t="str">
            <v>UNL-us ENSC230</v>
          </cell>
          <cell r="B7350" t="str">
            <v>Introduction to Environment: Economics and Policy - University of Nebraska-Lincoln</v>
          </cell>
          <cell r="C7350">
            <v>48</v>
          </cell>
          <cell r="D7350">
            <v>4</v>
          </cell>
        </row>
        <row r="7351">
          <cell r="A7351" t="str">
            <v>NJIT-us ENE262</v>
          </cell>
          <cell r="B7351" t="str">
            <v>Introduction to Environmental Engineering - New Jersey Institute of Technology</v>
          </cell>
          <cell r="C7351">
            <v>48</v>
          </cell>
          <cell r="D7351">
            <v>4</v>
          </cell>
        </row>
        <row r="7352">
          <cell r="A7352" t="str">
            <v>UM-us CAE340</v>
          </cell>
          <cell r="B7352" t="str">
            <v>Introduction to Environmental Engineering - University of Miami</v>
          </cell>
          <cell r="C7352">
            <v>42</v>
          </cell>
          <cell r="D7352">
            <v>3</v>
          </cell>
        </row>
        <row r="7353">
          <cell r="A7353" t="str">
            <v>UNL-us BSEN326</v>
          </cell>
          <cell r="B7353" t="str">
            <v>Introduction to Environmental Engineering - University of Nebraska-Lincoln</v>
          </cell>
          <cell r="C7353">
            <v>48</v>
          </cell>
          <cell r="D7353">
            <v>4</v>
          </cell>
        </row>
        <row r="7354">
          <cell r="A7354" t="str">
            <v>UOW-nz ERTH284</v>
          </cell>
          <cell r="B7354" t="str">
            <v>Introduction to Environmental Monitoring - University of Waikato</v>
          </cell>
          <cell r="C7354">
            <v>0</v>
          </cell>
          <cell r="D7354">
            <v>2</v>
          </cell>
        </row>
        <row r="7355">
          <cell r="A7355" t="str">
            <v>UOW-nz ENVP106</v>
          </cell>
          <cell r="B7355" t="str">
            <v>Introduction to Environmental Planning - University of Waikato</v>
          </cell>
          <cell r="C7355">
            <v>36</v>
          </cell>
          <cell r="D7355">
            <v>3</v>
          </cell>
        </row>
        <row r="7356">
          <cell r="A7356" t="str">
            <v>HamU-us MES130</v>
          </cell>
          <cell r="B7356" t="str">
            <v>Introduction to Environmental Science - Hampton University</v>
          </cell>
          <cell r="C7356">
            <v>48</v>
          </cell>
          <cell r="D7356">
            <v>4</v>
          </cell>
        </row>
        <row r="7357">
          <cell r="A7357" t="str">
            <v>UWin-ca EES141</v>
          </cell>
          <cell r="B7357" t="str">
            <v>Introduction to Environmental Science - University of Windsor</v>
          </cell>
          <cell r="C7357">
            <v>36</v>
          </cell>
          <cell r="D7357">
            <v>3</v>
          </cell>
        </row>
        <row r="7358">
          <cell r="A7358" t="str">
            <v>TNTech-us ESS1100</v>
          </cell>
          <cell r="B7358" t="str">
            <v>Introduction to Environmental Studies - Tennessee Technological University</v>
          </cell>
          <cell r="C7358">
            <v>48</v>
          </cell>
          <cell r="D7358">
            <v>4</v>
          </cell>
        </row>
        <row r="7359">
          <cell r="A7359" t="str">
            <v>ENVS1000</v>
          </cell>
          <cell r="B7359" t="str">
            <v>Introduction to Environmental Studies - University of Colorado at Boulder / UC</v>
          </cell>
          <cell r="C7359">
            <v>60</v>
          </cell>
          <cell r="D7359">
            <v>5</v>
          </cell>
        </row>
        <row r="7360">
          <cell r="A7360" t="str">
            <v>UPEI-ca ENV101</v>
          </cell>
          <cell r="B7360" t="str">
            <v>Introduction to Environmental Studies - University of Prince Edward Island</v>
          </cell>
          <cell r="C7360">
            <v>36</v>
          </cell>
          <cell r="D7360">
            <v>3</v>
          </cell>
        </row>
        <row r="7361">
          <cell r="A7361" t="str">
            <v>UWM-us INDENG580</v>
          </cell>
          <cell r="B7361" t="str">
            <v>Introduction to Ergonomics - University of Wisconsin - Milwaukee</v>
          </cell>
          <cell r="C7361">
            <v>60</v>
          </cell>
          <cell r="D7361">
            <v>5</v>
          </cell>
        </row>
        <row r="7362">
          <cell r="A7362" t="str">
            <v>Curtin-au FNCE2000</v>
          </cell>
          <cell r="B7362" t="str">
            <v>Introduction to Finance Principles - Curtin University</v>
          </cell>
          <cell r="C7362">
            <v>42</v>
          </cell>
          <cell r="D7362">
            <v>3</v>
          </cell>
        </row>
        <row r="7363">
          <cell r="A7363" t="str">
            <v>Brock-ca ACTG1P91</v>
          </cell>
          <cell r="B7363" t="str">
            <v>Introduction to Financial Accounting - Brock University</v>
          </cell>
          <cell r="C7363">
            <v>36</v>
          </cell>
          <cell r="D7363">
            <v>3</v>
          </cell>
        </row>
        <row r="7364">
          <cell r="A7364" t="str">
            <v>UT-nl 201200178</v>
          </cell>
          <cell r="B7364" t="str">
            <v>Introduction to Finite Element Method for AT - University of Twente</v>
          </cell>
          <cell r="C7364">
            <v>50</v>
          </cell>
          <cell r="D7364">
            <v>4</v>
          </cell>
        </row>
        <row r="7365">
          <cell r="A7365" t="str">
            <v>Leuph-de 47516001</v>
          </cell>
          <cell r="B7365" t="str">
            <v>Introduction to Finite Element Methods - Leuphana Universität Lüneburg</v>
          </cell>
          <cell r="C7365">
            <v>28</v>
          </cell>
          <cell r="D7365">
            <v>2</v>
          </cell>
        </row>
        <row r="7366">
          <cell r="A7366" t="str">
            <v>LivUni-uk ENGG302</v>
          </cell>
          <cell r="B7366" t="str">
            <v>Introduction to Finite Elements - University of Liverpool</v>
          </cell>
          <cell r="C7366">
            <v>28</v>
          </cell>
          <cell r="D7366">
            <v>2</v>
          </cell>
        </row>
        <row r="7367">
          <cell r="A7367" t="str">
            <v>UofR-ca MATH101</v>
          </cell>
          <cell r="B7367" t="str">
            <v>Introduction to Finite Math I - University of Regina</v>
          </cell>
          <cell r="C7367">
            <v>48</v>
          </cell>
          <cell r="D7367">
            <v>4</v>
          </cell>
        </row>
        <row r="7368">
          <cell r="A7368" t="str">
            <v>UAz-us AME331</v>
          </cell>
          <cell r="B7368" t="str">
            <v>Introduction to Fluid Mechanics - The University of Arizona</v>
          </cell>
          <cell r="C7368">
            <v>51</v>
          </cell>
          <cell r="D7368">
            <v>4</v>
          </cell>
        </row>
        <row r="7369">
          <cell r="A7369" t="str">
            <v>UAB-us ME321</v>
          </cell>
          <cell r="B7369" t="str">
            <v>Introduction to Fluid Mechanics - University of Alabama at Birmingham</v>
          </cell>
          <cell r="C7369">
            <v>48</v>
          </cell>
          <cell r="D7369">
            <v>4</v>
          </cell>
        </row>
        <row r="7370">
          <cell r="A7370" t="str">
            <v>UNR-us ENGR360</v>
          </cell>
          <cell r="B7370" t="str">
            <v>Introduction to Fluid Mechanics - University of Nevada, Reno</v>
          </cell>
          <cell r="C7370">
            <v>48</v>
          </cell>
          <cell r="D7370">
            <v>4</v>
          </cell>
        </row>
        <row r="7371">
          <cell r="A7371" t="str">
            <v>ELTE-hu KV2N4A14</v>
          </cell>
          <cell r="B7371" t="str">
            <v>Introduction to Food Analysis - Eötvös Loránd University</v>
          </cell>
          <cell r="C7371">
            <v>44</v>
          </cell>
          <cell r="D7371">
            <v>3</v>
          </cell>
        </row>
        <row r="7372">
          <cell r="A7372" t="str">
            <v>IUP-us BIOL107</v>
          </cell>
          <cell r="B7372" t="str">
            <v>Introduction to Forensic Biology - Indiana University of Pennsylvania</v>
          </cell>
          <cell r="C7372">
            <v>48</v>
          </cell>
          <cell r="D7372">
            <v>4</v>
          </cell>
        </row>
        <row r="7373">
          <cell r="A7373" t="str">
            <v>Davis-us ETX020</v>
          </cell>
          <cell r="B7373" t="str">
            <v>Introduction to Forensic Science - University of Califórnia, Davis</v>
          </cell>
          <cell r="C7373">
            <v>30</v>
          </cell>
          <cell r="D7373">
            <v>2</v>
          </cell>
        </row>
        <row r="7374">
          <cell r="A7374" t="str">
            <v>UTS-au 65034</v>
          </cell>
          <cell r="B7374" t="str">
            <v>Introduction to Forensic Science - University of Technology, Sydney</v>
          </cell>
          <cell r="C7374">
            <v>48</v>
          </cell>
          <cell r="D7374">
            <v>4</v>
          </cell>
        </row>
        <row r="7375">
          <cell r="A7375" t="str">
            <v>Strath-uk R1109</v>
          </cell>
          <cell r="B7375" t="str">
            <v>Introduction to French 1A - University of Strathclyde</v>
          </cell>
          <cell r="C7375">
            <v>54</v>
          </cell>
          <cell r="D7375">
            <v>4</v>
          </cell>
        </row>
        <row r="7376">
          <cell r="A7376" t="str">
            <v>Strath-uk R1110</v>
          </cell>
          <cell r="B7376" t="str">
            <v>Introduction to French 1B - University of Strathclyde</v>
          </cell>
          <cell r="C7376">
            <v>40</v>
          </cell>
          <cell r="D7376">
            <v>3</v>
          </cell>
        </row>
        <row r="7377">
          <cell r="A7377" t="str">
            <v>HSU-us GSP270</v>
          </cell>
          <cell r="B7377" t="str">
            <v>Introduction to GIS - Humboldt State University</v>
          </cell>
          <cell r="C7377">
            <v>64</v>
          </cell>
          <cell r="D7377">
            <v>5</v>
          </cell>
        </row>
        <row r="7378">
          <cell r="A7378" t="str">
            <v>Brighton-uk GYM01</v>
          </cell>
          <cell r="B7378" t="str">
            <v>Introduction to GIS - University of Brighton</v>
          </cell>
          <cell r="C7378">
            <v>78</v>
          </cell>
          <cell r="D7378">
            <v>6</v>
          </cell>
        </row>
        <row r="7379">
          <cell r="A7379" t="str">
            <v>UM-us GEG199</v>
          </cell>
          <cell r="B7379" t="str">
            <v>Introduction to GIS - University of Miami</v>
          </cell>
          <cell r="C7379">
            <v>42</v>
          </cell>
          <cell r="D7379">
            <v>3</v>
          </cell>
        </row>
        <row r="7380">
          <cell r="A7380" t="str">
            <v>UH-us COSC4348</v>
          </cell>
          <cell r="B7380" t="str">
            <v>Introduction to Game Art &amp; Animation - University of Houston</v>
          </cell>
          <cell r="C7380">
            <v>48</v>
          </cell>
          <cell r="D7380">
            <v>4</v>
          </cell>
        </row>
        <row r="7381">
          <cell r="A7381" t="str">
            <v>UCR-us CSX491.01</v>
          </cell>
          <cell r="B7381" t="str">
            <v>Introduction to Game Design - University of California, Riverside</v>
          </cell>
          <cell r="C7381">
            <v>20</v>
          </cell>
          <cell r="D7381">
            <v>2</v>
          </cell>
        </row>
        <row r="7382">
          <cell r="A7382" t="str">
            <v>QUT-au INB181</v>
          </cell>
          <cell r="B7382" t="str">
            <v>Introduction to Games Production - Queensland University of Technology</v>
          </cell>
          <cell r="C7382">
            <v>54</v>
          </cell>
          <cell r="D7382">
            <v>4</v>
          </cell>
        </row>
        <row r="7383">
          <cell r="A7383" t="str">
            <v>StClair-ca PSE212</v>
          </cell>
          <cell r="B7383" t="str">
            <v>Introduction to Gas &amp; Steam Turbines - Saint Clair College</v>
          </cell>
          <cell r="C7383">
            <v>60</v>
          </cell>
          <cell r="D7383">
            <v>5</v>
          </cell>
        </row>
        <row r="7384">
          <cell r="A7384" t="str">
            <v>UBC-ca PHYS407</v>
          </cell>
          <cell r="B7384" t="str">
            <v>Introduction to General Relativity - University of British Columbia</v>
          </cell>
          <cell r="C7384">
            <v>36</v>
          </cell>
          <cell r="D7384">
            <v>3</v>
          </cell>
        </row>
        <row r="7385">
          <cell r="A7385" t="str">
            <v>MQ-au ENV264</v>
          </cell>
          <cell r="B7385" t="str">
            <v>Introduction to Geographic Information Science - Macquarie University</v>
          </cell>
          <cell r="C7385">
            <v>52</v>
          </cell>
          <cell r="D7385">
            <v>4</v>
          </cell>
        </row>
        <row r="7386">
          <cell r="A7386" t="str">
            <v>SFU-us ES295</v>
          </cell>
          <cell r="B7386" t="str">
            <v>Introduction to Geographic Information System - Saint Francis University</v>
          </cell>
          <cell r="C7386">
            <v>48</v>
          </cell>
          <cell r="D7386">
            <v>4</v>
          </cell>
        </row>
        <row r="7387">
          <cell r="A7387" t="str">
            <v>LC-ca GEOL1110</v>
          </cell>
          <cell r="B7387" t="str">
            <v>Introduction to Geology - Langara College</v>
          </cell>
          <cell r="C7387">
            <v>39</v>
          </cell>
          <cell r="D7387">
            <v>3</v>
          </cell>
        </row>
        <row r="7388">
          <cell r="A7388" t="str">
            <v>UWin-ca EES100</v>
          </cell>
          <cell r="B7388" t="str">
            <v>Introduction to Geomorphology - University of Windsor</v>
          </cell>
          <cell r="C7388">
            <v>36</v>
          </cell>
          <cell r="D7388">
            <v>3</v>
          </cell>
        </row>
        <row r="7389">
          <cell r="A7389" t="str">
            <v>CEMS322</v>
          </cell>
          <cell r="B7389" t="str">
            <v>Introduction to Glass Science - Alfred University</v>
          </cell>
          <cell r="C7389">
            <v>45</v>
          </cell>
          <cell r="D7389">
            <v>3</v>
          </cell>
        </row>
        <row r="7390">
          <cell r="A7390" t="str">
            <v>AU-us CEMS322</v>
          </cell>
          <cell r="B7390" t="str">
            <v>Introduction to Glass Science - Alfred University</v>
          </cell>
          <cell r="C7390">
            <v>45</v>
          </cell>
          <cell r="D7390">
            <v>3</v>
          </cell>
        </row>
        <row r="7391">
          <cell r="A7391" t="str">
            <v>UNSW-au DIPP1110</v>
          </cell>
          <cell r="B7391" t="str">
            <v>Introduction to Global Citzenship - University of New South Wales</v>
          </cell>
          <cell r="C7391">
            <v>20</v>
          </cell>
          <cell r="D7391">
            <v>1</v>
          </cell>
        </row>
        <row r="7392">
          <cell r="A7392" t="str">
            <v>PSU-us ELP348U</v>
          </cell>
          <cell r="B7392" t="str">
            <v>Introduction to Global Political Ecology - Portland State University</v>
          </cell>
          <cell r="C7392">
            <v>40</v>
          </cell>
          <cell r="D7392">
            <v>3</v>
          </cell>
        </row>
        <row r="7393">
          <cell r="A7393" t="str">
            <v>NIU-us ISYE421</v>
          </cell>
          <cell r="B7393" t="str">
            <v>Introduction to Green Engineering - Northern Illinois University</v>
          </cell>
          <cell r="C7393">
            <v>40</v>
          </cell>
          <cell r="D7393">
            <v>3</v>
          </cell>
        </row>
        <row r="7394">
          <cell r="A7394" t="str">
            <v>MSU-us LB133</v>
          </cell>
          <cell r="B7394" t="str">
            <v>Introduction to HPS of Science - Michigan State University</v>
          </cell>
          <cell r="C7394">
            <v>64</v>
          </cell>
          <cell r="D7394">
            <v>5</v>
          </cell>
        </row>
        <row r="7395">
          <cell r="A7395" t="str">
            <v>RH-uk BSS020C126Y</v>
          </cell>
          <cell r="B7395" t="str">
            <v>Introduction to Human Disease - University of Roehampton</v>
          </cell>
          <cell r="C7395">
            <v>48</v>
          </cell>
          <cell r="D7395">
            <v>4</v>
          </cell>
        </row>
        <row r="7396">
          <cell r="A7396" t="str">
            <v>UTK-us ME480</v>
          </cell>
          <cell r="B7396" t="str">
            <v>Introduction to Hybrid Electric Vehicles - The University of Tennessee, Knoxville</v>
          </cell>
          <cell r="C7396">
            <v>48</v>
          </cell>
          <cell r="D7396">
            <v>4</v>
          </cell>
        </row>
        <row r="7397">
          <cell r="A7397" t="str">
            <v>BU-us METCS432</v>
          </cell>
          <cell r="B7397" t="str">
            <v>Introduction to IT Project Management - Boston University</v>
          </cell>
          <cell r="C7397">
            <v>60</v>
          </cell>
          <cell r="D7397">
            <v>5</v>
          </cell>
        </row>
        <row r="7398">
          <cell r="A7398" t="str">
            <v>Brock-ca ITIS2P51</v>
          </cell>
          <cell r="B7398" t="str">
            <v>Introduction to Information Systems - Brock University</v>
          </cell>
          <cell r="C7398">
            <v>36</v>
          </cell>
          <cell r="D7398">
            <v>3</v>
          </cell>
        </row>
        <row r="7399">
          <cell r="A7399" t="str">
            <v>UTS-au 31266</v>
          </cell>
          <cell r="B7399" t="str">
            <v>Introduction to Information Systems - University of Technology, Sydney</v>
          </cell>
          <cell r="C7399">
            <v>42</v>
          </cell>
          <cell r="D7399">
            <v>3</v>
          </cell>
        </row>
        <row r="7400">
          <cell r="A7400" t="str">
            <v>UTS-au 48080</v>
          </cell>
          <cell r="B7400" t="str">
            <v>Introduction to Innovation - University of Technology, Sydney</v>
          </cell>
          <cell r="C7400">
            <v>52</v>
          </cell>
          <cell r="D7400">
            <v>4</v>
          </cell>
        </row>
        <row r="7401">
          <cell r="A7401" t="str">
            <v>UofT-ca CHM325H1</v>
          </cell>
          <cell r="B7401" t="str">
            <v>Introduction to Inorganic and Polymer Materials Chemistry - University of Toronto</v>
          </cell>
          <cell r="C7401">
            <v>24</v>
          </cell>
          <cell r="D7401">
            <v>2</v>
          </cell>
        </row>
        <row r="7402">
          <cell r="A7402" t="str">
            <v>UH-us COSC4358</v>
          </cell>
          <cell r="B7402" t="str">
            <v>Introduction to Interactive Game Development - University of Houston</v>
          </cell>
          <cell r="C7402">
            <v>48</v>
          </cell>
          <cell r="D7402">
            <v>4</v>
          </cell>
        </row>
        <row r="7403">
          <cell r="A7403" t="str">
            <v>UCR-us ARTX461A</v>
          </cell>
          <cell r="B7403" t="str">
            <v>Introduction to Interior Design - University of California, Riverside</v>
          </cell>
          <cell r="C7403">
            <v>30</v>
          </cell>
          <cell r="D7403">
            <v>2</v>
          </cell>
        </row>
        <row r="7404">
          <cell r="A7404" t="str">
            <v>Strath-uk R3110</v>
          </cell>
          <cell r="B7404" t="str">
            <v>Introduction to Italian 1A - University of Strathclyde</v>
          </cell>
          <cell r="C7404">
            <v>200</v>
          </cell>
          <cell r="D7404">
            <v>16</v>
          </cell>
        </row>
        <row r="7405">
          <cell r="A7405" t="str">
            <v>Strath-uk R3111</v>
          </cell>
          <cell r="B7405" t="str">
            <v>Introduction to Italian 1B - University of Strathclyde</v>
          </cell>
          <cell r="C7405">
            <v>48</v>
          </cell>
          <cell r="D7405">
            <v>4</v>
          </cell>
        </row>
        <row r="7406">
          <cell r="A7406" t="str">
            <v>USC-us ITP109X</v>
          </cell>
          <cell r="B7406" t="str">
            <v>Introduction to JAVA Programming - University of Southern California</v>
          </cell>
          <cell r="C7406">
            <v>30</v>
          </cell>
          <cell r="D7406">
            <v>2</v>
          </cell>
        </row>
        <row r="7407">
          <cell r="A7407" t="str">
            <v>UB-us 181LEC</v>
          </cell>
          <cell r="B7407" t="str">
            <v>Introduction to Jazz Dance - University at Buffalo</v>
          </cell>
          <cell r="C7407">
            <v>30</v>
          </cell>
          <cell r="D7407">
            <v>2</v>
          </cell>
        </row>
        <row r="7408">
          <cell r="A7408" t="str">
            <v>UNSW-au DIPP1111</v>
          </cell>
          <cell r="B7408" t="str">
            <v>Introduction to Leadership and Professional Practice - University of New South Wales</v>
          </cell>
          <cell r="C7408">
            <v>72</v>
          </cell>
          <cell r="D7408">
            <v>6</v>
          </cell>
        </row>
        <row r="7409">
          <cell r="A7409" t="str">
            <v>UT-us IE427</v>
          </cell>
          <cell r="B7409" t="str">
            <v>Introduction to Lean Systems - The University of Tennessee</v>
          </cell>
          <cell r="C7409">
            <v>45</v>
          </cell>
          <cell r="D7409">
            <v>3</v>
          </cell>
        </row>
        <row r="7410">
          <cell r="A7410" t="str">
            <v>CSULB-us 247</v>
          </cell>
          <cell r="B7410" t="str">
            <v>Introduction to Linear Algebra - California State University, Long Beach</v>
          </cell>
          <cell r="C7410">
            <v>48</v>
          </cell>
          <cell r="D7410">
            <v>4</v>
          </cell>
        </row>
        <row r="7411">
          <cell r="A7411" t="str">
            <v>BSC-us MAT202</v>
          </cell>
          <cell r="B7411" t="str">
            <v>Introduction to Linear Algebra - State University of New York, College at Buffalo</v>
          </cell>
          <cell r="C7411">
            <v>45</v>
          </cell>
          <cell r="D7411">
            <v>3</v>
          </cell>
        </row>
        <row r="7412">
          <cell r="A7412" t="str">
            <v>UAH-us MA244</v>
          </cell>
          <cell r="B7412" t="str">
            <v>Introduction to Linear Algebra - University of Alabama in Huntsville</v>
          </cell>
          <cell r="C7412">
            <v>48</v>
          </cell>
          <cell r="D7412">
            <v>4</v>
          </cell>
        </row>
        <row r="7413">
          <cell r="A7413" t="str">
            <v>UTS-au 35101</v>
          </cell>
          <cell r="B7413" t="str">
            <v>Introduction to Linear Dynamical System - University of Technology, Sydney</v>
          </cell>
          <cell r="C7413">
            <v>72</v>
          </cell>
          <cell r="D7413">
            <v>6</v>
          </cell>
        </row>
        <row r="7414">
          <cell r="A7414" t="str">
            <v>UTS-au 37131</v>
          </cell>
          <cell r="B7414" t="str">
            <v>Introduction to Linear Dynamical System - University of Technology, Sydney</v>
          </cell>
          <cell r="C7414">
            <v>58</v>
          </cell>
          <cell r="D7414">
            <v>4</v>
          </cell>
        </row>
        <row r="7415">
          <cell r="A7415" t="str">
            <v>Montana-us EELE261</v>
          </cell>
          <cell r="B7415" t="str">
            <v>Introduction to Logic Circuits - Montana State University</v>
          </cell>
          <cell r="C7415">
            <v>53</v>
          </cell>
          <cell r="D7415">
            <v>4</v>
          </cell>
        </row>
        <row r="7416">
          <cell r="A7416" t="str">
            <v>FAU-us CDA3201C</v>
          </cell>
          <cell r="B7416" t="str">
            <v>Introduction to Logic and Design - Florida Atlantic University</v>
          </cell>
          <cell r="C7416">
            <v>48</v>
          </cell>
          <cell r="D7416">
            <v>4</v>
          </cell>
        </row>
        <row r="7417">
          <cell r="A7417" t="str">
            <v>LU-uk 12CVA044</v>
          </cell>
          <cell r="B7417" t="str">
            <v>Introduction to Logistics - Loughborough University</v>
          </cell>
          <cell r="C7417">
            <v>100</v>
          </cell>
          <cell r="D7417">
            <v>8</v>
          </cell>
        </row>
        <row r="7418">
          <cell r="A7418" t="str">
            <v>LU-uk 13CVA044</v>
          </cell>
          <cell r="B7418" t="str">
            <v>Introduction to Logistics - Loughborough University</v>
          </cell>
          <cell r="C7418">
            <v>50</v>
          </cell>
          <cell r="D7418">
            <v>4</v>
          </cell>
        </row>
        <row r="7419">
          <cell r="A7419" t="str">
            <v>RMIT-au OMGT1082</v>
          </cell>
          <cell r="B7419" t="str">
            <v>Introduction to Logistics and Supply Chain Management - Royal Melbourne Institute of Technology</v>
          </cell>
          <cell r="C7419">
            <v>48</v>
          </cell>
          <cell r="D7419">
            <v>4</v>
          </cell>
        </row>
        <row r="7420">
          <cell r="A7420" t="str">
            <v>ASU-us MAE215</v>
          </cell>
          <cell r="B7420" t="str">
            <v>Introduction to MATLAB - Arizona State University</v>
          </cell>
          <cell r="C7420">
            <v>16</v>
          </cell>
          <cell r="D7420">
            <v>1</v>
          </cell>
        </row>
        <row r="7421">
          <cell r="A7421" t="str">
            <v>USC-us ITP168</v>
          </cell>
          <cell r="B7421" t="str">
            <v>Introduction to MATLAB - University of Southern California</v>
          </cell>
          <cell r="C7421">
            <v>30</v>
          </cell>
          <cell r="D7421">
            <v>2</v>
          </cell>
        </row>
        <row r="7422">
          <cell r="A7422" t="str">
            <v>USC-us ITP168X</v>
          </cell>
          <cell r="B7422" t="str">
            <v>Introduction to MATLAB - University of Southern California</v>
          </cell>
          <cell r="C7422">
            <v>30</v>
          </cell>
          <cell r="D7422">
            <v>2</v>
          </cell>
        </row>
        <row r="7423">
          <cell r="A7423" t="str">
            <v>Dayton-us ECE203</v>
          </cell>
          <cell r="B7423" t="str">
            <v>Introduction to MATLAB Programming - University of Dayton</v>
          </cell>
          <cell r="C7423">
            <v>16</v>
          </cell>
          <cell r="D7423">
            <v>1</v>
          </cell>
        </row>
        <row r="7424">
          <cell r="A7424" t="str">
            <v>LU-ca ECON1007</v>
          </cell>
          <cell r="B7424" t="str">
            <v>Introduction to Macroeconomics - Laurentian University</v>
          </cell>
          <cell r="C7424">
            <v>36</v>
          </cell>
          <cell r="D7424">
            <v>3</v>
          </cell>
        </row>
        <row r="7425">
          <cell r="A7425" t="str">
            <v>UW-ca ECON102</v>
          </cell>
          <cell r="B7425" t="str">
            <v>Introduction to Macroeconomics - University of Waterloo</v>
          </cell>
          <cell r="C7425">
            <v>36</v>
          </cell>
          <cell r="D7425">
            <v>3</v>
          </cell>
        </row>
        <row r="7426">
          <cell r="A7426" t="str">
            <v>UTK-us IE484</v>
          </cell>
          <cell r="B7426" t="str">
            <v>Introduction to Maintainability Engineering - The University of Tennessee, Knoxville</v>
          </cell>
          <cell r="C7426">
            <v>48</v>
          </cell>
          <cell r="D7426">
            <v>4</v>
          </cell>
        </row>
        <row r="7427">
          <cell r="A7427" t="str">
            <v>FIU-us MAN3022</v>
          </cell>
          <cell r="B7427" t="str">
            <v>Introduction to Management - Florida International University</v>
          </cell>
          <cell r="C7427">
            <v>48</v>
          </cell>
          <cell r="D7427">
            <v>4</v>
          </cell>
        </row>
        <row r="7428">
          <cell r="A7428" t="str">
            <v>Hofstra-us MGT101</v>
          </cell>
          <cell r="B7428" t="str">
            <v>Introduction to Management - Hofstra University</v>
          </cell>
          <cell r="C7428">
            <v>48</v>
          </cell>
          <cell r="D7428">
            <v>4</v>
          </cell>
        </row>
        <row r="7429">
          <cell r="A7429" t="str">
            <v>LU-uk 14BSA050</v>
          </cell>
          <cell r="B7429" t="str">
            <v>Introduction to Management - Loughborough University</v>
          </cell>
          <cell r="C7429">
            <v>24</v>
          </cell>
          <cell r="D7429">
            <v>2</v>
          </cell>
        </row>
        <row r="7430">
          <cell r="A7430" t="str">
            <v>LU-uk BSA050</v>
          </cell>
          <cell r="B7430" t="str">
            <v>Introduction to Management - Loughborough University</v>
          </cell>
          <cell r="C7430">
            <v>24</v>
          </cell>
          <cell r="D7430">
            <v>2</v>
          </cell>
        </row>
        <row r="7431">
          <cell r="A7431" t="str">
            <v>Monash-au MGC1010</v>
          </cell>
          <cell r="B7431" t="str">
            <v>Introduction to Management - Monash University</v>
          </cell>
          <cell r="C7431">
            <v>36</v>
          </cell>
          <cell r="D7431">
            <v>3</v>
          </cell>
        </row>
        <row r="7432">
          <cell r="A7432" t="str">
            <v>UQ-au MGTS1301</v>
          </cell>
          <cell r="B7432" t="str">
            <v>Introduction to Management - The University of Queensland</v>
          </cell>
          <cell r="C7432">
            <v>61</v>
          </cell>
          <cell r="D7432">
            <v>5</v>
          </cell>
        </row>
        <row r="7433">
          <cell r="A7433" t="str">
            <v>KU-kr BUSS215</v>
          </cell>
          <cell r="B7433" t="str">
            <v>Introduction to Management Information System - Korea University</v>
          </cell>
          <cell r="C7433">
            <v>40</v>
          </cell>
          <cell r="D7433">
            <v>3</v>
          </cell>
        </row>
        <row r="7434">
          <cell r="A7434" t="str">
            <v>UTEP-us MGMT3303</v>
          </cell>
          <cell r="B7434" t="str">
            <v>Introduction to Management and Organizational Behavior - University of Texas at El Paso</v>
          </cell>
          <cell r="C7434">
            <v>48</v>
          </cell>
          <cell r="D7434">
            <v>4</v>
          </cell>
        </row>
        <row r="7435">
          <cell r="A7435" t="str">
            <v>WIU-us ET241</v>
          </cell>
          <cell r="B7435" t="str">
            <v>Introduction to Manufacturing - Western Illinois University</v>
          </cell>
          <cell r="C7435">
            <v>48</v>
          </cell>
          <cell r="D7435">
            <v>4</v>
          </cell>
        </row>
        <row r="7436">
          <cell r="A7436" t="str">
            <v>THD-de IMET</v>
          </cell>
          <cell r="B7436" t="str">
            <v>Introduction to Manufacturing Engineering &amp; Technology - Technische Hochschule Deggendorf</v>
          </cell>
          <cell r="C7436">
            <v>48</v>
          </cell>
          <cell r="D7436">
            <v>4</v>
          </cell>
        </row>
        <row r="7437">
          <cell r="A7437" t="str">
            <v>CSULB-us MAE272</v>
          </cell>
          <cell r="B7437" t="str">
            <v>Introduction to Manufacturing Processes - California State University, Long Beach</v>
          </cell>
          <cell r="C7437">
            <v>30</v>
          </cell>
          <cell r="D7437">
            <v>2</v>
          </cell>
        </row>
        <row r="7438">
          <cell r="A7438" t="str">
            <v>Herts-uk 4AAD0033</v>
          </cell>
          <cell r="B7438" t="str">
            <v>Introduction to Manufacturing Technology - University of Hertfordshire</v>
          </cell>
          <cell r="C7438">
            <v>44</v>
          </cell>
          <cell r="D7438">
            <v>3</v>
          </cell>
        </row>
        <row r="7439">
          <cell r="A7439" t="str">
            <v>JCCMI-us ENG091</v>
          </cell>
          <cell r="B7439" t="str">
            <v>Introduction to Manufacturing/Electrical Engineering - Jackson College</v>
          </cell>
          <cell r="C7439">
            <v>36</v>
          </cell>
          <cell r="D7439">
            <v>3</v>
          </cell>
        </row>
        <row r="7440">
          <cell r="A7440" t="str">
            <v>UM-us MSC460</v>
          </cell>
          <cell r="B7440" t="str">
            <v>Introduction to Marine Geographic Information Systems - University of Miami</v>
          </cell>
          <cell r="C7440">
            <v>42</v>
          </cell>
          <cell r="D7440">
            <v>3</v>
          </cell>
        </row>
        <row r="7441">
          <cell r="A7441" t="str">
            <v>KSU-us MKTG400</v>
          </cell>
          <cell r="B7441" t="str">
            <v>Introduction to Marketing - Kansas State University</v>
          </cell>
          <cell r="C7441">
            <v>48</v>
          </cell>
          <cell r="D7441">
            <v>4</v>
          </cell>
        </row>
        <row r="7442">
          <cell r="A7442" t="str">
            <v>SMU-ca MKTG2270</v>
          </cell>
          <cell r="B7442" t="str">
            <v>Introduction to Marketing - Saint Mary's University</v>
          </cell>
          <cell r="C7442">
            <v>48</v>
          </cell>
          <cell r="D7442">
            <v>4</v>
          </cell>
        </row>
        <row r="7443">
          <cell r="A7443" t="str">
            <v>BUS210</v>
          </cell>
          <cell r="B7443" t="str">
            <v>Introduction to Marketing - University of Regina</v>
          </cell>
          <cell r="C7443">
            <v>39</v>
          </cell>
          <cell r="D7443">
            <v>3</v>
          </cell>
        </row>
        <row r="7444">
          <cell r="A7444" t="str">
            <v>UofR-ca BUS210</v>
          </cell>
          <cell r="B7444" t="str">
            <v>Introduction to Marketing - University of Regina</v>
          </cell>
          <cell r="C7444">
            <v>39</v>
          </cell>
          <cell r="D7444">
            <v>3</v>
          </cell>
        </row>
        <row r="7445">
          <cell r="A7445" t="str">
            <v>Wisc-us BUSADMIN2630</v>
          </cell>
          <cell r="B7445" t="str">
            <v>Introduction to Marketing - University of Wisconsin - Madison</v>
          </cell>
          <cell r="C7445">
            <v>48</v>
          </cell>
          <cell r="D7445">
            <v>4</v>
          </cell>
        </row>
        <row r="7446">
          <cell r="A7446" t="str">
            <v>CSUN-us MKT304</v>
          </cell>
          <cell r="B7446" t="str">
            <v>Introduction to Marketing Management - California State University, Northridge</v>
          </cell>
          <cell r="C7446">
            <v>45</v>
          </cell>
          <cell r="D7446">
            <v>4</v>
          </cell>
        </row>
        <row r="7447">
          <cell r="A7447" t="str">
            <v>UL-ie MT4101</v>
          </cell>
          <cell r="B7447" t="str">
            <v>Introduction to Materials - University of Limerick</v>
          </cell>
          <cell r="C7447">
            <v>60</v>
          </cell>
          <cell r="D7447">
            <v>5</v>
          </cell>
        </row>
        <row r="7448">
          <cell r="A7448" t="str">
            <v>UAz-us MSE222</v>
          </cell>
          <cell r="B7448" t="str">
            <v>Introduction to Materials Science and Engineering - The University of Arizona</v>
          </cell>
          <cell r="C7448">
            <v>51</v>
          </cell>
          <cell r="D7448">
            <v>4</v>
          </cell>
        </row>
        <row r="7449">
          <cell r="A7449" t="str">
            <v>UCR-us MEXRC114</v>
          </cell>
          <cell r="B7449" t="str">
            <v>Introduction to Materials Science and Engineering - University of California, Riverside</v>
          </cell>
          <cell r="C7449">
            <v>40</v>
          </cell>
          <cell r="D7449">
            <v>3</v>
          </cell>
        </row>
        <row r="7450">
          <cell r="A7450" t="str">
            <v>UAz-us MSE223R</v>
          </cell>
          <cell r="B7450" t="str">
            <v>Introduction to Materials Science and Engineering I - The University of Arizona</v>
          </cell>
          <cell r="C7450">
            <v>51</v>
          </cell>
          <cell r="D7450">
            <v>4</v>
          </cell>
        </row>
        <row r="7451">
          <cell r="A7451" t="str">
            <v>UofT-ca APS104</v>
          </cell>
          <cell r="B7451" t="str">
            <v>Introduction to Materials and Chemistry - University of Toronto</v>
          </cell>
          <cell r="C7451">
            <v>84</v>
          </cell>
          <cell r="D7451">
            <v>7</v>
          </cell>
        </row>
        <row r="7452">
          <cell r="A7452" t="str">
            <v>UTSC-ca MATC09H3</v>
          </cell>
          <cell r="B7452" t="str">
            <v>Introduction to Mathematical Logic  - University of Toronto Scarborough</v>
          </cell>
          <cell r="C7452">
            <v>48</v>
          </cell>
          <cell r="D7452">
            <v>4</v>
          </cell>
        </row>
        <row r="7453">
          <cell r="A7453" t="str">
            <v>CSM-us PHGN311</v>
          </cell>
          <cell r="B7453" t="str">
            <v>Introduction to Mathematical Physics - Colorado School of Mines</v>
          </cell>
          <cell r="C7453">
            <v>48</v>
          </cell>
          <cell r="D7453">
            <v>4</v>
          </cell>
        </row>
        <row r="7454">
          <cell r="A7454" t="str">
            <v>UBC-ca MECH260</v>
          </cell>
          <cell r="B7454" t="str">
            <v>Introduction to Mechanic of Materials - University of British Columbia</v>
          </cell>
          <cell r="C7454">
            <v>36</v>
          </cell>
          <cell r="D7454">
            <v>3</v>
          </cell>
        </row>
        <row r="7455">
          <cell r="A7455" t="str">
            <v>BME-hu GEVGAG01</v>
          </cell>
          <cell r="B7455" t="str">
            <v>Introduction to Mechanical Engineering - Budapest University of Technology and Economics</v>
          </cell>
          <cell r="C7455">
            <v>42</v>
          </cell>
          <cell r="D7455">
            <v>3</v>
          </cell>
        </row>
        <row r="7456">
          <cell r="A7456" t="str">
            <v>UTS-au 48610</v>
          </cell>
          <cell r="B7456" t="str">
            <v>Introduction to Mechanical and Mechatronic Engineering - University of Technology, Sydney</v>
          </cell>
          <cell r="C7456">
            <v>65</v>
          </cell>
          <cell r="D7456">
            <v>5</v>
          </cell>
        </row>
        <row r="7457">
          <cell r="A7457" t="str">
            <v>UAkron-us 4300202</v>
          </cell>
          <cell r="B7457" t="str">
            <v>Introduction to Mechanics of Solids - The University of Akron</v>
          </cell>
          <cell r="C7457">
            <v>45</v>
          </cell>
          <cell r="D7457">
            <v>3</v>
          </cell>
        </row>
        <row r="7458">
          <cell r="A7458" t="str">
            <v>UEC-jp IM</v>
          </cell>
          <cell r="B7458" t="str">
            <v>Introduction to Mechatronics - The University of Electro-Communications</v>
          </cell>
          <cell r="C7458">
            <v>30</v>
          </cell>
          <cell r="D7458">
            <v>2</v>
          </cell>
        </row>
        <row r="7459">
          <cell r="A7459" t="str">
            <v>UofR-ca ENIN370</v>
          </cell>
          <cell r="B7459" t="str">
            <v>Introduction to Mechatronics - University of Regina</v>
          </cell>
          <cell r="C7459">
            <v>45</v>
          </cell>
          <cell r="D7459">
            <v>3</v>
          </cell>
        </row>
        <row r="7460">
          <cell r="A7460" t="str">
            <v>Mizzou-us ECE4330</v>
          </cell>
          <cell r="B7460" t="str">
            <v>Introduction to Mechatronics and Robotic Vision - University of Missouri</v>
          </cell>
          <cell r="C7460">
            <v>67</v>
          </cell>
          <cell r="D7460">
            <v>5</v>
          </cell>
        </row>
        <row r="7461">
          <cell r="A7461" t="str">
            <v>UI-us MSE101</v>
          </cell>
          <cell r="B7461" t="str">
            <v>Introduction to Metallurgy and Materials Science - University of Idaho</v>
          </cell>
          <cell r="C7461">
            <v>32</v>
          </cell>
          <cell r="D7461">
            <v>2</v>
          </cell>
        </row>
        <row r="7462">
          <cell r="A7462" t="str">
            <v>UofT-ca ECE442H1F</v>
          </cell>
          <cell r="B7462" t="str">
            <v>Introduction to Micro- and Nano-Fabrication Technologies - University of Toronto</v>
          </cell>
          <cell r="C7462">
            <v>80</v>
          </cell>
          <cell r="D7462">
            <v>6</v>
          </cell>
        </row>
        <row r="7463">
          <cell r="A7463" t="str">
            <v>UGA-us ENGR4240</v>
          </cell>
          <cell r="B7463" t="str">
            <v>Introduction to Microcontrollers - University of Georgia</v>
          </cell>
          <cell r="C7463">
            <v>60</v>
          </cell>
          <cell r="D7463">
            <v>5</v>
          </cell>
        </row>
        <row r="7464">
          <cell r="A7464" t="str">
            <v>UW-ca ECON101</v>
          </cell>
          <cell r="B7464" t="str">
            <v>Introduction to Microeconomics - University of Waterloo</v>
          </cell>
          <cell r="C7464">
            <v>36</v>
          </cell>
          <cell r="D7464">
            <v>3</v>
          </cell>
        </row>
        <row r="7465">
          <cell r="A7465" t="str">
            <v>FAU-us CDA3331C</v>
          </cell>
          <cell r="B7465" t="str">
            <v>Introduction to Microprocessor Systems - Florida Atlantic University</v>
          </cell>
          <cell r="C7465">
            <v>60</v>
          </cell>
          <cell r="D7465">
            <v>5</v>
          </cell>
        </row>
        <row r="7466">
          <cell r="A7466" t="str">
            <v>LhU-ca ENGI1232</v>
          </cell>
          <cell r="B7466" t="str">
            <v>Introduction to Microprocessors - Lakehead University</v>
          </cell>
          <cell r="C7466">
            <v>54</v>
          </cell>
          <cell r="D7466">
            <v>4</v>
          </cell>
        </row>
        <row r="7467">
          <cell r="A7467" t="str">
            <v>UWM-us ELECENG367</v>
          </cell>
          <cell r="B7467" t="str">
            <v>Introduction to Microprocessors - University of Wisconsin - Milwaukee</v>
          </cell>
          <cell r="C7467">
            <v>60</v>
          </cell>
          <cell r="D7467">
            <v>5</v>
          </cell>
        </row>
        <row r="7468">
          <cell r="A7468" t="str">
            <v>UW-ca MTE262</v>
          </cell>
          <cell r="B7468" t="str">
            <v>Introduction to Microprocessors and Digital Logic - University of Waterloo</v>
          </cell>
          <cell r="C7468">
            <v>66</v>
          </cell>
          <cell r="D7468">
            <v>5</v>
          </cell>
        </row>
        <row r="7469">
          <cell r="A7469" t="str">
            <v>Monash-au MNE1010</v>
          </cell>
          <cell r="B7469" t="str">
            <v>Introduction to Mining - Monash University</v>
          </cell>
          <cell r="C7469">
            <v>60</v>
          </cell>
          <cell r="D7469">
            <v>5</v>
          </cell>
        </row>
        <row r="7470">
          <cell r="A7470" t="str">
            <v>UBC-ca MATH425</v>
          </cell>
          <cell r="B7470" t="str">
            <v>Introduction to Modern Differential Geometry - The University of British Columbia</v>
          </cell>
          <cell r="C7470">
            <v>43</v>
          </cell>
          <cell r="D7470">
            <v>3</v>
          </cell>
        </row>
        <row r="7471">
          <cell r="A7471" t="str">
            <v>HamU-us SCI203</v>
          </cell>
          <cell r="B7471" t="str">
            <v>Introduction to Nanoscience - Hampton University</v>
          </cell>
          <cell r="C7471">
            <v>48</v>
          </cell>
          <cell r="D7471">
            <v>4</v>
          </cell>
        </row>
        <row r="7472">
          <cell r="A7472" t="str">
            <v>IUP-us PHYS281</v>
          </cell>
          <cell r="B7472" t="str">
            <v>Introduction to Nanoscience and Technology - Indiana University of Pennsylvania</v>
          </cell>
          <cell r="C7472">
            <v>48</v>
          </cell>
          <cell r="D7472">
            <v>4</v>
          </cell>
        </row>
        <row r="7473">
          <cell r="A7473" t="str">
            <v>UMaine-us BIO307</v>
          </cell>
          <cell r="B7473" t="str">
            <v>Introduction to Neuroscience - University of Maine</v>
          </cell>
          <cell r="C7473">
            <v>30</v>
          </cell>
          <cell r="D7473">
            <v>2</v>
          </cell>
        </row>
        <row r="7474">
          <cell r="A7474" t="str">
            <v>CSUEB-us GEOL1201</v>
          </cell>
          <cell r="B7474" t="str">
            <v>Introduction to Oceanography - California State University, East Bay</v>
          </cell>
          <cell r="C7474">
            <v>48</v>
          </cell>
          <cell r="D7474">
            <v>4</v>
          </cell>
        </row>
        <row r="7475">
          <cell r="A7475" t="str">
            <v>UWin-ca EES210</v>
          </cell>
          <cell r="B7475" t="str">
            <v>Introduction to Oceanography - University of Windsor</v>
          </cell>
          <cell r="C7475">
            <v>36</v>
          </cell>
          <cell r="D7475">
            <v>3</v>
          </cell>
        </row>
        <row r="7476">
          <cell r="A7476" t="str">
            <v>Curtin-au 310234</v>
          </cell>
          <cell r="B7476" t="str">
            <v>Introduction to Offshore Plataforms and Transport - Curtin University of Technology</v>
          </cell>
          <cell r="C7476">
            <v>60</v>
          </cell>
          <cell r="D7476">
            <v>5</v>
          </cell>
        </row>
        <row r="7477">
          <cell r="A7477" t="str">
            <v>Hofstra-us MGT110</v>
          </cell>
          <cell r="B7477" t="str">
            <v>Introduction to Operations Management - Hofstra University</v>
          </cell>
          <cell r="C7477">
            <v>48</v>
          </cell>
          <cell r="D7477">
            <v>4</v>
          </cell>
        </row>
        <row r="7478">
          <cell r="A7478" t="str">
            <v>KSU-us MANGT421</v>
          </cell>
          <cell r="B7478" t="str">
            <v>Introduction to Operations Management - Kansas State University</v>
          </cell>
          <cell r="C7478">
            <v>0</v>
          </cell>
          <cell r="D7478">
            <v>4</v>
          </cell>
        </row>
        <row r="7479">
          <cell r="A7479" t="str">
            <v>KU-kr BUSS21103</v>
          </cell>
          <cell r="B7479" t="str">
            <v>Introduction to Operations Management - Korea University</v>
          </cell>
          <cell r="C7479">
            <v>48</v>
          </cell>
          <cell r="D7479">
            <v>4</v>
          </cell>
        </row>
        <row r="7480">
          <cell r="A7480" t="str">
            <v>UArk-us INEG3613</v>
          </cell>
          <cell r="B7480" t="str">
            <v>Introduction to Operations Research - University of Arkansas</v>
          </cell>
          <cell r="C7480">
            <v>36</v>
          </cell>
          <cell r="D7480">
            <v>3</v>
          </cell>
        </row>
        <row r="7481">
          <cell r="A7481" t="str">
            <v>UW-ca MSCI331</v>
          </cell>
          <cell r="B7481" t="str">
            <v>Introduction to Optmization - University of Waterloo</v>
          </cell>
          <cell r="C7481">
            <v>50</v>
          </cell>
          <cell r="D7481">
            <v>4</v>
          </cell>
        </row>
        <row r="7482">
          <cell r="A7482" t="str">
            <v>NMSU-us MATH392</v>
          </cell>
          <cell r="B7482" t="str">
            <v>Introduction to Ordinary Differential Equations - New Mexico State University</v>
          </cell>
          <cell r="C7482">
            <v>48</v>
          </cell>
          <cell r="D7482">
            <v>4</v>
          </cell>
        </row>
        <row r="7483">
          <cell r="A7483" t="str">
            <v>BSC-us BIO202</v>
          </cell>
          <cell r="B7483" t="str">
            <v>Introduction to Organismal Biology and Diversity - State University of New York, College at Buffalo</v>
          </cell>
          <cell r="C7483">
            <v>90</v>
          </cell>
          <cell r="D7483">
            <v>7</v>
          </cell>
        </row>
        <row r="7484">
          <cell r="A7484" t="str">
            <v>UofR-ca BUS260</v>
          </cell>
          <cell r="B7484" t="str">
            <v>Introduction to Organizational Behavior - University of Regina</v>
          </cell>
          <cell r="C7484">
            <v>48</v>
          </cell>
          <cell r="D7484">
            <v>4</v>
          </cell>
        </row>
        <row r="7485">
          <cell r="A7485" t="str">
            <v>FAU-de 32811</v>
          </cell>
          <cell r="B7485" t="str">
            <v>Introduction to Pattern Recognition (lecture + exercises) - Friedrich-Alexander universität Erlangen</v>
          </cell>
          <cell r="C7485">
            <v>80</v>
          </cell>
          <cell r="D7485">
            <v>6</v>
          </cell>
        </row>
        <row r="7486">
          <cell r="A7486" t="str">
            <v>Brock-ca FNCE2P50</v>
          </cell>
          <cell r="B7486" t="str">
            <v>Introduction to Personal Financial Planning - Brock University</v>
          </cell>
          <cell r="C7486">
            <v>36</v>
          </cell>
          <cell r="D7486">
            <v>3</v>
          </cell>
        </row>
        <row r="7487">
          <cell r="A7487" t="str">
            <v>Curtin-au PEEN1000</v>
          </cell>
          <cell r="B7487" t="str">
            <v>Introduction to Petroleum Engineering - Curtin University</v>
          </cell>
          <cell r="C7487">
            <v>48</v>
          </cell>
          <cell r="D7487">
            <v>4</v>
          </cell>
        </row>
        <row r="7488">
          <cell r="A7488" t="str">
            <v>SFU-us ENGR491-R</v>
          </cell>
          <cell r="B7488" t="str">
            <v>Introduction to Petroleum Engineering - Saint Francis University</v>
          </cell>
          <cell r="C7488">
            <v>51</v>
          </cell>
          <cell r="D7488">
            <v>4</v>
          </cell>
        </row>
        <row r="7489">
          <cell r="A7489" t="str">
            <v>UofR-ca ENPE241</v>
          </cell>
          <cell r="B7489" t="str">
            <v>Introduction to Petroleum Engineering - University of Regina</v>
          </cell>
          <cell r="C7489">
            <v>52</v>
          </cell>
          <cell r="D7489">
            <v>4</v>
          </cell>
        </row>
        <row r="7490">
          <cell r="A7490" t="str">
            <v>Curtin-au 310229</v>
          </cell>
          <cell r="B7490" t="str">
            <v>Introduction to Petroleum Engineering 105 - Curtin University of Technology</v>
          </cell>
          <cell r="C7490">
            <v>50</v>
          </cell>
          <cell r="D7490">
            <v>4</v>
          </cell>
        </row>
        <row r="7491">
          <cell r="A7491" t="str">
            <v>UNSW-au PTRL1010</v>
          </cell>
          <cell r="B7491" t="str">
            <v>Introduction to Petroleum Industry - University of New South Wales</v>
          </cell>
          <cell r="C7491">
            <v>72</v>
          </cell>
          <cell r="D7491">
            <v>6</v>
          </cell>
        </row>
        <row r="7492">
          <cell r="A7492" t="str">
            <v>WIU-us CHEM263</v>
          </cell>
          <cell r="B7492" t="str">
            <v>Introduction to Pharmacology - Western Illinois University</v>
          </cell>
          <cell r="C7492">
            <v>51</v>
          </cell>
          <cell r="D7492">
            <v>4</v>
          </cell>
        </row>
        <row r="7493">
          <cell r="A7493" t="str">
            <v>AU-us ART218</v>
          </cell>
          <cell r="B7493" t="str">
            <v>Introduction to Photography - Alfred University</v>
          </cell>
          <cell r="C7493">
            <v>68</v>
          </cell>
          <cell r="D7493">
            <v>5</v>
          </cell>
        </row>
        <row r="7494">
          <cell r="A7494" t="str">
            <v>UTS-au 88805</v>
          </cell>
          <cell r="B7494" t="str">
            <v>Introduction to Photography - University of Technology, Sydney</v>
          </cell>
          <cell r="C7494">
            <v>33</v>
          </cell>
          <cell r="D7494">
            <v>2</v>
          </cell>
        </row>
        <row r="7495">
          <cell r="A7495" t="str">
            <v>UWEC-us MUSI104</v>
          </cell>
          <cell r="B7495" t="str">
            <v>Introduction to Piano - University of Wisconsin - Eau Claire</v>
          </cell>
          <cell r="C7495">
            <v>32</v>
          </cell>
          <cell r="D7495">
            <v>2</v>
          </cell>
        </row>
        <row r="7496">
          <cell r="A7496" t="str">
            <v>GC-us HIST328</v>
          </cell>
          <cell r="B7496" t="str">
            <v>Introduction to Political Science - Goshen College</v>
          </cell>
          <cell r="C7496">
            <v>45</v>
          </cell>
          <cell r="D7496">
            <v>3</v>
          </cell>
        </row>
        <row r="7497">
          <cell r="A7497" t="str">
            <v>LivUni-uk CHEM378</v>
          </cell>
          <cell r="B7497" t="str">
            <v>Introduction to Polymer Chemistry - University of Liverpool</v>
          </cell>
          <cell r="C7497">
            <v>18</v>
          </cell>
          <cell r="D7497">
            <v>1</v>
          </cell>
        </row>
        <row r="7498">
          <cell r="A7498" t="str">
            <v>UofT-ca MSE330</v>
          </cell>
          <cell r="B7498" t="str">
            <v>Introduction to Polymer Engineering - University of Toronto</v>
          </cell>
          <cell r="C7498">
            <v>64</v>
          </cell>
          <cell r="D7498">
            <v>5</v>
          </cell>
        </row>
        <row r="7499">
          <cell r="A7499" t="str">
            <v>Uni-Due-de IPS</v>
          </cell>
          <cell r="B7499" t="str">
            <v>Introduction to Polymer Sciences - Universität Duisburg-Essen</v>
          </cell>
          <cell r="C7499">
            <v>90</v>
          </cell>
          <cell r="D7499">
            <v>7</v>
          </cell>
        </row>
        <row r="7500">
          <cell r="A7500" t="str">
            <v>DU-us MATE214</v>
          </cell>
          <cell r="B7500" t="str">
            <v>Introduction to Polymers - Drexel University</v>
          </cell>
          <cell r="C7500">
            <v>48</v>
          </cell>
          <cell r="D7500">
            <v>4</v>
          </cell>
        </row>
        <row r="7501">
          <cell r="A7501" t="str">
            <v>Utah-us MSE3410</v>
          </cell>
          <cell r="B7501" t="str">
            <v>Introduction to Polymers - The University of Utah</v>
          </cell>
          <cell r="C7501">
            <v>40</v>
          </cell>
          <cell r="D7501">
            <v>3</v>
          </cell>
        </row>
        <row r="7502">
          <cell r="A7502" t="str">
            <v>NUIG-ie PS342</v>
          </cell>
          <cell r="B7502" t="str">
            <v>Introduction to Positive Psychology - National University of Ireland, Galway</v>
          </cell>
          <cell r="C7502">
            <v>50</v>
          </cell>
          <cell r="D7502">
            <v>4</v>
          </cell>
        </row>
        <row r="7503">
          <cell r="A7503" t="str">
            <v>GRE-uk ELEC1009</v>
          </cell>
          <cell r="B7503" t="str">
            <v>Introduction to Power - University of Greenwich</v>
          </cell>
          <cell r="C7503">
            <v>130</v>
          </cell>
          <cell r="D7503">
            <v>10</v>
          </cell>
        </row>
        <row r="7504">
          <cell r="A7504" t="str">
            <v>ELEC1009</v>
          </cell>
          <cell r="B7504" t="str">
            <v>Introduction to Power - University of Greenwich</v>
          </cell>
          <cell r="C7504">
            <v>130</v>
          </cell>
          <cell r="D7504">
            <v>10</v>
          </cell>
        </row>
        <row r="7505">
          <cell r="A7505" t="str">
            <v>UMelb-au ELEN90074</v>
          </cell>
          <cell r="B7505" t="str">
            <v>Introduction to Power Engineering - University of Melbourne</v>
          </cell>
          <cell r="C7505">
            <v>64</v>
          </cell>
          <cell r="D7505">
            <v>5</v>
          </cell>
        </row>
        <row r="7506">
          <cell r="A7506" t="str">
            <v>UW-ca CHE420</v>
          </cell>
          <cell r="B7506" t="str">
            <v>Introduction to Process Control - University of Waterloo</v>
          </cell>
          <cell r="C7506">
            <v>48</v>
          </cell>
          <cell r="D7506">
            <v>4</v>
          </cell>
        </row>
        <row r="7507">
          <cell r="A7507" t="str">
            <v>USyd-au INFO1103</v>
          </cell>
          <cell r="B7507" t="str">
            <v>Introduction to Programing - The University of Sydney</v>
          </cell>
          <cell r="C7507">
            <v>64</v>
          </cell>
          <cell r="D7507">
            <v>5</v>
          </cell>
        </row>
        <row r="7508">
          <cell r="A7508" t="str">
            <v>CSUF-us ISDS309</v>
          </cell>
          <cell r="B7508" t="str">
            <v>Introduction to Programing C# - California State University, Fullerton</v>
          </cell>
          <cell r="C7508">
            <v>72</v>
          </cell>
          <cell r="D7508">
            <v>6</v>
          </cell>
        </row>
        <row r="7509">
          <cell r="A7509" t="str">
            <v>Gold-uk IS51008C</v>
          </cell>
          <cell r="B7509" t="str">
            <v>Introduction to Programming - Goldsmiths, University of London</v>
          </cell>
          <cell r="C7509">
            <v>30</v>
          </cell>
          <cell r="D7509">
            <v>2</v>
          </cell>
        </row>
        <row r="7510">
          <cell r="A7510" t="str">
            <v>UofG-ca CIS1500</v>
          </cell>
          <cell r="B7510" t="str">
            <v>Introduction to Programming - University of Guelph</v>
          </cell>
          <cell r="C7510">
            <v>60</v>
          </cell>
          <cell r="D7510">
            <v>5</v>
          </cell>
        </row>
        <row r="7511">
          <cell r="A7511" t="str">
            <v>UOIT-ca ENGR1200U</v>
          </cell>
          <cell r="B7511" t="str">
            <v>Introduction to Programming - University of Ontario Institute of Technology</v>
          </cell>
          <cell r="C7511">
            <v>75</v>
          </cell>
          <cell r="D7511">
            <v>6</v>
          </cell>
        </row>
        <row r="7512">
          <cell r="A7512" t="str">
            <v>ASU-us CSE240</v>
          </cell>
          <cell r="B7512" t="str">
            <v>Introduction to Programming Languages - Arizona State University</v>
          </cell>
          <cell r="C7512">
            <v>48</v>
          </cell>
          <cell r="D7512">
            <v>4</v>
          </cell>
        </row>
        <row r="7513">
          <cell r="A7513" t="str">
            <v>Wayne-us BE1500</v>
          </cell>
          <cell r="B7513" t="str">
            <v>Introduction to Programming and Computation for Engineers - Wayne State University</v>
          </cell>
          <cell r="C7513">
            <v>36</v>
          </cell>
          <cell r="D7513">
            <v>3</v>
          </cell>
        </row>
        <row r="7514">
          <cell r="A7514" t="str">
            <v>Mizzou-us BE2080</v>
          </cell>
          <cell r="B7514" t="str">
            <v>Introduction to Programming for Engineers - University of Missouri</v>
          </cell>
          <cell r="C7514">
            <v>40</v>
          </cell>
          <cell r="D7514">
            <v>3</v>
          </cell>
        </row>
        <row r="7515">
          <cell r="A7515" t="str">
            <v>FAU-us COP2220</v>
          </cell>
          <cell r="B7515" t="str">
            <v>Introduction to Programming in C - Florida Atlantic University</v>
          </cell>
          <cell r="C7515">
            <v>51</v>
          </cell>
          <cell r="D7515">
            <v>4</v>
          </cell>
        </row>
        <row r="7516">
          <cell r="A7516" t="str">
            <v>UCCS-us CS1090</v>
          </cell>
          <cell r="B7516" t="str">
            <v>Introduction to Programming using MATLAB - University of Colorado at Colorado Springs</v>
          </cell>
          <cell r="C7516">
            <v>48</v>
          </cell>
          <cell r="D7516">
            <v>4</v>
          </cell>
        </row>
        <row r="7517">
          <cell r="A7517" t="str">
            <v>USyd-au ENGG2850</v>
          </cell>
          <cell r="B7517" t="str">
            <v>Introduction to Project Finance - The University of Sydney</v>
          </cell>
          <cell r="C7517">
            <v>84</v>
          </cell>
          <cell r="D7517">
            <v>7</v>
          </cell>
        </row>
        <row r="7518">
          <cell r="A7518" t="str">
            <v>UMD-us ENCE320</v>
          </cell>
          <cell r="B7518" t="str">
            <v>Introduction to Project Management - University of Maryland, College Park</v>
          </cell>
          <cell r="C7518">
            <v>38</v>
          </cell>
          <cell r="D7518">
            <v>3</v>
          </cell>
        </row>
        <row r="7519">
          <cell r="A7519" t="str">
            <v>UM-us PSY110</v>
          </cell>
          <cell r="B7519" t="str">
            <v>Introduction to Psychology - University of Miami</v>
          </cell>
          <cell r="C7519">
            <v>45</v>
          </cell>
          <cell r="D7519">
            <v>4</v>
          </cell>
        </row>
        <row r="7520">
          <cell r="A7520" t="str">
            <v>WOU-us CS133</v>
          </cell>
          <cell r="B7520" t="str">
            <v>Introduction to Python - Western Oregon University</v>
          </cell>
          <cell r="C7520">
            <v>44</v>
          </cell>
          <cell r="D7520">
            <v>3</v>
          </cell>
        </row>
        <row r="7521">
          <cell r="A7521" t="str">
            <v>UT-nl 191411281</v>
          </cell>
          <cell r="B7521" t="str">
            <v>Introduction to Quantum Mechanics - University of Twente</v>
          </cell>
          <cell r="C7521">
            <v>50</v>
          </cell>
          <cell r="D7521">
            <v>4</v>
          </cell>
        </row>
        <row r="7522">
          <cell r="A7522" t="str">
            <v>UU-nl UCSCIPHY11</v>
          </cell>
          <cell r="B7522" t="str">
            <v>Introduction to Quantum Physics - Utrecht University</v>
          </cell>
          <cell r="C7522">
            <v>75</v>
          </cell>
          <cell r="D7522">
            <v>6</v>
          </cell>
        </row>
        <row r="7523">
          <cell r="A7523" t="str">
            <v>GLA-uk STATS4044</v>
          </cell>
          <cell r="B7523" t="str">
            <v>Introduction to R Programming - University of Glasgow</v>
          </cell>
          <cell r="C7523">
            <v>30</v>
          </cell>
          <cell r="D7523">
            <v>2</v>
          </cell>
        </row>
        <row r="7524">
          <cell r="A7524" t="str">
            <v>Mizzou-us IMSE4560</v>
          </cell>
          <cell r="B7524" t="str">
            <v>Introduction to Rapid Prototyping - University of Missouri</v>
          </cell>
          <cell r="C7524">
            <v>72</v>
          </cell>
          <cell r="D7524">
            <v>6</v>
          </cell>
        </row>
        <row r="7525">
          <cell r="A7525" t="str">
            <v>UBC-ca CPSC304</v>
          </cell>
          <cell r="B7525" t="str">
            <v>Introduction to Relational Databases - The University of British Columbia</v>
          </cell>
          <cell r="C7525">
            <v>52</v>
          </cell>
          <cell r="D7525">
            <v>4</v>
          </cell>
        </row>
        <row r="7526">
          <cell r="A7526" t="str">
            <v>Sault-ca GIS422</v>
          </cell>
          <cell r="B7526" t="str">
            <v>Introduction to Remote Sensing - Sault College</v>
          </cell>
          <cell r="C7526">
            <v>75</v>
          </cell>
          <cell r="D7526">
            <v>6</v>
          </cell>
        </row>
        <row r="7527">
          <cell r="A7527" t="str">
            <v>UNR-us ENGR110</v>
          </cell>
          <cell r="B7527" t="str">
            <v>Introduction to Renewable Energy - University of Nevada, Reno</v>
          </cell>
          <cell r="C7527">
            <v>38</v>
          </cell>
          <cell r="D7527">
            <v>3</v>
          </cell>
        </row>
        <row r="7528">
          <cell r="A7528" t="str">
            <v>UI-us RMAT100</v>
          </cell>
          <cell r="B7528" t="str">
            <v>Introduction to Renewable Resources - University of Idaho</v>
          </cell>
          <cell r="C7528">
            <v>32</v>
          </cell>
          <cell r="D7528">
            <v>2</v>
          </cell>
        </row>
        <row r="7529">
          <cell r="A7529" t="str">
            <v>UConn-us CHEG4989</v>
          </cell>
          <cell r="B7529" t="str">
            <v>Introduction to Research - University of Connecticut</v>
          </cell>
          <cell r="C7529">
            <v>180</v>
          </cell>
          <cell r="D7529">
            <v>15</v>
          </cell>
        </row>
        <row r="7530">
          <cell r="A7530" t="str">
            <v>NCI-ie H6IRM</v>
          </cell>
          <cell r="B7530" t="str">
            <v>Introduction to Research Methods - National College of Ireland</v>
          </cell>
          <cell r="C7530">
            <v>48</v>
          </cell>
          <cell r="D7530">
            <v>4</v>
          </cell>
        </row>
        <row r="7531">
          <cell r="A7531" t="str">
            <v>WIT-ie RESE0020</v>
          </cell>
          <cell r="B7531" t="str">
            <v>Introduction to Research Methods - Waterford Institute of Technology</v>
          </cell>
          <cell r="C7531">
            <v>36</v>
          </cell>
          <cell r="D7531">
            <v>3</v>
          </cell>
        </row>
        <row r="7532">
          <cell r="A7532" t="str">
            <v>IndSt-us ECT281</v>
          </cell>
          <cell r="B7532" t="str">
            <v>Introduction to Robotics &amp; Automation - Indiana State University</v>
          </cell>
          <cell r="C7532">
            <v>88</v>
          </cell>
          <cell r="D7532">
            <v>7</v>
          </cell>
        </row>
        <row r="7533">
          <cell r="A7533" t="str">
            <v>UCD-ie COMP20170</v>
          </cell>
          <cell r="B7533" t="str">
            <v>Introduction to Robotics - University College Dublin</v>
          </cell>
          <cell r="C7533">
            <v>36</v>
          </cell>
          <cell r="D7533">
            <v>3</v>
          </cell>
        </row>
        <row r="7534">
          <cell r="A7534" t="str">
            <v>UCCS-us ECE1001</v>
          </cell>
          <cell r="B7534" t="str">
            <v>Introduction to Robotics - University of Colorado at Colorado Springs</v>
          </cell>
          <cell r="C7534">
            <v>51</v>
          </cell>
          <cell r="D7534">
            <v>4</v>
          </cell>
        </row>
        <row r="7535">
          <cell r="A7535" t="str">
            <v>MTU-us MY4200</v>
          </cell>
          <cell r="B7535" t="str">
            <v>Introduction to Scanning Electron Microscope - Michigan Technological University</v>
          </cell>
          <cell r="C7535">
            <v>30</v>
          </cell>
          <cell r="D7535">
            <v>2</v>
          </cell>
        </row>
        <row r="7536">
          <cell r="A7536" t="str">
            <v>MTU-us MY4201</v>
          </cell>
          <cell r="B7536" t="str">
            <v>Introduction to Scanning Electron Microscope Lab - Michigan Technological University</v>
          </cell>
          <cell r="C7536">
            <v>15</v>
          </cell>
          <cell r="D7536">
            <v>1</v>
          </cell>
        </row>
        <row r="7537">
          <cell r="A7537" t="str">
            <v>UPEI-ca CHEM282</v>
          </cell>
          <cell r="B7537" t="str">
            <v>Introduction to Scientific Research - University of Prince Edward Island</v>
          </cell>
          <cell r="C7537">
            <v>36</v>
          </cell>
          <cell r="D7537">
            <v>3</v>
          </cell>
        </row>
        <row r="7538">
          <cell r="A7538" t="str">
            <v>GLA-uk HIST1025</v>
          </cell>
          <cell r="B7538" t="str">
            <v>Introduction to Scottish Culture B - University of Glasgow</v>
          </cell>
          <cell r="C7538">
            <v>12</v>
          </cell>
          <cell r="D7538">
            <v>1</v>
          </cell>
        </row>
        <row r="7539">
          <cell r="A7539" t="str">
            <v>Monash-au FIT2078</v>
          </cell>
          <cell r="B7539" t="str">
            <v>Introduction to Security - Monash University</v>
          </cell>
          <cell r="C7539">
            <v>60</v>
          </cell>
          <cell r="D7539">
            <v>5</v>
          </cell>
        </row>
        <row r="7540">
          <cell r="A7540" t="str">
            <v>Montana-us EIND422</v>
          </cell>
          <cell r="B7540" t="str">
            <v>Introduction to Simulation - Montana State University</v>
          </cell>
          <cell r="C7540">
            <v>48</v>
          </cell>
          <cell r="D7540">
            <v>4</v>
          </cell>
        </row>
        <row r="7541">
          <cell r="A7541" t="str">
            <v>UQ-au CSSE1001</v>
          </cell>
          <cell r="B7541" t="str">
            <v>Introduction to Software Engineering - University of Queensland</v>
          </cell>
          <cell r="C7541">
            <v>65</v>
          </cell>
          <cell r="D7541">
            <v>5</v>
          </cell>
        </row>
        <row r="7542">
          <cell r="A7542" t="str">
            <v>UofSC-us CSCE240</v>
          </cell>
          <cell r="B7542" t="str">
            <v>Introduction to Software Engineering - University of South Carolina</v>
          </cell>
          <cell r="C7542">
            <v>42</v>
          </cell>
          <cell r="D7542">
            <v>3</v>
          </cell>
        </row>
        <row r="7543">
          <cell r="A7543" t="str">
            <v>UT-nl 2012001792</v>
          </cell>
          <cell r="B7543" t="str">
            <v>Introduction to Solid State Physics - University of Twente</v>
          </cell>
          <cell r="C7543">
            <v>50</v>
          </cell>
          <cell r="D7543">
            <v>4</v>
          </cell>
        </row>
        <row r="7544">
          <cell r="A7544" t="str">
            <v>CalPoly-us AERO446</v>
          </cell>
          <cell r="B7544" t="str">
            <v>Introduction to Space Systems - California Polytechnic State University</v>
          </cell>
          <cell r="C7544">
            <v>48</v>
          </cell>
          <cell r="D7544">
            <v>4</v>
          </cell>
        </row>
        <row r="7545">
          <cell r="A7545" t="str">
            <v>QUB-uk EVP1001</v>
          </cell>
          <cell r="B7545" t="str">
            <v>Introduction to Spatial Planning - Queen's University Belfast</v>
          </cell>
          <cell r="C7545">
            <v>57</v>
          </cell>
          <cell r="D7545">
            <v>4</v>
          </cell>
        </row>
        <row r="7546">
          <cell r="A7546" t="str">
            <v>KanSU-us CIS102</v>
          </cell>
          <cell r="B7546" t="str">
            <v>Introduction to Spreadsheet Applications - Kansas State University</v>
          </cell>
          <cell r="C7546">
            <v>13</v>
          </cell>
          <cell r="D7546">
            <v>1</v>
          </cell>
        </row>
        <row r="7547">
          <cell r="A7547" t="str">
            <v>Monash-au SCI1020</v>
          </cell>
          <cell r="B7547" t="str">
            <v>Introduction to Statistical Reasoning - Monash University</v>
          </cell>
          <cell r="C7547">
            <v>63</v>
          </cell>
          <cell r="D7547">
            <v>5</v>
          </cell>
        </row>
        <row r="7548">
          <cell r="A7548" t="str">
            <v>NCI-ie H6INS</v>
          </cell>
          <cell r="B7548" t="str">
            <v>Introduction to Statistics - National College of Ireland</v>
          </cell>
          <cell r="C7548">
            <v>48</v>
          </cell>
          <cell r="D7548">
            <v>4</v>
          </cell>
        </row>
        <row r="7549">
          <cell r="A7549" t="str">
            <v>RU-us 33799301</v>
          </cell>
          <cell r="B7549" t="str">
            <v>Introduction to Supply Chain - Rutgers, The State University of New Jersey</v>
          </cell>
          <cell r="C7549">
            <v>48</v>
          </cell>
          <cell r="D7549">
            <v>4</v>
          </cell>
        </row>
        <row r="7550">
          <cell r="A7550" t="str">
            <v>QUT-au BEB354</v>
          </cell>
          <cell r="B7550" t="str">
            <v>Introduction to System Design - Queensland University of Technology</v>
          </cell>
          <cell r="C7550">
            <v>68</v>
          </cell>
          <cell r="D7550">
            <v>5</v>
          </cell>
        </row>
        <row r="7551">
          <cell r="A7551" t="str">
            <v>StClair-ca PSE216</v>
          </cell>
          <cell r="B7551" t="str">
            <v>Introduction to Thermodynamics - Saint Clair College</v>
          </cell>
          <cell r="C7551">
            <v>45</v>
          </cell>
          <cell r="D7551">
            <v>3</v>
          </cell>
        </row>
        <row r="7552">
          <cell r="A7552" t="str">
            <v>UTA-us EE4378</v>
          </cell>
          <cell r="B7552" t="str">
            <v>Introduction to Unmanned Vehicle Systems - The University of Texas at Arlington</v>
          </cell>
          <cell r="C7552">
            <v>48</v>
          </cell>
          <cell r="D7552">
            <v>4</v>
          </cell>
        </row>
        <row r="7553">
          <cell r="A7553" t="str">
            <v>UTA-us MAE4378</v>
          </cell>
          <cell r="B7553" t="str">
            <v>Introduction to Unmanned Vehicle Systems - The University of Texas at Arlington</v>
          </cell>
          <cell r="C7553">
            <v>48</v>
          </cell>
          <cell r="D7553">
            <v>4</v>
          </cell>
        </row>
        <row r="7554">
          <cell r="A7554" t="str">
            <v>EUR-nl IUMD</v>
          </cell>
          <cell r="B7554" t="str">
            <v>Introduction to Urban Management and Development - Erasmus University Rottherdam - IHS</v>
          </cell>
          <cell r="C7554">
            <v>40</v>
          </cell>
          <cell r="D7554">
            <v>3</v>
          </cell>
        </row>
        <row r="7555">
          <cell r="A7555" t="str">
            <v>ASU-us PUP301</v>
          </cell>
          <cell r="B7555" t="str">
            <v>Introduction to Urban Planning - Arizona State University</v>
          </cell>
          <cell r="C7555">
            <v>45</v>
          </cell>
          <cell r="D7555">
            <v>3</v>
          </cell>
        </row>
        <row r="7556">
          <cell r="A7556" t="str">
            <v>Wayne-us GPH2000</v>
          </cell>
          <cell r="B7556" t="str">
            <v>Introduction to Urban Studies - Wayne State University</v>
          </cell>
          <cell r="C7556">
            <v>50</v>
          </cell>
          <cell r="D7556">
            <v>4</v>
          </cell>
        </row>
        <row r="7557">
          <cell r="A7557" t="str">
            <v>Obuda-hu NIMIV1SANK</v>
          </cell>
          <cell r="B7557" t="str">
            <v>Introduction to Virtual Engineering - Óbuda University</v>
          </cell>
          <cell r="C7557">
            <v>30</v>
          </cell>
          <cell r="D7557">
            <v>2</v>
          </cell>
        </row>
        <row r="7558">
          <cell r="A7558" t="str">
            <v>Murray-us GSC303</v>
          </cell>
          <cell r="B7558" t="str">
            <v>Introduction to Water Science - Murray State University</v>
          </cell>
          <cell r="C7558">
            <v>42</v>
          </cell>
          <cell r="D7558">
            <v>3</v>
          </cell>
        </row>
        <row r="7559">
          <cell r="A7559" t="str">
            <v>BU-us METCS401</v>
          </cell>
          <cell r="B7559" t="str">
            <v>Introduction to Web Application Development - Boston University</v>
          </cell>
          <cell r="C7559">
            <v>60</v>
          </cell>
          <cell r="D7559">
            <v>5</v>
          </cell>
        </row>
        <row r="7560">
          <cell r="A7560" t="str">
            <v>SFU-us ENGR491-FH</v>
          </cell>
          <cell r="B7560" t="str">
            <v>Introduction to Well Logging - Saint Francis University</v>
          </cell>
          <cell r="C7560">
            <v>51</v>
          </cell>
          <cell r="D7560">
            <v>4</v>
          </cell>
        </row>
        <row r="7561">
          <cell r="A7561" t="str">
            <v>HSU-us WLDF111</v>
          </cell>
          <cell r="B7561" t="str">
            <v>Introduction to Wildlife - Humboldt State University</v>
          </cell>
          <cell r="C7561">
            <v>17</v>
          </cell>
          <cell r="D7561">
            <v>1</v>
          </cell>
        </row>
        <row r="7562">
          <cell r="A7562" t="str">
            <v>JCCMI-us ENG090</v>
          </cell>
          <cell r="B7562" t="str">
            <v>Introduction to Writing - Jackson College</v>
          </cell>
          <cell r="C7562">
            <v>48</v>
          </cell>
          <cell r="D7562">
            <v>4</v>
          </cell>
        </row>
        <row r="7563">
          <cell r="A7563" t="str">
            <v>UW-ca ENGL129R</v>
          </cell>
          <cell r="B7563" t="str">
            <v>Introduction to Written English - University of Waterloo</v>
          </cell>
          <cell r="C7563">
            <v>52</v>
          </cell>
          <cell r="D7563">
            <v>4</v>
          </cell>
        </row>
        <row r="7564">
          <cell r="A7564" t="str">
            <v>UWEC-us ENGL220</v>
          </cell>
          <cell r="B7564" t="str">
            <v>Introduction to creative writing - University of Wisconsin - Eau Claire</v>
          </cell>
          <cell r="C7564">
            <v>48</v>
          </cell>
          <cell r="D7564">
            <v>4</v>
          </cell>
        </row>
        <row r="7565">
          <cell r="A7565" t="str">
            <v>FSU-us DIG3725</v>
          </cell>
          <cell r="B7565" t="str">
            <v>Introduction to game and Simulations - Florida State University</v>
          </cell>
          <cell r="C7565">
            <v>48</v>
          </cell>
          <cell r="D7565">
            <v>4</v>
          </cell>
        </row>
        <row r="7566">
          <cell r="A7566" t="str">
            <v>SDSU-us MATH0254</v>
          </cell>
          <cell r="B7566" t="str">
            <v>Introduction to linear Algebra - San Diego State University</v>
          </cell>
          <cell r="C7566">
            <v>48</v>
          </cell>
          <cell r="D7566">
            <v>4</v>
          </cell>
        </row>
        <row r="7567">
          <cell r="A7567" t="str">
            <v>UWEC-us MSCI100</v>
          </cell>
          <cell r="B7567" t="str">
            <v>Introduction to materials science - University of Wisconsin - Eau Claire</v>
          </cell>
          <cell r="C7567">
            <v>64</v>
          </cell>
          <cell r="D7567">
            <v>5</v>
          </cell>
        </row>
        <row r="7568">
          <cell r="A7568" t="str">
            <v>Alberta-us AUDRA123</v>
          </cell>
          <cell r="B7568" t="str">
            <v>Introduction to oral Communication - University of Alberta</v>
          </cell>
          <cell r="C7568">
            <v>42</v>
          </cell>
          <cell r="D7568">
            <v>3</v>
          </cell>
        </row>
        <row r="7569">
          <cell r="A7569" t="str">
            <v>Unilim-fr EMT28A1E</v>
          </cell>
          <cell r="B7569" t="str">
            <v>Introduction to surface finishing / Surface finishing Technologies / Surface finishing Technologies:</v>
          </cell>
          <cell r="C7569">
            <v>62</v>
          </cell>
          <cell r="D7569">
            <v>5</v>
          </cell>
        </row>
        <row r="7570">
          <cell r="A7570" t="str">
            <v>USL-be POLS1220</v>
          </cell>
          <cell r="B7570" t="str">
            <v>Introduction to the Culture of the Eng-Speaking world - Université Saint-Louis</v>
          </cell>
          <cell r="C7570">
            <v>24</v>
          </cell>
          <cell r="D7570">
            <v>2</v>
          </cell>
        </row>
        <row r="7571">
          <cell r="A7571" t="str">
            <v>CSUF-us EGME410</v>
          </cell>
          <cell r="B7571" t="str">
            <v>Introduction to the Finite Elements Method and Applications - California State University, Fullerton</v>
          </cell>
          <cell r="C7571">
            <v>48</v>
          </cell>
          <cell r="D7571">
            <v>4</v>
          </cell>
        </row>
        <row r="7572">
          <cell r="A7572" t="str">
            <v>UNLV-us CS270L</v>
          </cell>
          <cell r="B7572" t="str">
            <v>Introduction to the Internet and World Wide Web - Lab - University of Nevada, Las Vegas</v>
          </cell>
          <cell r="C7572">
            <v>15</v>
          </cell>
          <cell r="D7572">
            <v>1</v>
          </cell>
        </row>
        <row r="7573">
          <cell r="A7573" t="str">
            <v>UNLV-us CS270</v>
          </cell>
          <cell r="B7573" t="str">
            <v>Introduction to the Internet and World Wide Web - University of Nevada, Las Vegas</v>
          </cell>
          <cell r="C7573">
            <v>30</v>
          </cell>
          <cell r="D7573">
            <v>2</v>
          </cell>
        </row>
        <row r="7574">
          <cell r="A7574" t="str">
            <v>IIT-us MMAE100</v>
          </cell>
          <cell r="B7574" t="str">
            <v>Introduction to the Profession - Illinois Institute of Technology</v>
          </cell>
          <cell r="C7574">
            <v>48</v>
          </cell>
          <cell r="D7574">
            <v>4</v>
          </cell>
        </row>
        <row r="7575">
          <cell r="A7575" t="str">
            <v>ULR-fr GEST26234C</v>
          </cell>
          <cell r="B7575" t="str">
            <v>Introduction à la Gestion de Projet - Université de La Rochelle</v>
          </cell>
          <cell r="C7575">
            <v>21</v>
          </cell>
          <cell r="D7575">
            <v>1</v>
          </cell>
        </row>
        <row r="7576">
          <cell r="A7576" t="str">
            <v>Wayne-us ME2050</v>
          </cell>
          <cell r="B7576" t="str">
            <v>Introduction: Computer Aided Mechanical Drafting - Wayne State University</v>
          </cell>
          <cell r="C7576">
            <v>60</v>
          </cell>
          <cell r="D7576">
            <v>5</v>
          </cell>
        </row>
        <row r="7577">
          <cell r="A7577" t="str">
            <v>UTA-us ASTR1345</v>
          </cell>
          <cell r="B7577" t="str">
            <v>Introductory Astronomy I - The University of Texas at Arlington</v>
          </cell>
          <cell r="C7577">
            <v>48</v>
          </cell>
          <cell r="D7577">
            <v>4</v>
          </cell>
        </row>
        <row r="7578">
          <cell r="A7578" t="str">
            <v>VIU-ca ASTR111</v>
          </cell>
          <cell r="B7578" t="str">
            <v>Introductory Astronomy I: The Solar System - Vancouver Island University</v>
          </cell>
          <cell r="C7578">
            <v>60</v>
          </cell>
          <cell r="D7578">
            <v>5</v>
          </cell>
        </row>
        <row r="7579">
          <cell r="A7579" t="str">
            <v>UTA-us ASTR1346</v>
          </cell>
          <cell r="B7579" t="str">
            <v>Introductory Astronomy II - The University of Texas at Arlington</v>
          </cell>
          <cell r="C7579">
            <v>48</v>
          </cell>
          <cell r="D7579">
            <v>4</v>
          </cell>
        </row>
        <row r="7580">
          <cell r="A7580" t="str">
            <v>VIU-ca ASTR112</v>
          </cell>
          <cell r="B7580" t="str">
            <v>Introductory Astronomy II: Stars and Galaxies - Vancouver Island University</v>
          </cell>
          <cell r="C7580">
            <v>60</v>
          </cell>
          <cell r="D7580">
            <v>5</v>
          </cell>
        </row>
        <row r="7581">
          <cell r="A7581" t="str">
            <v>MQ-au ASTR170</v>
          </cell>
          <cell r="B7581" t="str">
            <v>Introductory Astronomy: Our Place in the Universe - Macquarie University</v>
          </cell>
          <cell r="C7581">
            <v>65</v>
          </cell>
          <cell r="D7581">
            <v>5</v>
          </cell>
        </row>
        <row r="7582">
          <cell r="A7582" t="str">
            <v>RU-us 14180216</v>
          </cell>
          <cell r="B7582" t="str">
            <v>Introductory CADD - The State University of New Jersey - Rutgers</v>
          </cell>
          <cell r="C7582">
            <v>40</v>
          </cell>
          <cell r="D7582">
            <v>3</v>
          </cell>
        </row>
        <row r="7583">
          <cell r="A7583" t="str">
            <v>QUT-au MXB103</v>
          </cell>
          <cell r="B7583" t="str">
            <v>Introductory Computational Mathematics - Queensland University of Technology</v>
          </cell>
          <cell r="C7583">
            <v>52</v>
          </cell>
          <cell r="D7583">
            <v>4</v>
          </cell>
        </row>
        <row r="7584">
          <cell r="A7584" t="str">
            <v>UTS-au 48441</v>
          </cell>
          <cell r="B7584" t="str">
            <v>Introductory Digital Systems - University of Technology, Sydney</v>
          </cell>
          <cell r="C7584">
            <v>75</v>
          </cell>
          <cell r="D7584">
            <v>6</v>
          </cell>
        </row>
        <row r="7585">
          <cell r="A7585" t="str">
            <v>UIUC-us TAM212</v>
          </cell>
          <cell r="B7585" t="str">
            <v>Introductory Dynamics - University of Illinois at Urbana-Champaign</v>
          </cell>
          <cell r="C7585">
            <v>48</v>
          </cell>
          <cell r="D7585">
            <v>4</v>
          </cell>
        </row>
        <row r="7586">
          <cell r="A7586" t="str">
            <v>Wisc-us ECON410</v>
          </cell>
          <cell r="B7586" t="str">
            <v>Introductory Econometrics - University of Wisconsin - Madison</v>
          </cell>
          <cell r="C7586">
            <v>72</v>
          </cell>
          <cell r="D7586">
            <v>6</v>
          </cell>
        </row>
        <row r="7587">
          <cell r="A7587" t="str">
            <v>Curtin-au ECON1000</v>
          </cell>
          <cell r="B7587" t="str">
            <v>Introductory Economics - Curtin University of Technology</v>
          </cell>
          <cell r="C7587">
            <v>36</v>
          </cell>
          <cell r="D7587">
            <v>3</v>
          </cell>
        </row>
        <row r="7588">
          <cell r="A7588" t="str">
            <v>UofT-ca ECE231</v>
          </cell>
          <cell r="B7588" t="str">
            <v>Introductory Electronics - University of Toronto</v>
          </cell>
          <cell r="C7588">
            <v>78</v>
          </cell>
          <cell r="D7588">
            <v>6</v>
          </cell>
        </row>
        <row r="7589">
          <cell r="A7589" t="str">
            <v>UOIT-ca ENVS302OU</v>
          </cell>
          <cell r="B7589" t="str">
            <v>Introductory Energy Science - University of Ontario Institute of Technology</v>
          </cell>
          <cell r="C7589">
            <v>36</v>
          </cell>
          <cell r="D7589">
            <v>3</v>
          </cell>
        </row>
        <row r="7590">
          <cell r="A7590" t="str">
            <v>UOIT-ca ENVS3020U</v>
          </cell>
          <cell r="B7590" t="str">
            <v>Introductory Energy Science - University of Ontario Institute of Technology</v>
          </cell>
          <cell r="C7590">
            <v>48</v>
          </cell>
          <cell r="D7590">
            <v>4</v>
          </cell>
        </row>
        <row r="7591">
          <cell r="A7591" t="str">
            <v>UAB-us FR101</v>
          </cell>
          <cell r="B7591" t="str">
            <v>Introductory French I - University of Alabama at Birmingham</v>
          </cell>
          <cell r="C7591">
            <v>64</v>
          </cell>
          <cell r="D7591">
            <v>5</v>
          </cell>
        </row>
        <row r="7592">
          <cell r="A7592" t="str">
            <v>USW-uk ARTS1510</v>
          </cell>
          <cell r="B7592" t="str">
            <v>Introductory German A - University of South Wales</v>
          </cell>
          <cell r="C7592">
            <v>65</v>
          </cell>
          <cell r="D7592">
            <v>5</v>
          </cell>
        </row>
        <row r="7593">
          <cell r="A7593" t="str">
            <v>USW-uk ARTS1511</v>
          </cell>
          <cell r="B7593" t="str">
            <v>Introductory German B - University of South Wales</v>
          </cell>
          <cell r="C7593">
            <v>78</v>
          </cell>
          <cell r="D7593">
            <v>6</v>
          </cell>
        </row>
        <row r="7594">
          <cell r="A7594" t="str">
            <v>UAB-us EN101</v>
          </cell>
          <cell r="B7594" t="str">
            <v>Introductory German I - University of Alabama at Birmingham</v>
          </cell>
          <cell r="C7594">
            <v>64</v>
          </cell>
          <cell r="D7594">
            <v>5</v>
          </cell>
        </row>
        <row r="7595">
          <cell r="A7595" t="str">
            <v>UofG-ca GERM1100</v>
          </cell>
          <cell r="B7595" t="str">
            <v>Introductory German I - University of Guelph</v>
          </cell>
          <cell r="C7595">
            <v>48</v>
          </cell>
          <cell r="D7595">
            <v>4</v>
          </cell>
        </row>
        <row r="7596">
          <cell r="A7596" t="str">
            <v>UofG-ca GERM1110</v>
          </cell>
          <cell r="B7596" t="str">
            <v>Introductory German II - University of Guelph</v>
          </cell>
          <cell r="C7596">
            <v>48</v>
          </cell>
          <cell r="D7596">
            <v>4</v>
          </cell>
        </row>
        <row r="7597">
          <cell r="A7597" t="str">
            <v>UofR-ca ECON202</v>
          </cell>
          <cell r="B7597" t="str">
            <v>Introductory Macroeconomics - University of Regina</v>
          </cell>
          <cell r="C7597">
            <v>36</v>
          </cell>
          <cell r="D7597">
            <v>3</v>
          </cell>
        </row>
        <row r="7598">
          <cell r="A7598" t="str">
            <v>MC-us PHYS130G</v>
          </cell>
          <cell r="B7598" t="str">
            <v>Introductory Physics I (with lab) - Monmouth College</v>
          </cell>
          <cell r="C7598">
            <v>85</v>
          </cell>
          <cell r="D7598">
            <v>7</v>
          </cell>
        </row>
        <row r="7599">
          <cell r="A7599" t="str">
            <v>MC-us PHYS132G</v>
          </cell>
          <cell r="B7599" t="str">
            <v>Introductory Physics II (with lab) - Monmouth College</v>
          </cell>
          <cell r="C7599">
            <v>86</v>
          </cell>
          <cell r="D7599">
            <v>7</v>
          </cell>
        </row>
        <row r="7600">
          <cell r="A7600" t="str">
            <v>WUSTL-us SPCH211</v>
          </cell>
          <cell r="B7600" t="str">
            <v>Introductory Public Speaking - Washington University in Saint Louis</v>
          </cell>
          <cell r="C7600">
            <v>48</v>
          </cell>
          <cell r="D7600">
            <v>4</v>
          </cell>
        </row>
        <row r="7601">
          <cell r="A7601" t="str">
            <v>WUSTL-us ESE141</v>
          </cell>
          <cell r="B7601" t="str">
            <v>Introductory Robotics - Washington University in Saint Louis</v>
          </cell>
          <cell r="C7601">
            <v>36</v>
          </cell>
          <cell r="D7601">
            <v>3</v>
          </cell>
        </row>
        <row r="7602">
          <cell r="A7602" t="str">
            <v>SMU-ca MGSC2207</v>
          </cell>
          <cell r="B7602" t="str">
            <v>Introductory Statistics - Saint Mary's University</v>
          </cell>
          <cell r="C7602">
            <v>48</v>
          </cell>
          <cell r="D7602">
            <v>4</v>
          </cell>
        </row>
        <row r="7603">
          <cell r="A7603" t="str">
            <v>UofR-ca STAT160</v>
          </cell>
          <cell r="B7603" t="str">
            <v>Introductory Statistics - University of Regina</v>
          </cell>
          <cell r="C7603">
            <v>36</v>
          </cell>
          <cell r="D7603">
            <v>3</v>
          </cell>
        </row>
        <row r="7604">
          <cell r="A7604" t="str">
            <v>HSU-us ZOOL110</v>
          </cell>
          <cell r="B7604" t="str">
            <v>Introductory Zoology - Humboldt State University</v>
          </cell>
          <cell r="C7604">
            <v>68</v>
          </cell>
          <cell r="D7604">
            <v>5</v>
          </cell>
        </row>
        <row r="7605">
          <cell r="A7605" t="str">
            <v>Wisc-us STAT327</v>
          </cell>
          <cell r="B7605" t="str">
            <v>Introductory/Intermediary Data Analysis with R - University of Wisconsin - Madison</v>
          </cell>
          <cell r="C7605">
            <v>36</v>
          </cell>
          <cell r="D7605">
            <v>3</v>
          </cell>
        </row>
        <row r="7606">
          <cell r="A7606" t="str">
            <v>MACK - 11351047</v>
          </cell>
          <cell r="B7606" t="str">
            <v>Introdução Algorítmos e Programação - Mackenzie</v>
          </cell>
          <cell r="C7606">
            <v>60</v>
          </cell>
          <cell r="D7606">
            <v>5</v>
          </cell>
        </row>
        <row r="7607">
          <cell r="A7607" t="str">
            <v>UFSC - ENE7140</v>
          </cell>
          <cell r="B7607" t="str">
            <v>Introdução a Algoritmos e Programação - Universidade Federal de Santa Catarina</v>
          </cell>
          <cell r="C7607">
            <v>72</v>
          </cell>
          <cell r="D7607">
            <v>6</v>
          </cell>
        </row>
        <row r="7608">
          <cell r="A7608" t="str">
            <v>IFSP - IAI</v>
          </cell>
          <cell r="B7608" t="str">
            <v>Introdução a Automação Industrial - Instituto Federal de Educação, Ciência e Tecnologia de São Paulo</v>
          </cell>
          <cell r="C7608">
            <v>36</v>
          </cell>
          <cell r="D7608">
            <v>3</v>
          </cell>
        </row>
        <row r="7609">
          <cell r="A7609" t="str">
            <v>BIS-001</v>
          </cell>
          <cell r="B7609" t="str">
            <v>Introdução a Biossistemas</v>
          </cell>
          <cell r="C7609">
            <v>144</v>
          </cell>
          <cell r="D7609">
            <v>12</v>
          </cell>
        </row>
        <row r="7610">
          <cell r="A7610" t="str">
            <v>UFABC-PÓS - BIS-001</v>
          </cell>
          <cell r="B7610" t="str">
            <v>Introdução a Biossistemas - UFABC-PÓS</v>
          </cell>
          <cell r="C7610">
            <v>72</v>
          </cell>
          <cell r="D7610">
            <v>6</v>
          </cell>
        </row>
        <row r="7611">
          <cell r="A7611" t="str">
            <v>ESZX096-13</v>
          </cell>
          <cell r="B7611" t="str">
            <v>Introdução a Materiais Biocompatíveis</v>
          </cell>
          <cell r="C7611">
            <v>24</v>
          </cell>
          <cell r="D7611">
            <v>2</v>
          </cell>
        </row>
        <row r="7612">
          <cell r="A7612" t="str">
            <v>ESTX024-13</v>
          </cell>
          <cell r="B7612" t="str">
            <v>Introdução a Materiais Biocompatíveis</v>
          </cell>
          <cell r="C7612">
            <v>24</v>
          </cell>
          <cell r="D7612">
            <v>2</v>
          </cell>
        </row>
        <row r="7613">
          <cell r="A7613" t="str">
            <v>CS2101</v>
          </cell>
          <cell r="B7613" t="str">
            <v>Introdução a Políticas Públicas</v>
          </cell>
          <cell r="C7613">
            <v>48</v>
          </cell>
          <cell r="D7613">
            <v>4</v>
          </cell>
        </row>
        <row r="7614">
          <cell r="A7614" t="str">
            <v>IFSP - API1</v>
          </cell>
          <cell r="B7614" t="str">
            <v>Introdução a Processos Industriais - Instituto Federal de Educação, Ciência e Tecnologia de São Paul</v>
          </cell>
          <cell r="C7614">
            <v>24</v>
          </cell>
          <cell r="D7614">
            <v>2</v>
          </cell>
        </row>
        <row r="7615">
          <cell r="A7615" t="str">
            <v>NHZ4020-09</v>
          </cell>
          <cell r="B7615" t="str">
            <v>Introdução a Processos Industriais Biotecnológicos</v>
          </cell>
          <cell r="C7615">
            <v>24</v>
          </cell>
          <cell r="D7615">
            <v>2</v>
          </cell>
        </row>
        <row r="7616">
          <cell r="A7616" t="str">
            <v>ETM301</v>
          </cell>
          <cell r="B7616" t="str">
            <v>Introdução a Projeto e Manufatura - Inst.Mauá Tecnologia</v>
          </cell>
          <cell r="C7616">
            <v>204</v>
          </cell>
          <cell r="D7616">
            <v>17</v>
          </cell>
        </row>
        <row r="7617">
          <cell r="A7617" t="str">
            <v>BC1014</v>
          </cell>
          <cell r="B7617" t="str">
            <v>Introdução a Sistemas Complexos</v>
          </cell>
          <cell r="C7617">
            <v>48</v>
          </cell>
          <cell r="D7617">
            <v>4</v>
          </cell>
        </row>
        <row r="7618">
          <cell r="A7618" t="str">
            <v>PMT5734-8/1</v>
          </cell>
          <cell r="B7618" t="str">
            <v>Introdução a Teoria de Transformação de Fase - USP</v>
          </cell>
          <cell r="C7618">
            <v>0</v>
          </cell>
          <cell r="D7618">
            <v>8</v>
          </cell>
        </row>
        <row r="7619">
          <cell r="A7619" t="str">
            <v>NHZ4061-15</v>
          </cell>
          <cell r="B7619" t="str">
            <v>Introdução a Troca de Calor, Massa e Movimentação de Fluidos</v>
          </cell>
          <cell r="C7619">
            <v>48</v>
          </cell>
          <cell r="D7619">
            <v>4</v>
          </cell>
        </row>
        <row r="7620">
          <cell r="A7620" t="str">
            <v>USP - FLG0141</v>
          </cell>
          <cell r="B7620" t="str">
            <v>Introdução a cartografia - USP</v>
          </cell>
          <cell r="C7620">
            <v>120</v>
          </cell>
          <cell r="D7620">
            <v>10</v>
          </cell>
        </row>
        <row r="7621">
          <cell r="A7621" t="str">
            <v>UNISANTA - 1736</v>
          </cell>
          <cell r="B7621" t="str">
            <v>Introdução a computação - Universidade Santa Cecília</v>
          </cell>
          <cell r="C7621">
            <v>60</v>
          </cell>
          <cell r="D7621">
            <v>5</v>
          </cell>
        </row>
        <row r="7622">
          <cell r="A7622" t="str">
            <v>MACK - 26111020</v>
          </cell>
          <cell r="B7622" t="str">
            <v>Introdução a engenharia de materiais - Mackenzie</v>
          </cell>
          <cell r="C7622">
            <v>24</v>
          </cell>
          <cell r="D7622">
            <v>2</v>
          </cell>
        </row>
        <row r="7623">
          <cell r="A7623" t="str">
            <v>UFPEL - 570086</v>
          </cell>
          <cell r="B7623" t="str">
            <v>Introdução a pesquisa científica e engª - Universidade Federal de Pelotas</v>
          </cell>
          <cell r="C7623">
            <v>24</v>
          </cell>
          <cell r="D7623">
            <v>2</v>
          </cell>
        </row>
        <row r="7624">
          <cell r="A7624" t="str">
            <v>ESTA021-17</v>
          </cell>
          <cell r="B7624" t="str">
            <v>Introdução ao Controle Discreto</v>
          </cell>
          <cell r="C7624">
            <v>36</v>
          </cell>
          <cell r="D7624">
            <v>3</v>
          </cell>
        </row>
        <row r="7625">
          <cell r="A7625" t="str">
            <v>ESZA023-17</v>
          </cell>
          <cell r="B7625" t="str">
            <v>Introdução ao Controle Moderno</v>
          </cell>
          <cell r="C7625">
            <v>60</v>
          </cell>
          <cell r="D7625">
            <v>5</v>
          </cell>
        </row>
        <row r="7626">
          <cell r="A7626" t="str">
            <v>ESZX076-13</v>
          </cell>
          <cell r="B7626" t="str">
            <v>Introdução ao Desenvolvimento Sustentável</v>
          </cell>
          <cell r="C7626">
            <v>24</v>
          </cell>
          <cell r="D7626">
            <v>2</v>
          </cell>
        </row>
        <row r="7627">
          <cell r="A7627" t="str">
            <v>FDSBC - IED</v>
          </cell>
          <cell r="B7627" t="str">
            <v>Introdução ao Direito - Faculdade de Direito de São Bernardo do Campo</v>
          </cell>
          <cell r="C7627">
            <v>96</v>
          </cell>
          <cell r="D7627">
            <v>8</v>
          </cell>
        </row>
        <row r="7628">
          <cell r="A7628" t="str">
            <v>FDSBC - INTR</v>
          </cell>
          <cell r="B7628" t="str">
            <v>Introdução ao Direito - Faculdade de Direito de São Bernardo do Campo</v>
          </cell>
          <cell r="C7628">
            <v>96</v>
          </cell>
          <cell r="D7628">
            <v>8</v>
          </cell>
        </row>
        <row r="7629">
          <cell r="A7629" t="str">
            <v>ESHP012-13</v>
          </cell>
          <cell r="B7629" t="str">
            <v>Introdução ao Direito Administrativo</v>
          </cell>
          <cell r="C7629">
            <v>48</v>
          </cell>
          <cell r="D7629">
            <v>4</v>
          </cell>
        </row>
        <row r="7630">
          <cell r="A7630" t="str">
            <v>ESHP013-13</v>
          </cell>
          <cell r="B7630" t="str">
            <v>Introdução ao Direito Constitucional</v>
          </cell>
          <cell r="C7630">
            <v>48</v>
          </cell>
          <cell r="D7630">
            <v>4</v>
          </cell>
        </row>
        <row r="7631">
          <cell r="A7631" t="str">
            <v>CS2303</v>
          </cell>
          <cell r="B7631" t="str">
            <v>Introdução ao Estudo do Direito</v>
          </cell>
          <cell r="C7631">
            <v>48</v>
          </cell>
          <cell r="D7631">
            <v>4</v>
          </cell>
        </row>
        <row r="7632">
          <cell r="A7632" t="str">
            <v>ESHR011-13</v>
          </cell>
          <cell r="B7632" t="str">
            <v>Introdução ao Estudo do Direito</v>
          </cell>
          <cell r="C7632">
            <v>48</v>
          </cell>
          <cell r="D7632">
            <v>4</v>
          </cell>
        </row>
        <row r="7633">
          <cell r="A7633" t="str">
            <v>MA02</v>
          </cell>
          <cell r="B7633" t="str">
            <v>Introdução ao Moodle</v>
          </cell>
          <cell r="C7633">
            <v>120</v>
          </cell>
          <cell r="D7633">
            <v>10</v>
          </cell>
        </row>
        <row r="7634">
          <cell r="A7634" t="str">
            <v>MA-02</v>
          </cell>
          <cell r="B7634" t="str">
            <v>Introdução ao Moodle</v>
          </cell>
          <cell r="C7634">
            <v>48</v>
          </cell>
          <cell r="D7634">
            <v>13</v>
          </cell>
        </row>
        <row r="7635">
          <cell r="A7635" t="str">
            <v>ENE-5721 - 3/5</v>
          </cell>
          <cell r="B7635" t="str">
            <v>Introdução ao Petróleo e Gás Natural - USP</v>
          </cell>
          <cell r="C7635">
            <v>0</v>
          </cell>
          <cell r="D7635">
            <v>12</v>
          </cell>
        </row>
        <row r="7636">
          <cell r="A7636" t="str">
            <v>ESZI035-17</v>
          </cell>
          <cell r="B7636" t="str">
            <v>Introdução ao Processamento de Sinais de Voz e Áudio</v>
          </cell>
          <cell r="C7636">
            <v>48</v>
          </cell>
          <cell r="D7636">
            <v>4</v>
          </cell>
        </row>
        <row r="7637">
          <cell r="A7637" t="str">
            <v>ESZI015-13</v>
          </cell>
          <cell r="B7637" t="str">
            <v>Introdução ao Processamento de Sinais de Voz, Áudio e Acústicos</v>
          </cell>
          <cell r="C7637">
            <v>48</v>
          </cell>
          <cell r="D7637">
            <v>4</v>
          </cell>
        </row>
        <row r="7638">
          <cell r="A7638" t="str">
            <v>UFV - SEC130</v>
          </cell>
          <cell r="B7638" t="str">
            <v>Introdução ao Secretariado Executivo - Universidade Federal de Viçosa</v>
          </cell>
          <cell r="C7638">
            <v>60</v>
          </cell>
          <cell r="D7638">
            <v>5</v>
          </cell>
        </row>
        <row r="7639">
          <cell r="A7639" t="str">
            <v>UFRJ - ISC113</v>
          </cell>
          <cell r="B7639" t="str">
            <v>Introdução ao campo de saúde coletiva - UFRJ</v>
          </cell>
          <cell r="C7639">
            <v>60</v>
          </cell>
          <cell r="D7639">
            <v>5</v>
          </cell>
        </row>
        <row r="7640">
          <cell r="A7640" t="str">
            <v>FATEC-SP - DET101</v>
          </cell>
          <cell r="B7640" t="str">
            <v>Introdução ao desenho técnico - FATEC-SP</v>
          </cell>
          <cell r="C7640">
            <v>36</v>
          </cell>
          <cell r="D7640">
            <v>3</v>
          </cell>
        </row>
        <row r="7641">
          <cell r="A7641" t="str">
            <v>UNIFESP - 3930</v>
          </cell>
          <cell r="B7641" t="str">
            <v>Introdução ao pensamento marxista - UNIFESP</v>
          </cell>
          <cell r="C7641">
            <v>60</v>
          </cell>
          <cell r="D7641">
            <v>5</v>
          </cell>
        </row>
        <row r="7642">
          <cell r="A7642" t="str">
            <v>UFRJ - ISC026</v>
          </cell>
          <cell r="B7642" t="str">
            <v>Introdução ao sistema único de saúde - UFRJ</v>
          </cell>
          <cell r="C7642">
            <v>24</v>
          </cell>
          <cell r="D7642">
            <v>2</v>
          </cell>
        </row>
        <row r="7643">
          <cell r="A7643" t="str">
            <v>QBQ5768</v>
          </cell>
          <cell r="B7643" t="str">
            <v>Introdução ao uso de estatística para análise experimental em bioquímica - USP</v>
          </cell>
          <cell r="C7643">
            <v>0</v>
          </cell>
          <cell r="D7643">
            <v>2</v>
          </cell>
        </row>
        <row r="7644">
          <cell r="A7644" t="str">
            <v>Unicamp1</v>
          </cell>
          <cell r="B7644" t="str">
            <v>Introdução aos Biomateriais</v>
          </cell>
          <cell r="C7644">
            <v>0</v>
          </cell>
          <cell r="D7644">
            <v>12</v>
          </cell>
        </row>
        <row r="7645">
          <cell r="A7645" t="str">
            <v>UNIFESP - 3482</v>
          </cell>
          <cell r="B7645" t="str">
            <v>Introdução aos Estudos em Educação - UNIFESP</v>
          </cell>
          <cell r="C7645">
            <v>36</v>
          </cell>
          <cell r="D7645">
            <v>3</v>
          </cell>
        </row>
        <row r="7646">
          <cell r="A7646" t="str">
            <v>EBM-125</v>
          </cell>
          <cell r="B7646" t="str">
            <v>Introdução aos Métodos de Avaliação Biológica de Dispositivos Médicos</v>
          </cell>
          <cell r="C7646">
            <v>144</v>
          </cell>
          <cell r="D7646">
            <v>12</v>
          </cell>
        </row>
        <row r="7647">
          <cell r="A7647" t="str">
            <v>UA-pt 43153</v>
          </cell>
          <cell r="B7647" t="str">
            <v>Introdução aos Problemas Ambientais - Universidade de Aveiro</v>
          </cell>
          <cell r="C7647">
            <v>48</v>
          </cell>
          <cell r="D7647">
            <v>4</v>
          </cell>
        </row>
        <row r="7648">
          <cell r="A7648" t="str">
            <v>MCZX014-13</v>
          </cell>
          <cell r="B7648" t="str">
            <v>Introdução aos Processos Pontuais</v>
          </cell>
          <cell r="C7648">
            <v>48</v>
          </cell>
          <cell r="D7648">
            <v>4</v>
          </cell>
        </row>
        <row r="7649">
          <cell r="A7649" t="str">
            <v>MCZB019-13</v>
          </cell>
          <cell r="B7649" t="str">
            <v>Introdução aos Processos Pontuais</v>
          </cell>
          <cell r="C7649">
            <v>48</v>
          </cell>
          <cell r="D7649">
            <v>4</v>
          </cell>
        </row>
        <row r="7650">
          <cell r="A7650" t="str">
            <v>ESTA015-13</v>
          </cell>
          <cell r="B7650" t="str">
            <v>Introdução aos Processos de Fabricação</v>
          </cell>
          <cell r="C7650">
            <v>48</v>
          </cell>
          <cell r="D7650">
            <v>4</v>
          </cell>
        </row>
        <row r="7651">
          <cell r="A7651" t="str">
            <v>ESTA023-17</v>
          </cell>
          <cell r="B7651" t="str">
            <v>Introdução aos Processos de Fabricação</v>
          </cell>
          <cell r="C7651">
            <v>48</v>
          </cell>
          <cell r="D7651">
            <v>4</v>
          </cell>
        </row>
        <row r="7652">
          <cell r="A7652" t="str">
            <v>ESTG017-13</v>
          </cell>
          <cell r="B7652" t="str">
            <v>Introdução aos Processos de Fabricação Metal - Mecânico</v>
          </cell>
          <cell r="C7652">
            <v>72</v>
          </cell>
          <cell r="D7652">
            <v>6</v>
          </cell>
        </row>
        <row r="7653">
          <cell r="A7653" t="str">
            <v>ESTG017-17</v>
          </cell>
          <cell r="B7653" t="str">
            <v>Introdução aos Processos de Fabricação Metal - Mecânico</v>
          </cell>
          <cell r="C7653">
            <v>72</v>
          </cell>
          <cell r="D7653">
            <v>6</v>
          </cell>
        </row>
        <row r="7654">
          <cell r="A7654" t="str">
            <v>UP-pt EM0007</v>
          </cell>
          <cell r="B7654" t="str">
            <v>Introdução aos Processos de Fabrico e Desenvolvimento de Produto - Universidade do Porto</v>
          </cell>
          <cell r="C7654">
            <v>56</v>
          </cell>
          <cell r="D7654">
            <v>4</v>
          </cell>
        </row>
        <row r="7655">
          <cell r="A7655" t="str">
            <v>MCZB020-13</v>
          </cell>
          <cell r="B7655" t="str">
            <v>Introdução aos Sistemas Dinâmicos</v>
          </cell>
          <cell r="C7655">
            <v>48</v>
          </cell>
          <cell r="D7655">
            <v>4</v>
          </cell>
        </row>
        <row r="7656">
          <cell r="A7656" t="str">
            <v>ESTE007-13</v>
          </cell>
          <cell r="B7656" t="str">
            <v>Introdução aos Sistemas Elétricos de Potência</v>
          </cell>
          <cell r="C7656">
            <v>48</v>
          </cell>
          <cell r="D7656">
            <v>4</v>
          </cell>
        </row>
        <row r="7657">
          <cell r="A7657" t="str">
            <v>ESTE016-17</v>
          </cell>
          <cell r="B7657" t="str">
            <v>Introdução aos Sistemas Elétricos de Potência</v>
          </cell>
          <cell r="C7657">
            <v>48</v>
          </cell>
          <cell r="D7657">
            <v>4</v>
          </cell>
        </row>
        <row r="7658">
          <cell r="A7658" t="str">
            <v>ESTX040-13</v>
          </cell>
          <cell r="B7658" t="str">
            <v>Introdução aos Sistemas Elétricos de Potência</v>
          </cell>
          <cell r="C7658">
            <v>48</v>
          </cell>
          <cell r="D7658">
            <v>4</v>
          </cell>
        </row>
        <row r="7659">
          <cell r="A7659" t="str">
            <v>excluir IX</v>
          </cell>
          <cell r="B7659" t="str">
            <v>Introdução aos Sistemas Energéticos</v>
          </cell>
          <cell r="C7659">
            <v>0</v>
          </cell>
          <cell r="D7659">
            <v>4</v>
          </cell>
        </row>
        <row r="7660">
          <cell r="A7660" t="str">
            <v>ESTX017-13</v>
          </cell>
          <cell r="B7660" t="str">
            <v>Introdução aos Sistemas de Propulsão</v>
          </cell>
          <cell r="C7660">
            <v>48</v>
          </cell>
          <cell r="D7660">
            <v>4</v>
          </cell>
        </row>
        <row r="7661">
          <cell r="A7661" t="str">
            <v>USP - ACH4011</v>
          </cell>
          <cell r="B7661" t="str">
            <v>Introdução aos estudos da educação - USP</v>
          </cell>
          <cell r="C7661">
            <v>60</v>
          </cell>
          <cell r="D7661">
            <v>5</v>
          </cell>
        </row>
        <row r="7662">
          <cell r="A7662" t="str">
            <v>FSA - IEH</v>
          </cell>
          <cell r="B7662" t="str">
            <v>Introdução aos estudos históricos - Fundação Santo André</v>
          </cell>
          <cell r="C7662">
            <v>144</v>
          </cell>
          <cell r="D7662">
            <v>12</v>
          </cell>
        </row>
        <row r="7663">
          <cell r="A7663" t="str">
            <v>FBF5751-4</v>
          </cell>
          <cell r="B7663" t="str">
            <v>Introdução aos métodos termoanalíticos - USP</v>
          </cell>
          <cell r="C7663">
            <v>0</v>
          </cell>
          <cell r="D7663">
            <v>10</v>
          </cell>
        </row>
        <row r="7664">
          <cell r="A7664" t="str">
            <v>MCZX026-13</v>
          </cell>
          <cell r="B7664" t="str">
            <v>Introdução à Abordagem Sistêmica</v>
          </cell>
          <cell r="C7664">
            <v>48</v>
          </cell>
          <cell r="D7664">
            <v>4</v>
          </cell>
        </row>
        <row r="7665">
          <cell r="A7665" t="str">
            <v>ESTX050-13</v>
          </cell>
          <cell r="B7665" t="str">
            <v>Introdução à Administração</v>
          </cell>
          <cell r="C7665">
            <v>36</v>
          </cell>
          <cell r="D7665">
            <v>3</v>
          </cell>
        </row>
        <row r="7666">
          <cell r="A7666" t="str">
            <v>ESTX056-13</v>
          </cell>
          <cell r="B7666" t="str">
            <v>Introdução à Administração</v>
          </cell>
          <cell r="C7666">
            <v>24</v>
          </cell>
          <cell r="D7666">
            <v>2</v>
          </cell>
        </row>
        <row r="7667">
          <cell r="A7667" t="str">
            <v>ESAGS - InAdm</v>
          </cell>
          <cell r="B7667" t="str">
            <v>Introdução à Administração - Escola Superior de Administração e Gestão</v>
          </cell>
          <cell r="C7667">
            <v>72</v>
          </cell>
          <cell r="D7667">
            <v>6</v>
          </cell>
        </row>
        <row r="7668">
          <cell r="A7668" t="str">
            <v>ND1110</v>
          </cell>
          <cell r="B7668" t="str">
            <v>Introdução à Administração - FEI Pe.Saboia de Medeiros</v>
          </cell>
          <cell r="C7668">
            <v>72</v>
          </cell>
          <cell r="D7668">
            <v>6</v>
          </cell>
        </row>
        <row r="7669">
          <cell r="A7669" t="str">
            <v>USP - ACH3541</v>
          </cell>
          <cell r="B7669" t="str">
            <v>Introdução à Administração - USP</v>
          </cell>
          <cell r="C7669">
            <v>24</v>
          </cell>
          <cell r="D7669">
            <v>2</v>
          </cell>
        </row>
        <row r="7670">
          <cell r="A7670" t="str">
            <v>ESZX072-13</v>
          </cell>
          <cell r="B7670" t="str">
            <v>Introdução à Antropologia</v>
          </cell>
          <cell r="C7670">
            <v>24</v>
          </cell>
          <cell r="D7670">
            <v>2</v>
          </cell>
        </row>
        <row r="7671">
          <cell r="A7671" t="str">
            <v>CS3105</v>
          </cell>
          <cell r="B7671" t="str">
            <v>Introdução à Análise Custo-Benefício de Políticas Públicas</v>
          </cell>
          <cell r="C7671">
            <v>48</v>
          </cell>
          <cell r="D7671">
            <v>4</v>
          </cell>
        </row>
        <row r="7672">
          <cell r="A7672" t="str">
            <v>ESZP003-13</v>
          </cell>
          <cell r="B7672" t="str">
            <v>Introdução à Análise Custo-Benefício de Políticas Públicas</v>
          </cell>
          <cell r="C7672">
            <v>48</v>
          </cell>
          <cell r="D7672">
            <v>4</v>
          </cell>
        </row>
        <row r="7673">
          <cell r="A7673" t="str">
            <v>MCZB013-13</v>
          </cell>
          <cell r="B7673" t="str">
            <v>Introdução à Análise Estocástica em Finanças</v>
          </cell>
          <cell r="C7673">
            <v>48</v>
          </cell>
          <cell r="D7673">
            <v>4</v>
          </cell>
        </row>
        <row r="7674">
          <cell r="A7674" t="str">
            <v>MCZB014-13</v>
          </cell>
          <cell r="B7674" t="str">
            <v>Introdução à Análise Funcional</v>
          </cell>
          <cell r="C7674">
            <v>48</v>
          </cell>
          <cell r="D7674">
            <v>4</v>
          </cell>
        </row>
        <row r="7675">
          <cell r="A7675" t="str">
            <v>MCZB014-17</v>
          </cell>
          <cell r="B7675" t="str">
            <v>Introdução à Análise Funcional</v>
          </cell>
          <cell r="C7675">
            <v>48</v>
          </cell>
          <cell r="D7675">
            <v>4</v>
          </cell>
        </row>
        <row r="7676">
          <cell r="A7676" t="str">
            <v>UFSCAR - 082350B</v>
          </cell>
          <cell r="B7676" t="str">
            <v>Introdução à Análise para Licenciandos - Universidade Federal de São Carlos</v>
          </cell>
          <cell r="C7676">
            <v>60</v>
          </cell>
          <cell r="D7676">
            <v>5</v>
          </cell>
        </row>
        <row r="7677">
          <cell r="A7677" t="str">
            <v>NHZ3022-09</v>
          </cell>
          <cell r="B7677" t="str">
            <v>Introdução à Astrofísica</v>
          </cell>
          <cell r="C7677">
            <v>48</v>
          </cell>
          <cell r="D7677">
            <v>4</v>
          </cell>
        </row>
        <row r="7678">
          <cell r="A7678" t="str">
            <v>ESTS003-13</v>
          </cell>
          <cell r="B7678" t="str">
            <v>Introdução à Astronáutica</v>
          </cell>
          <cell r="C7678">
            <v>24</v>
          </cell>
          <cell r="D7678">
            <v>2</v>
          </cell>
        </row>
        <row r="7679">
          <cell r="A7679" t="str">
            <v>ESTS003-17</v>
          </cell>
          <cell r="B7679" t="str">
            <v>Introdução à Astronáutica</v>
          </cell>
          <cell r="C7679">
            <v>24</v>
          </cell>
          <cell r="D7679">
            <v>2</v>
          </cell>
        </row>
        <row r="7680">
          <cell r="A7680" t="str">
            <v>ESZX008-13</v>
          </cell>
          <cell r="B7680" t="str">
            <v>Introdução à Astronáutica</v>
          </cell>
          <cell r="C7680">
            <v>24</v>
          </cell>
          <cell r="D7680">
            <v>2</v>
          </cell>
        </row>
        <row r="7681">
          <cell r="A7681" t="str">
            <v>ESZX117-13</v>
          </cell>
          <cell r="B7681" t="str">
            <v>Introdução à Bioengenharia</v>
          </cell>
          <cell r="C7681">
            <v>24</v>
          </cell>
          <cell r="D7681">
            <v>2</v>
          </cell>
        </row>
        <row r="7682">
          <cell r="A7682" t="str">
            <v>MCZX004-13</v>
          </cell>
          <cell r="B7682" t="str">
            <v>Introdução à Bioestatística</v>
          </cell>
          <cell r="C7682">
            <v>48</v>
          </cell>
          <cell r="D7682">
            <v>4</v>
          </cell>
        </row>
        <row r="7683">
          <cell r="A7683" t="str">
            <v>MCZC014-15</v>
          </cell>
          <cell r="B7683" t="str">
            <v>Introdução à Bioestatística</v>
          </cell>
          <cell r="C7683">
            <v>48</v>
          </cell>
          <cell r="D7683">
            <v>4</v>
          </cell>
        </row>
        <row r="7684">
          <cell r="A7684" t="str">
            <v>ESZB007-13</v>
          </cell>
          <cell r="B7684" t="str">
            <v>Introdução à Biofotônica e Óptica Biomédica</v>
          </cell>
          <cell r="C7684">
            <v>48</v>
          </cell>
          <cell r="D7684">
            <v>4</v>
          </cell>
        </row>
        <row r="7685">
          <cell r="A7685" t="str">
            <v>ESZB007-17</v>
          </cell>
          <cell r="B7685" t="str">
            <v>Introdução à Biofotônica e Óptica Biomédica</v>
          </cell>
          <cell r="C7685">
            <v>48</v>
          </cell>
          <cell r="D7685">
            <v>4</v>
          </cell>
        </row>
        <row r="7686">
          <cell r="A7686" t="str">
            <v>excluir III</v>
          </cell>
          <cell r="B7686" t="str">
            <v>Introdução à Bioinformática</v>
          </cell>
          <cell r="C7686">
            <v>0</v>
          </cell>
          <cell r="D7686">
            <v>3</v>
          </cell>
        </row>
        <row r="7687">
          <cell r="A7687" t="str">
            <v>ESZB022-17</v>
          </cell>
          <cell r="B7687" t="str">
            <v>Introdução à Bioinformática</v>
          </cell>
          <cell r="C7687">
            <v>48</v>
          </cell>
          <cell r="D7687">
            <v>4</v>
          </cell>
        </row>
        <row r="7688">
          <cell r="A7688" t="str">
            <v>ESZB022-13</v>
          </cell>
          <cell r="B7688" t="str">
            <v>Introdução à Bioinformática</v>
          </cell>
          <cell r="C7688">
            <v>48</v>
          </cell>
          <cell r="D7688">
            <v>4</v>
          </cell>
        </row>
        <row r="7689">
          <cell r="A7689" t="str">
            <v>UEM-3</v>
          </cell>
          <cell r="B7689" t="str">
            <v>Introdução à Biologia Celular - UEM</v>
          </cell>
          <cell r="C7689">
            <v>0</v>
          </cell>
          <cell r="D7689">
            <v>4</v>
          </cell>
        </row>
        <row r="7690">
          <cell r="A7690" t="str">
            <v>BIT601</v>
          </cell>
          <cell r="B7690" t="str">
            <v>Introdução à Biologia Celular e Molecular - UFSCAR</v>
          </cell>
          <cell r="C7690">
            <v>0</v>
          </cell>
          <cell r="D7690">
            <v>8</v>
          </cell>
        </row>
        <row r="7691">
          <cell r="A7691" t="str">
            <v>ESZB035-17</v>
          </cell>
          <cell r="B7691" t="str">
            <v>Introdução à Biomecânica do Contínuo</v>
          </cell>
          <cell r="C7691">
            <v>48</v>
          </cell>
          <cell r="D7691">
            <v>4</v>
          </cell>
        </row>
        <row r="7692">
          <cell r="A7692" t="str">
            <v>ESZB005-13</v>
          </cell>
          <cell r="B7692" t="str">
            <v>Introdução à Biotecnologia</v>
          </cell>
          <cell r="C7692">
            <v>48</v>
          </cell>
          <cell r="D7692">
            <v>4</v>
          </cell>
        </row>
        <row r="7693">
          <cell r="A7693" t="str">
            <v>ESZB005-17</v>
          </cell>
          <cell r="B7693" t="str">
            <v>Introdução à Biotecnologia</v>
          </cell>
          <cell r="C7693">
            <v>48</v>
          </cell>
          <cell r="D7693">
            <v>4</v>
          </cell>
        </row>
        <row r="7694">
          <cell r="A7694" t="str">
            <v>ESZX016-13</v>
          </cell>
          <cell r="B7694" t="str">
            <v>Introdução à Biotecnologia</v>
          </cell>
          <cell r="C7694">
            <v>48</v>
          </cell>
          <cell r="D7694">
            <v>4</v>
          </cell>
        </row>
        <row r="7695">
          <cell r="A7695" t="str">
            <v>FQ31247T1</v>
          </cell>
          <cell r="B7695" t="str">
            <v>Introdução à Ciência da Computação - UNESP</v>
          </cell>
          <cell r="C7695">
            <v>60</v>
          </cell>
          <cell r="D7695">
            <v>5</v>
          </cell>
        </row>
        <row r="7696">
          <cell r="A7696" t="str">
            <v>UFCG - 2107200</v>
          </cell>
          <cell r="B7696" t="str">
            <v>Introdução à Ciência da Computação - Universidade Federal de Campina Grande</v>
          </cell>
          <cell r="C7696">
            <v>60</v>
          </cell>
          <cell r="D7696">
            <v>5</v>
          </cell>
        </row>
        <row r="7697">
          <cell r="A7697" t="str">
            <v>UMC-004</v>
          </cell>
          <cell r="B7697" t="str">
            <v>Introdução à Ciência de Colóides -UMC</v>
          </cell>
          <cell r="C7697">
            <v>0</v>
          </cell>
          <cell r="D7697">
            <v>2</v>
          </cell>
        </row>
        <row r="7698">
          <cell r="A7698" t="str">
            <v>UFRGS - DIR03304</v>
          </cell>
          <cell r="B7698" t="str">
            <v>Introdução à Ciência do Direito - Universidade Federal do Rio Grande do Sul</v>
          </cell>
          <cell r="C7698">
            <v>60</v>
          </cell>
          <cell r="D7698">
            <v>5</v>
          </cell>
        </row>
        <row r="7699">
          <cell r="A7699" t="str">
            <v>FEI - NC1410</v>
          </cell>
          <cell r="B7699" t="str">
            <v>Introdução à Computação - FEI</v>
          </cell>
          <cell r="C7699">
            <v>72</v>
          </cell>
          <cell r="D7699">
            <v>6</v>
          </cell>
        </row>
        <row r="7700">
          <cell r="A7700" t="str">
            <v>METODISTA - 9891</v>
          </cell>
          <cell r="B7700" t="str">
            <v>Introdução à Computação - METODISTA</v>
          </cell>
          <cell r="C7700">
            <v>156</v>
          </cell>
          <cell r="D7700">
            <v>13</v>
          </cell>
        </row>
        <row r="7701">
          <cell r="A7701" t="str">
            <v>UNICAMP - ST110</v>
          </cell>
          <cell r="B7701" t="str">
            <v>Introdução à Computação - UNICAMP</v>
          </cell>
          <cell r="C7701">
            <v>24</v>
          </cell>
          <cell r="D7701">
            <v>2</v>
          </cell>
        </row>
        <row r="7702">
          <cell r="A7702" t="str">
            <v>NHZ3023-09</v>
          </cell>
          <cell r="B7702" t="str">
            <v>Introdução à Cosmologia</v>
          </cell>
          <cell r="C7702">
            <v>48</v>
          </cell>
          <cell r="D7702">
            <v>4</v>
          </cell>
        </row>
        <row r="7703">
          <cell r="A7703" t="str">
            <v>NHZ3023-15</v>
          </cell>
          <cell r="B7703" t="str">
            <v>Introdução à Cosmologia</v>
          </cell>
          <cell r="C7703">
            <v>48</v>
          </cell>
          <cell r="D7703">
            <v>4</v>
          </cell>
        </row>
        <row r="7704">
          <cell r="A7704" t="str">
            <v>MAT-304</v>
          </cell>
          <cell r="B7704" t="str">
            <v>Introdução à Criptografia</v>
          </cell>
          <cell r="C7704">
            <v>144</v>
          </cell>
          <cell r="D7704">
            <v>12</v>
          </cell>
        </row>
        <row r="7705">
          <cell r="A7705" t="str">
            <v>MCZB015-13</v>
          </cell>
          <cell r="B7705" t="str">
            <v>Introdução à Criptografia</v>
          </cell>
          <cell r="C7705">
            <v>48</v>
          </cell>
          <cell r="D7705">
            <v>4</v>
          </cell>
        </row>
        <row r="7706">
          <cell r="A7706" t="str">
            <v>MCZX012-13</v>
          </cell>
          <cell r="B7706" t="str">
            <v>Introdução à Criptografia</v>
          </cell>
          <cell r="C7706">
            <v>48</v>
          </cell>
          <cell r="D7706">
            <v>4</v>
          </cell>
        </row>
        <row r="7707">
          <cell r="A7707" t="str">
            <v>NHZ4019-09</v>
          </cell>
          <cell r="B7707" t="str">
            <v>Introdução à Ecologia</v>
          </cell>
          <cell r="C7707">
            <v>48</v>
          </cell>
          <cell r="D7707">
            <v>4</v>
          </cell>
        </row>
        <row r="7708">
          <cell r="A7708" t="str">
            <v>ESHC021-13</v>
          </cell>
          <cell r="B7708" t="str">
            <v>Introdução à Economia</v>
          </cell>
          <cell r="C7708">
            <v>48</v>
          </cell>
          <cell r="D7708">
            <v>4</v>
          </cell>
        </row>
        <row r="7709">
          <cell r="A7709" t="str">
            <v>BHO1101-15</v>
          </cell>
          <cell r="B7709" t="str">
            <v>Introdução à Economia</v>
          </cell>
          <cell r="C7709">
            <v>48</v>
          </cell>
          <cell r="D7709">
            <v>4</v>
          </cell>
        </row>
        <row r="7710">
          <cell r="A7710" t="str">
            <v>ECN140</v>
          </cell>
          <cell r="B7710" t="str">
            <v>Introdução à Economia - UFMG</v>
          </cell>
          <cell r="C7710">
            <v>60</v>
          </cell>
          <cell r="D7710">
            <v>4</v>
          </cell>
        </row>
        <row r="7711">
          <cell r="A7711" t="str">
            <v>UA-pt 41201</v>
          </cell>
          <cell r="B7711" t="str">
            <v>Introdução à Economia - Universidade de Aveiro</v>
          </cell>
          <cell r="C7711">
            <v>48</v>
          </cell>
          <cell r="D7711">
            <v>4</v>
          </cell>
        </row>
        <row r="7712">
          <cell r="A7712" t="str">
            <v>FURG - 7087</v>
          </cell>
          <cell r="B7712" t="str">
            <v>Introdução à Economia Pesqueira - FURG</v>
          </cell>
          <cell r="C7712">
            <v>60</v>
          </cell>
          <cell r="D7712">
            <v>5</v>
          </cell>
        </row>
        <row r="7713">
          <cell r="A7713" t="str">
            <v>ESZC019-17</v>
          </cell>
          <cell r="B7713" t="str">
            <v>Introdução à Elaboração e Análise de Cenários Macroeconômicos</v>
          </cell>
          <cell r="C7713">
            <v>48</v>
          </cell>
          <cell r="D7713">
            <v>4</v>
          </cell>
        </row>
        <row r="7714">
          <cell r="A7714" t="str">
            <v>EFB601</v>
          </cell>
          <cell r="B7714" t="str">
            <v>Introdução à Engenharia  - Inst.Mauá Tecnologia</v>
          </cell>
          <cell r="C7714">
            <v>60</v>
          </cell>
          <cell r="D7714">
            <v>5</v>
          </cell>
        </row>
        <row r="7715">
          <cell r="A7715" t="str">
            <v>MAUA - EFB601</v>
          </cell>
          <cell r="B7715" t="str">
            <v>Introdução à Engenharia - Instituto Mauá de Tecnologia</v>
          </cell>
          <cell r="C7715">
            <v>60</v>
          </cell>
          <cell r="D7715">
            <v>5</v>
          </cell>
        </row>
        <row r="7716">
          <cell r="A7716" t="str">
            <v>PUC-MG - 22803</v>
          </cell>
          <cell r="B7716" t="str">
            <v>Introdução à Engenharia - PUC-MG</v>
          </cell>
          <cell r="C7716">
            <v>24</v>
          </cell>
          <cell r="D7716">
            <v>2</v>
          </cell>
        </row>
        <row r="7717">
          <cell r="A7717" t="str">
            <v>UNINOVE - 3EX2019-3</v>
          </cell>
          <cell r="B7717" t="str">
            <v>Introdução à Engenharia - UNINOVE</v>
          </cell>
          <cell r="C7717">
            <v>36</v>
          </cell>
          <cell r="D7717">
            <v>3</v>
          </cell>
        </row>
        <row r="7718">
          <cell r="A7718" t="str">
            <v>UNINOVE - 3EX2019</v>
          </cell>
          <cell r="B7718" t="str">
            <v>Introdução à Engenharia - UNINOVE</v>
          </cell>
          <cell r="C7718">
            <v>72</v>
          </cell>
          <cell r="D7718">
            <v>6</v>
          </cell>
        </row>
        <row r="7719">
          <cell r="A7719" t="str">
            <v>ESZB021-13</v>
          </cell>
          <cell r="B7719" t="str">
            <v>Introdução à Engenharia Biomédica</v>
          </cell>
          <cell r="C7719">
            <v>24</v>
          </cell>
          <cell r="D7719">
            <v>2</v>
          </cell>
        </row>
        <row r="7720">
          <cell r="A7720" t="str">
            <v>ESZB021-17</v>
          </cell>
          <cell r="B7720" t="str">
            <v>Introdução à Engenharia Biomédica</v>
          </cell>
          <cell r="C7720">
            <v>24</v>
          </cell>
          <cell r="D7720">
            <v>2</v>
          </cell>
        </row>
        <row r="7721">
          <cell r="A7721" t="str">
            <v>Uminho-pt 9691</v>
          </cell>
          <cell r="B7721" t="str">
            <v>Introdução à Engenharia Econômica - Universidade do Minho</v>
          </cell>
          <cell r="C7721">
            <v>45</v>
          </cell>
          <cell r="D7721">
            <v>3</v>
          </cell>
        </row>
        <row r="7722">
          <cell r="A7722" t="str">
            <v>USP - SEL0300</v>
          </cell>
          <cell r="B7722" t="str">
            <v>Introdução à Engenharia Elétrica - USP</v>
          </cell>
          <cell r="C7722">
            <v>12</v>
          </cell>
          <cell r="D7722">
            <v>1</v>
          </cell>
        </row>
        <row r="7723">
          <cell r="A7723" t="str">
            <v>UFRR - DEE100</v>
          </cell>
          <cell r="B7723" t="str">
            <v>Introdução à Engenharia Elétrica - Universidade Federal de Roraima</v>
          </cell>
          <cell r="C7723">
            <v>24</v>
          </cell>
          <cell r="D7723">
            <v>2</v>
          </cell>
        </row>
        <row r="7724">
          <cell r="A7724" t="str">
            <v>IFSP - F1EN1</v>
          </cell>
          <cell r="B7724" t="str">
            <v>Introdução à Engenharia I - Instituto Federal de Educação, Ciência e Tecnologia de São Paulo</v>
          </cell>
          <cell r="C7724">
            <v>36</v>
          </cell>
          <cell r="D7724">
            <v>3</v>
          </cell>
        </row>
        <row r="7725">
          <cell r="A7725" t="str">
            <v>ESZX040-13</v>
          </cell>
          <cell r="B7725" t="str">
            <v>Introdução à Engenharia Nuclear</v>
          </cell>
          <cell r="C7725">
            <v>48</v>
          </cell>
          <cell r="D7725">
            <v>4</v>
          </cell>
        </row>
        <row r="7726">
          <cell r="A7726" t="str">
            <v>ESZE037-13</v>
          </cell>
          <cell r="B7726" t="str">
            <v>Introdução à Engenharia Nuclear</v>
          </cell>
          <cell r="C7726">
            <v>48</v>
          </cell>
          <cell r="D7726">
            <v>4</v>
          </cell>
        </row>
        <row r="7727">
          <cell r="A7727" t="str">
            <v>UNIFESP - 3468</v>
          </cell>
          <cell r="B7727" t="str">
            <v>Introdução à Engenharia Química - UNIFESP</v>
          </cell>
          <cell r="C7727">
            <v>72</v>
          </cell>
          <cell r="D7727">
            <v>6</v>
          </cell>
        </row>
        <row r="7728">
          <cell r="A7728" t="str">
            <v>EFB702</v>
          </cell>
          <cell r="B7728" t="str">
            <v>Introdução à Engenharia ambiental  - Inst.Mauá Tecnologia</v>
          </cell>
          <cell r="C7728">
            <v>60</v>
          </cell>
          <cell r="D7728">
            <v>5</v>
          </cell>
        </row>
        <row r="7729">
          <cell r="A7729" t="str">
            <v>MAUA - EFB702</v>
          </cell>
          <cell r="B7729" t="str">
            <v>Introdução à Engenharia ambiental - Instituto Mauá de Tecnologia</v>
          </cell>
          <cell r="C7729">
            <v>60</v>
          </cell>
          <cell r="D7729">
            <v>5</v>
          </cell>
        </row>
        <row r="7730">
          <cell r="A7730" t="str">
            <v>INF-001</v>
          </cell>
          <cell r="B7730" t="str">
            <v>Introdução à Engenharia da Informação</v>
          </cell>
          <cell r="C7730">
            <v>120</v>
          </cell>
          <cell r="D7730">
            <v>10</v>
          </cell>
        </row>
        <row r="7731">
          <cell r="A7731" t="str">
            <v>UFABC-PÓS - INF-001</v>
          </cell>
          <cell r="B7731" t="str">
            <v>Introdução à Engenharia da Informação - UFABC-PÓS</v>
          </cell>
          <cell r="C7731">
            <v>48</v>
          </cell>
          <cell r="D7731">
            <v>4</v>
          </cell>
        </row>
        <row r="7732">
          <cell r="A7732" t="str">
            <v>ESZE032-13</v>
          </cell>
          <cell r="B7732" t="str">
            <v>Introdução à Engenharia de Biocombustíveis</v>
          </cell>
          <cell r="C7732">
            <v>24</v>
          </cell>
          <cell r="D7732">
            <v>2</v>
          </cell>
        </row>
        <row r="7733">
          <cell r="A7733" t="str">
            <v>UFSC - ENE7100</v>
          </cell>
          <cell r="B7733" t="str">
            <v>Introdução à Engenharia de Energia - Universidade Federal de Santa Catarina</v>
          </cell>
          <cell r="C7733">
            <v>72</v>
          </cell>
          <cell r="D7733">
            <v>6</v>
          </cell>
        </row>
        <row r="7734">
          <cell r="A7734" t="str">
            <v>FEI - NP4110</v>
          </cell>
          <cell r="B7734" t="str">
            <v>Introdução à Engenharia de Produção - FEI</v>
          </cell>
          <cell r="C7734">
            <v>36</v>
          </cell>
          <cell r="D7734">
            <v>3</v>
          </cell>
        </row>
        <row r="7735">
          <cell r="A7735" t="str">
            <v>UFPR - EAQ010</v>
          </cell>
          <cell r="B7735" t="str">
            <v>Introdução à Engenharia de aquicultura - UFPR</v>
          </cell>
          <cell r="C7735">
            <v>24</v>
          </cell>
          <cell r="D7735">
            <v>2</v>
          </cell>
        </row>
        <row r="7736">
          <cell r="A7736" t="str">
            <v>ESZE054-13</v>
          </cell>
          <cell r="B7736" t="str">
            <v>Introdução à Engenharia do Petróleo I</v>
          </cell>
          <cell r="C7736">
            <v>48</v>
          </cell>
          <cell r="D7736">
            <v>4</v>
          </cell>
        </row>
        <row r="7737">
          <cell r="A7737" t="str">
            <v>EN6433</v>
          </cell>
          <cell r="B7737" t="str">
            <v>Introdução à Engenharia do Petróleo II</v>
          </cell>
          <cell r="C7737">
            <v>0</v>
          </cell>
          <cell r="D7737">
            <v>4</v>
          </cell>
        </row>
        <row r="7738">
          <cell r="A7738" t="str">
            <v>ESZE055-13</v>
          </cell>
          <cell r="B7738" t="str">
            <v>Introdução à Engenharia do Petróleo II</v>
          </cell>
          <cell r="C7738">
            <v>48</v>
          </cell>
          <cell r="D7738">
            <v>4</v>
          </cell>
        </row>
        <row r="7739">
          <cell r="A7739" t="str">
            <v>UNESP - IEM</v>
          </cell>
          <cell r="B7739" t="str">
            <v>Introdução à Engenharia e meio ambiente - UNESP</v>
          </cell>
          <cell r="C7739">
            <v>24</v>
          </cell>
          <cell r="D7739">
            <v>2</v>
          </cell>
        </row>
        <row r="7740">
          <cell r="A7740" t="str">
            <v>MCZB016-13</v>
          </cell>
          <cell r="B7740" t="str">
            <v>Introdução à Estatística Bayesiana</v>
          </cell>
          <cell r="C7740">
            <v>48</v>
          </cell>
          <cell r="D7740">
            <v>4</v>
          </cell>
        </row>
        <row r="7741">
          <cell r="A7741" t="str">
            <v>PEN 5030</v>
          </cell>
          <cell r="B7741" t="str">
            <v>Introdução à Exploração de Gás e Óleo Não Convencionais - USP</v>
          </cell>
          <cell r="C7741">
            <v>0</v>
          </cell>
          <cell r="D7741">
            <v>4</v>
          </cell>
        </row>
        <row r="7742">
          <cell r="A7742" t="str">
            <v>NHZ5009-07</v>
          </cell>
          <cell r="B7742" t="str">
            <v>Introdução à Filosofia da Ciência</v>
          </cell>
          <cell r="C7742">
            <v>36</v>
          </cell>
          <cell r="D7742">
            <v>3</v>
          </cell>
        </row>
        <row r="7743">
          <cell r="A7743" t="str">
            <v>NHZ5009-09</v>
          </cell>
          <cell r="B7743" t="str">
            <v>Introdução à Filosofia da Ciência</v>
          </cell>
          <cell r="C7743">
            <v>48</v>
          </cell>
          <cell r="D7743">
            <v>4</v>
          </cell>
        </row>
        <row r="7744">
          <cell r="A7744" t="str">
            <v>MCTC001-13</v>
          </cell>
          <cell r="B7744" t="str">
            <v>Introdução à Filosofia da Mente</v>
          </cell>
          <cell r="C7744">
            <v>24</v>
          </cell>
          <cell r="D7744">
            <v>2</v>
          </cell>
        </row>
        <row r="7745">
          <cell r="A7745" t="str">
            <v>MCTC001-15</v>
          </cell>
          <cell r="B7745" t="str">
            <v>Introdução à Filosofia da Mente</v>
          </cell>
          <cell r="C7745">
            <v>24</v>
          </cell>
          <cell r="D7745">
            <v>2</v>
          </cell>
        </row>
        <row r="7746">
          <cell r="A7746" t="str">
            <v>NHZ3083-15</v>
          </cell>
          <cell r="B7746" t="str">
            <v>Introdução à Física Estelar</v>
          </cell>
          <cell r="C7746">
            <v>48</v>
          </cell>
          <cell r="D7746">
            <v>4</v>
          </cell>
        </row>
        <row r="7747">
          <cell r="A7747" t="str">
            <v>ESZX014-13</v>
          </cell>
          <cell r="B7747" t="str">
            <v>Introdução à Física Médica</v>
          </cell>
          <cell r="C7747">
            <v>36</v>
          </cell>
          <cell r="D7747">
            <v>3</v>
          </cell>
        </row>
        <row r="7748">
          <cell r="A7748" t="str">
            <v>NHT3025-15</v>
          </cell>
          <cell r="B7748" t="str">
            <v>Introdução à Física Médica</v>
          </cell>
          <cell r="C7748">
            <v>36</v>
          </cell>
          <cell r="D7748">
            <v>3</v>
          </cell>
        </row>
        <row r="7749">
          <cell r="A7749" t="str">
            <v>NHZ3025-15</v>
          </cell>
          <cell r="B7749" t="str">
            <v>Introdução à Física Médica</v>
          </cell>
          <cell r="C7749">
            <v>36</v>
          </cell>
          <cell r="D7749">
            <v>3</v>
          </cell>
        </row>
        <row r="7750">
          <cell r="A7750" t="str">
            <v>NHT3025-13</v>
          </cell>
          <cell r="B7750" t="str">
            <v>Introdução à Física Médica</v>
          </cell>
          <cell r="C7750">
            <v>36</v>
          </cell>
          <cell r="D7750">
            <v>3</v>
          </cell>
        </row>
        <row r="7751">
          <cell r="A7751" t="str">
            <v>ESTB017-13</v>
          </cell>
          <cell r="B7751" t="str">
            <v>Introdução à Física Médica</v>
          </cell>
          <cell r="C7751">
            <v>48</v>
          </cell>
          <cell r="D7751">
            <v>4</v>
          </cell>
        </row>
        <row r="7752">
          <cell r="A7752" t="str">
            <v>NHZ3026-09</v>
          </cell>
          <cell r="B7752" t="str">
            <v>Introdução à Física Nuclear</v>
          </cell>
          <cell r="C7752">
            <v>48</v>
          </cell>
          <cell r="D7752">
            <v>4</v>
          </cell>
        </row>
        <row r="7753">
          <cell r="A7753" t="str">
            <v>NHZ3026-15</v>
          </cell>
          <cell r="B7753" t="str">
            <v>Introdução à Física Nuclear</v>
          </cell>
          <cell r="C7753">
            <v>48</v>
          </cell>
          <cell r="D7753">
            <v>4</v>
          </cell>
        </row>
        <row r="7754">
          <cell r="A7754" t="str">
            <v>NHZ3024-09</v>
          </cell>
          <cell r="B7754" t="str">
            <v>Introdução à Física de Partículas Elementares</v>
          </cell>
          <cell r="C7754">
            <v>48</v>
          </cell>
          <cell r="D7754">
            <v>4</v>
          </cell>
        </row>
        <row r="7755">
          <cell r="A7755" t="str">
            <v>NHZ3024-15</v>
          </cell>
          <cell r="B7755" t="str">
            <v>Introdução à Física de Partículas Elementares</v>
          </cell>
          <cell r="C7755">
            <v>48</v>
          </cell>
          <cell r="D7755">
            <v>4</v>
          </cell>
        </row>
        <row r="7756">
          <cell r="A7756" t="str">
            <v>ESTX002-13</v>
          </cell>
          <cell r="B7756" t="str">
            <v>Introdução à Geologia de Engenharia</v>
          </cell>
          <cell r="C7756">
            <v>48</v>
          </cell>
          <cell r="D7756">
            <v>4</v>
          </cell>
        </row>
        <row r="7757">
          <cell r="A7757" t="str">
            <v>UNIFESP - 4838</v>
          </cell>
          <cell r="B7757" t="str">
            <v>Introdução à Geometria Analítica e álgebra linear - UNIFESP</v>
          </cell>
          <cell r="C7757">
            <v>72</v>
          </cell>
          <cell r="D7757">
            <v>6</v>
          </cell>
        </row>
        <row r="7758">
          <cell r="A7758" t="str">
            <v>FATEC-SP - 1023</v>
          </cell>
          <cell r="B7758" t="str">
            <v>Introdução à Gestão Empresarial - FATEC-SP</v>
          </cell>
          <cell r="C7758">
            <v>36</v>
          </cell>
          <cell r="D7758">
            <v>3</v>
          </cell>
        </row>
        <row r="7759">
          <cell r="A7759" t="str">
            <v>MCTX021-13</v>
          </cell>
          <cell r="B7759" t="str">
            <v>Introdução à Inferência Estatística</v>
          </cell>
          <cell r="C7759">
            <v>48</v>
          </cell>
          <cell r="D7759">
            <v>4</v>
          </cell>
        </row>
        <row r="7760">
          <cell r="A7760" t="str">
            <v>MCTC014-13</v>
          </cell>
          <cell r="B7760" t="str">
            <v>Introdução à Inferência Estatística</v>
          </cell>
          <cell r="C7760">
            <v>48</v>
          </cell>
          <cell r="D7760">
            <v>4</v>
          </cell>
        </row>
        <row r="7761">
          <cell r="A7761" t="str">
            <v>UFV - INF103</v>
          </cell>
          <cell r="B7761" t="str">
            <v>Introdução à Informática - Universidade Federal de Viçosa</v>
          </cell>
          <cell r="C7761">
            <v>60</v>
          </cell>
          <cell r="D7761">
            <v>5</v>
          </cell>
        </row>
        <row r="7762">
          <cell r="A7762" t="str">
            <v>ESZI045-17</v>
          </cell>
          <cell r="B7762" t="str">
            <v>Introdução à Linguística Computacional</v>
          </cell>
          <cell r="C7762">
            <v>48</v>
          </cell>
          <cell r="D7762">
            <v>4</v>
          </cell>
        </row>
        <row r="7763">
          <cell r="A7763" t="str">
            <v>NHZ2079-08</v>
          </cell>
          <cell r="B7763" t="str">
            <v>Introdução à Lógica</v>
          </cell>
          <cell r="C7763">
            <v>36</v>
          </cell>
          <cell r="D7763">
            <v>3</v>
          </cell>
        </row>
        <row r="7764">
          <cell r="A7764" t="str">
            <v>EFHCT06</v>
          </cell>
          <cell r="B7764" t="str">
            <v>Introdução à Lógica</v>
          </cell>
          <cell r="C7764">
            <v>0</v>
          </cell>
          <cell r="D7764">
            <v>0</v>
          </cell>
        </row>
        <row r="7765">
          <cell r="A7765" t="str">
            <v>ESZB036-17</v>
          </cell>
          <cell r="B7765" t="str">
            <v>Introdução à Mecânica Biofluídica</v>
          </cell>
          <cell r="C7765">
            <v>48</v>
          </cell>
          <cell r="D7765">
            <v>4</v>
          </cell>
        </row>
        <row r="7766">
          <cell r="A7766" t="str">
            <v>MCZB018-13</v>
          </cell>
          <cell r="B7766" t="str">
            <v>Introdução à Modelagem e Processos Estocásticos</v>
          </cell>
          <cell r="C7766">
            <v>48</v>
          </cell>
          <cell r="D7766">
            <v>4</v>
          </cell>
        </row>
        <row r="7767">
          <cell r="A7767" t="str">
            <v>MCTC002-13</v>
          </cell>
          <cell r="B7767" t="str">
            <v>Introdução à Neurociência</v>
          </cell>
          <cell r="C7767">
            <v>48</v>
          </cell>
          <cell r="D7767">
            <v>4</v>
          </cell>
        </row>
        <row r="7768">
          <cell r="A7768" t="str">
            <v>MCTC002-15</v>
          </cell>
          <cell r="B7768" t="str">
            <v>Introdução à Neurociência</v>
          </cell>
          <cell r="C7768">
            <v>48</v>
          </cell>
          <cell r="D7768">
            <v>4</v>
          </cell>
        </row>
        <row r="7769">
          <cell r="A7769" t="str">
            <v>MCTC003-13</v>
          </cell>
          <cell r="B7769" t="str">
            <v>Introdução à Neurociência Computacional</v>
          </cell>
          <cell r="C7769">
            <v>48</v>
          </cell>
          <cell r="D7769">
            <v>4</v>
          </cell>
        </row>
        <row r="7770">
          <cell r="A7770" t="str">
            <v>MCTC021-15</v>
          </cell>
          <cell r="B7770" t="str">
            <v>Introdução à Neurociência Computacional</v>
          </cell>
          <cell r="C7770">
            <v>48</v>
          </cell>
          <cell r="D7770">
            <v>4</v>
          </cell>
        </row>
        <row r="7771">
          <cell r="A7771" t="str">
            <v>ECF5704 - 1/1</v>
          </cell>
          <cell r="B7771" t="str">
            <v>Introdução à Pesquisa - USP</v>
          </cell>
          <cell r="C7771">
            <v>0</v>
          </cell>
          <cell r="D7771">
            <v>8</v>
          </cell>
        </row>
        <row r="7772">
          <cell r="A7772" t="str">
            <v>BIN0406-06</v>
          </cell>
          <cell r="B7772" t="str">
            <v>Introdução à Probabilidade e à Estatística</v>
          </cell>
          <cell r="C7772">
            <v>48</v>
          </cell>
          <cell r="D7772">
            <v>4</v>
          </cell>
        </row>
        <row r="7773">
          <cell r="A7773" t="str">
            <v>BIN0406-15</v>
          </cell>
          <cell r="B7773" t="str">
            <v>Introdução à Probabilidade e à Estatística</v>
          </cell>
          <cell r="C7773">
            <v>36</v>
          </cell>
          <cell r="D7773">
            <v>3</v>
          </cell>
        </row>
        <row r="7774">
          <cell r="A7774" t="str">
            <v>BIN0406-13</v>
          </cell>
          <cell r="B7774" t="str">
            <v>Introdução à Probabilidade e à Estatística</v>
          </cell>
          <cell r="C7774">
            <v>36</v>
          </cell>
          <cell r="D7774">
            <v>3</v>
          </cell>
        </row>
        <row r="7775">
          <cell r="A7775" t="str">
            <v>MCZA032-14</v>
          </cell>
          <cell r="B7775" t="str">
            <v>Introdução à Programação de Jogos</v>
          </cell>
          <cell r="C7775">
            <v>48</v>
          </cell>
          <cell r="D7775">
            <v>4</v>
          </cell>
        </row>
        <row r="7776">
          <cell r="A7776" t="str">
            <v>MCZA032-17</v>
          </cell>
          <cell r="B7776" t="str">
            <v>Introdução à Programação de Jogos</v>
          </cell>
          <cell r="C7776">
            <v>48</v>
          </cell>
          <cell r="D7776">
            <v>4</v>
          </cell>
        </row>
        <row r="7777">
          <cell r="A7777" t="str">
            <v>NCG-205</v>
          </cell>
          <cell r="B7777" t="str">
            <v>Introdução à Programação para Neurociência e Cognição</v>
          </cell>
          <cell r="C7777">
            <v>144</v>
          </cell>
          <cell r="D7777">
            <v>12</v>
          </cell>
        </row>
        <row r="7778">
          <cell r="A7778" t="str">
            <v>ESZP025-13</v>
          </cell>
          <cell r="B7778" t="str">
            <v>Introdução à Prospecção Tecnológica</v>
          </cell>
          <cell r="C7778">
            <v>48</v>
          </cell>
          <cell r="D7778">
            <v>4</v>
          </cell>
        </row>
        <row r="7779">
          <cell r="A7779" t="str">
            <v>MCZC003-13</v>
          </cell>
          <cell r="B7779" t="str">
            <v>Introdução à Psicolinguística</v>
          </cell>
          <cell r="C7779">
            <v>48</v>
          </cell>
          <cell r="D7779">
            <v>4</v>
          </cell>
        </row>
        <row r="7780">
          <cell r="A7780" t="str">
            <v>MCZC003-15</v>
          </cell>
          <cell r="B7780" t="str">
            <v>Introdução à Psicolinguística e Neurociência da Linguagem</v>
          </cell>
          <cell r="C7780">
            <v>48</v>
          </cell>
          <cell r="D7780">
            <v>4</v>
          </cell>
        </row>
        <row r="7781">
          <cell r="A7781" t="str">
            <v>USP - RAD1700</v>
          </cell>
          <cell r="B7781" t="str">
            <v>Introdução à Psicologia - USP</v>
          </cell>
          <cell r="C7781">
            <v>24</v>
          </cell>
          <cell r="D7781">
            <v>2</v>
          </cell>
        </row>
        <row r="7782">
          <cell r="A7782" t="str">
            <v>USP004</v>
          </cell>
          <cell r="B7782" t="str">
            <v>Introdução à Química Computacional - USP</v>
          </cell>
          <cell r="C7782">
            <v>0</v>
          </cell>
          <cell r="D7782">
            <v>10</v>
          </cell>
        </row>
        <row r="7783">
          <cell r="A7783" t="str">
            <v>UNIFESP - 2695</v>
          </cell>
          <cell r="B7783" t="str">
            <v>Introdução à Química Orgânica - UNIFESP</v>
          </cell>
          <cell r="C7783">
            <v>108</v>
          </cell>
          <cell r="D7783">
            <v>9</v>
          </cell>
        </row>
        <row r="7784">
          <cell r="A7784" t="str">
            <v>NHZ4021-09</v>
          </cell>
          <cell r="B7784" t="str">
            <v>Introdução à Química Verde e Química Sustentável</v>
          </cell>
          <cell r="C7784">
            <v>48</v>
          </cell>
          <cell r="D7784">
            <v>4</v>
          </cell>
        </row>
        <row r="7785">
          <cell r="A7785" t="str">
            <v>QFL5808-4/1</v>
          </cell>
          <cell r="B7785" t="str">
            <v>Introdução à Química dos Materiais Inorgânicos - USP</v>
          </cell>
          <cell r="C7785">
            <v>0</v>
          </cell>
          <cell r="D7785">
            <v>10</v>
          </cell>
        </row>
        <row r="7786">
          <cell r="A7786" t="str">
            <v>NHT3060-08</v>
          </cell>
          <cell r="B7786" t="str">
            <v>Introdução à Relatividade e à Física Quântica</v>
          </cell>
          <cell r="C7786">
            <v>48</v>
          </cell>
          <cell r="D7786">
            <v>4</v>
          </cell>
        </row>
        <row r="7787">
          <cell r="A7787" t="str">
            <v>NHT3060-07</v>
          </cell>
          <cell r="B7787" t="str">
            <v>Introdução à Relatividade e à Física Quântica</v>
          </cell>
          <cell r="C7787">
            <v>60</v>
          </cell>
          <cell r="D7787">
            <v>5</v>
          </cell>
        </row>
        <row r="7788">
          <cell r="A7788" t="str">
            <v>ESZB014-13</v>
          </cell>
          <cell r="B7788" t="str">
            <v>Introdução à Robótica</v>
          </cell>
          <cell r="C7788">
            <v>48</v>
          </cell>
          <cell r="D7788">
            <v>4</v>
          </cell>
        </row>
        <row r="7789">
          <cell r="A7789" t="str">
            <v>ESZB014-17</v>
          </cell>
          <cell r="B7789" t="str">
            <v>Introdução à Robótica</v>
          </cell>
          <cell r="C7789">
            <v>48</v>
          </cell>
          <cell r="D7789">
            <v>4</v>
          </cell>
        </row>
        <row r="7790">
          <cell r="A7790" t="str">
            <v>ESZX071-13</v>
          </cell>
          <cell r="B7790" t="str">
            <v>Introdução à Sociologia da Ciência e das Técnicas</v>
          </cell>
          <cell r="C7790">
            <v>24</v>
          </cell>
          <cell r="D7790">
            <v>2</v>
          </cell>
        </row>
        <row r="7791">
          <cell r="A7791" t="str">
            <v>TNM5778-3/2</v>
          </cell>
          <cell r="B7791" t="str">
            <v>Introdução à Tecnologia de Células a Combustível - USP</v>
          </cell>
          <cell r="C7791">
            <v>0</v>
          </cell>
          <cell r="D7791">
            <v>10</v>
          </cell>
        </row>
        <row r="7792">
          <cell r="A7792" t="str">
            <v>TNM5778</v>
          </cell>
          <cell r="B7792" t="str">
            <v>Introdução à Tecnologia de Células a Combustível - USP</v>
          </cell>
          <cell r="C7792">
            <v>0</v>
          </cell>
          <cell r="D7792">
            <v>8</v>
          </cell>
        </row>
        <row r="7793">
          <cell r="A7793" t="str">
            <v>NHZ4022-09</v>
          </cell>
          <cell r="B7793" t="str">
            <v>Introdução à Tecnologia do Petróleo</v>
          </cell>
          <cell r="C7793">
            <v>48</v>
          </cell>
          <cell r="D7793">
            <v>4</v>
          </cell>
        </row>
        <row r="7794">
          <cell r="A7794" t="str">
            <v>PGF5275-2/1</v>
          </cell>
          <cell r="B7794" t="str">
            <v>Introdução à Teoria Quântica da Luz - USP</v>
          </cell>
          <cell r="C7794">
            <v>0</v>
          </cell>
          <cell r="D7794">
            <v>12</v>
          </cell>
        </row>
        <row r="7795">
          <cell r="A7795" t="str">
            <v>MAT-113</v>
          </cell>
          <cell r="B7795" t="str">
            <v>Introdução à Teoria de Grupos</v>
          </cell>
          <cell r="C7795">
            <v>144</v>
          </cell>
          <cell r="D7795">
            <v>12</v>
          </cell>
        </row>
        <row r="7796">
          <cell r="A7796" t="str">
            <v>PEE5820-2</v>
          </cell>
          <cell r="B7796" t="str">
            <v>Introdução à Teoria de Sistemas - USP</v>
          </cell>
          <cell r="C7796">
            <v>0</v>
          </cell>
          <cell r="D7796">
            <v>8</v>
          </cell>
        </row>
        <row r="7797">
          <cell r="A7797" t="str">
            <v>BC1413</v>
          </cell>
          <cell r="B7797" t="str">
            <v>Introdução à Teoria dos Jogos</v>
          </cell>
          <cell r="C7797">
            <v>36</v>
          </cell>
          <cell r="D7797">
            <v>3</v>
          </cell>
        </row>
        <row r="7798">
          <cell r="A7798" t="str">
            <v>QP125</v>
          </cell>
          <cell r="B7798" t="str">
            <v>Introdução à Termodinâmica e à Cinética - Unicamp</v>
          </cell>
          <cell r="C7798">
            <v>0</v>
          </cell>
          <cell r="D7798">
            <v>4</v>
          </cell>
        </row>
        <row r="7799">
          <cell r="A7799" t="str">
            <v>MAT-162</v>
          </cell>
          <cell r="B7799" t="str">
            <v>Introdução à Topologia Algébrica</v>
          </cell>
          <cell r="C7799">
            <v>144</v>
          </cell>
          <cell r="D7799">
            <v>12</v>
          </cell>
        </row>
        <row r="7800">
          <cell r="A7800" t="str">
            <v>UFRRJ - IH129</v>
          </cell>
          <cell r="B7800" t="str">
            <v>Introdução à administração - Universidade Federal Rural do Rio de Janeiro</v>
          </cell>
          <cell r="C7800">
            <v>48</v>
          </cell>
          <cell r="D7800">
            <v>4</v>
          </cell>
        </row>
        <row r="7801">
          <cell r="A7801" t="str">
            <v>ECT10</v>
          </cell>
          <cell r="B7801" t="str">
            <v>Introdução à antropologia</v>
          </cell>
          <cell r="C7801">
            <v>30</v>
          </cell>
          <cell r="D7801">
            <v>0</v>
          </cell>
        </row>
        <row r="7802">
          <cell r="A7802" t="str">
            <v>USP - SCC0120</v>
          </cell>
          <cell r="B7802" t="str">
            <v>Introdução à ciência da computação - USP</v>
          </cell>
          <cell r="C7802">
            <v>84</v>
          </cell>
          <cell r="D7802">
            <v>7</v>
          </cell>
        </row>
        <row r="7803">
          <cell r="A7803" t="str">
            <v>UFSCar - 348120A</v>
          </cell>
          <cell r="B7803" t="str">
            <v>Introdução à ciência política - Universidade Federal de São Carlos</v>
          </cell>
          <cell r="C7803">
            <v>60</v>
          </cell>
          <cell r="D7803">
            <v>5</v>
          </cell>
        </row>
        <row r="7804">
          <cell r="A7804" t="str">
            <v>FEI - CC1410</v>
          </cell>
          <cell r="B7804" t="str">
            <v>Introdução à computação - FEI</v>
          </cell>
          <cell r="C7804">
            <v>60</v>
          </cell>
          <cell r="D7804">
            <v>5</v>
          </cell>
        </row>
        <row r="7805">
          <cell r="A7805" t="str">
            <v>UFRAM - G0549</v>
          </cell>
          <cell r="B7805" t="str">
            <v>Introdução à computação - Universidade Federal Rural da Amazônia</v>
          </cell>
          <cell r="C7805">
            <v>60</v>
          </cell>
          <cell r="D7805">
            <v>5</v>
          </cell>
        </row>
        <row r="7806">
          <cell r="A7806" t="str">
            <v>UNIFESP - 3660</v>
          </cell>
          <cell r="B7806" t="str">
            <v>Introdução à ecologia - UNIFESP</v>
          </cell>
          <cell r="C7806">
            <v>72</v>
          </cell>
          <cell r="D7806">
            <v>6</v>
          </cell>
        </row>
        <row r="7807">
          <cell r="A7807" t="str">
            <v>UNESP - 2202</v>
          </cell>
          <cell r="B7807" t="str">
            <v>Introdução à engenharia ambiental - UNESP</v>
          </cell>
          <cell r="C7807">
            <v>24</v>
          </cell>
          <cell r="D7807">
            <v>2</v>
          </cell>
        </row>
        <row r="7808">
          <cell r="A7808" t="str">
            <v>USP - PHD2218</v>
          </cell>
          <cell r="B7808" t="str">
            <v>Introdução à engenharia ambiental - USP</v>
          </cell>
          <cell r="C7808">
            <v>24</v>
          </cell>
          <cell r="D7808">
            <v>2</v>
          </cell>
        </row>
        <row r="7809">
          <cell r="A7809" t="str">
            <v>UNIFESP - 4380</v>
          </cell>
          <cell r="B7809" t="str">
            <v>Introdução à engenharia biomédica - UNIFESP</v>
          </cell>
          <cell r="C7809">
            <v>36</v>
          </cell>
          <cell r="D7809">
            <v>3</v>
          </cell>
        </row>
        <row r="7810">
          <cell r="A7810" t="str">
            <v>USP - ZEA0164</v>
          </cell>
          <cell r="B7810" t="str">
            <v>Introdução à engenharia de alimentos - USP</v>
          </cell>
          <cell r="C7810">
            <v>36</v>
          </cell>
          <cell r="D7810">
            <v>3</v>
          </cell>
        </row>
        <row r="7811">
          <cell r="A7811" t="str">
            <v>UNIFESP - 4373</v>
          </cell>
          <cell r="B7811" t="str">
            <v>Introdução à engenharia de materiais - UNIFESP</v>
          </cell>
          <cell r="C7811">
            <v>36</v>
          </cell>
          <cell r="D7811">
            <v>3</v>
          </cell>
        </row>
        <row r="7812">
          <cell r="A7812" t="str">
            <v>UFSCar - 500119A</v>
          </cell>
          <cell r="B7812" t="str">
            <v>Introdução à engenharia florestal - Universidade Federal de São Carlos</v>
          </cell>
          <cell r="C7812">
            <v>24</v>
          </cell>
          <cell r="D7812">
            <v>2</v>
          </cell>
        </row>
        <row r="7813">
          <cell r="A7813" t="str">
            <v>UFSCar - 546143A</v>
          </cell>
          <cell r="B7813" t="str">
            <v>Introdução à filosofia e ética - Universidade Federal de São Carlos</v>
          </cell>
          <cell r="C7813">
            <v>24</v>
          </cell>
          <cell r="D7813">
            <v>2</v>
          </cell>
        </row>
        <row r="7814">
          <cell r="A7814" t="str">
            <v>UNIFESP - 4187</v>
          </cell>
          <cell r="B7814" t="str">
            <v>Introdução à geometria analítica e à álgebra linear - UNIFESP</v>
          </cell>
          <cell r="C7814">
            <v>72</v>
          </cell>
          <cell r="D7814">
            <v>6</v>
          </cell>
        </row>
        <row r="7815">
          <cell r="A7815" t="str">
            <v>08153</v>
          </cell>
          <cell r="B7815" t="str">
            <v>Introdução à gestão de redes e serviços - PUC Campinas</v>
          </cell>
          <cell r="C7815">
            <v>0</v>
          </cell>
          <cell r="D7815">
            <v>12</v>
          </cell>
        </row>
        <row r="7816">
          <cell r="A7816" t="str">
            <v>FSA - IntroInf</v>
          </cell>
          <cell r="B7816" t="str">
            <v>Introdução à informática - Fundação Santo André</v>
          </cell>
          <cell r="C7816">
            <v>72</v>
          </cell>
          <cell r="D7816">
            <v>6</v>
          </cell>
        </row>
        <row r="7817">
          <cell r="A7817" t="str">
            <v>UNIMEP - 3205-2</v>
          </cell>
          <cell r="B7817" t="str">
            <v>Introdução à informática - Universidade Metodista de Piracicaba</v>
          </cell>
          <cell r="C7817">
            <v>60</v>
          </cell>
          <cell r="D7817">
            <v>5</v>
          </cell>
        </row>
        <row r="7818">
          <cell r="A7818" t="str">
            <v>USP - SEL0396</v>
          </cell>
          <cell r="B7818" t="str">
            <v>Introdução à instrumentação eletrônica biomédica - USP</v>
          </cell>
          <cell r="C7818">
            <v>24</v>
          </cell>
          <cell r="D7818">
            <v>2</v>
          </cell>
        </row>
        <row r="7819">
          <cell r="A7819" t="str">
            <v>UFPI - 305100</v>
          </cell>
          <cell r="B7819" t="str">
            <v>Introdução à metodologia científica - Universidade Federal do Piauí</v>
          </cell>
          <cell r="C7819">
            <v>60</v>
          </cell>
          <cell r="D7819">
            <v>5</v>
          </cell>
        </row>
        <row r="7820">
          <cell r="A7820" t="str">
            <v>ECT11</v>
          </cell>
          <cell r="B7820" t="str">
            <v>Introdução à nanociência e nanotecnologia</v>
          </cell>
          <cell r="C7820">
            <v>30</v>
          </cell>
          <cell r="D7820">
            <v>0</v>
          </cell>
        </row>
        <row r="7821">
          <cell r="A7821" t="str">
            <v>USP - ZEA0160</v>
          </cell>
          <cell r="B7821" t="str">
            <v>Introdução à redação técnica - USP</v>
          </cell>
          <cell r="C7821">
            <v>12</v>
          </cell>
          <cell r="D7821">
            <v>1</v>
          </cell>
        </row>
        <row r="7822">
          <cell r="A7822" t="str">
            <v>USP - SEL0339</v>
          </cell>
          <cell r="B7822" t="str">
            <v>Introdução à visão computacional - USP</v>
          </cell>
          <cell r="C7822">
            <v>24</v>
          </cell>
          <cell r="D7822">
            <v>2</v>
          </cell>
        </row>
        <row r="7823">
          <cell r="A7823" t="str">
            <v>MA33</v>
          </cell>
          <cell r="B7823" t="str">
            <v>Introdução à Álgebra Linear</v>
          </cell>
          <cell r="C7823">
            <v>120</v>
          </cell>
          <cell r="D7823">
            <v>10</v>
          </cell>
        </row>
        <row r="7824">
          <cell r="A7824" t="str">
            <v>MA-33CO</v>
          </cell>
          <cell r="B7824" t="str">
            <v>Introdução à Álgebra Linear</v>
          </cell>
          <cell r="C7824">
            <v>0</v>
          </cell>
          <cell r="D7824">
            <v>13</v>
          </cell>
        </row>
        <row r="7825">
          <cell r="A7825" t="str">
            <v>MA-33</v>
          </cell>
          <cell r="B7825" t="str">
            <v>Introdução à Álgebra Linear</v>
          </cell>
          <cell r="C7825">
            <v>156</v>
          </cell>
          <cell r="D7825">
            <v>13</v>
          </cell>
        </row>
        <row r="7826">
          <cell r="A7826" t="str">
            <v>USP - FGE0327</v>
          </cell>
          <cell r="B7826" t="str">
            <v>Introdução à óptica I - USP</v>
          </cell>
          <cell r="C7826">
            <v>60</v>
          </cell>
          <cell r="D7826">
            <v>5</v>
          </cell>
        </row>
        <row r="7827">
          <cell r="A7827" t="str">
            <v>UFRGS - DIR03043</v>
          </cell>
          <cell r="B7827" t="str">
            <v>Introdução às Ciências Sociais - Universidade Federal do Rio Grande do Sul</v>
          </cell>
          <cell r="C7827">
            <v>24</v>
          </cell>
          <cell r="D7827">
            <v>2</v>
          </cell>
        </row>
        <row r="7828">
          <cell r="A7828" t="str">
            <v>UAlg-pt 14151072</v>
          </cell>
          <cell r="B7828" t="str">
            <v>Introdução às Ciências do Mar - Universidade do Algarve</v>
          </cell>
          <cell r="C7828">
            <v>60</v>
          </cell>
          <cell r="D7828">
            <v>5</v>
          </cell>
        </row>
        <row r="7829">
          <cell r="A7829" t="str">
            <v>MCZB021-13</v>
          </cell>
          <cell r="B7829" t="str">
            <v>Introdução às Curvas Algébricas</v>
          </cell>
          <cell r="C7829">
            <v>48</v>
          </cell>
          <cell r="D7829">
            <v>4</v>
          </cell>
        </row>
        <row r="7830">
          <cell r="A7830" t="str">
            <v>ESTO005-13</v>
          </cell>
          <cell r="B7830" t="str">
            <v>Introdução às Engenharias</v>
          </cell>
          <cell r="C7830">
            <v>24</v>
          </cell>
          <cell r="D7830">
            <v>2</v>
          </cell>
        </row>
        <row r="7831">
          <cell r="A7831" t="str">
            <v>ESTO005-17</v>
          </cell>
          <cell r="B7831" t="str">
            <v>Introdução às Engenharias</v>
          </cell>
          <cell r="C7831">
            <v>24</v>
          </cell>
          <cell r="D7831">
            <v>2</v>
          </cell>
        </row>
        <row r="7832">
          <cell r="A7832" t="str">
            <v>UNIFAL - DCT51</v>
          </cell>
          <cell r="B7832" t="str">
            <v>Introdução às Engenharias e Tecnologias - UNIFAL</v>
          </cell>
          <cell r="C7832">
            <v>72</v>
          </cell>
          <cell r="D7832">
            <v>6</v>
          </cell>
        </row>
        <row r="7833">
          <cell r="A7833" t="str">
            <v>USP - 2223</v>
          </cell>
          <cell r="B7833" t="str">
            <v>Introdução às Equações Diferenciais - USP</v>
          </cell>
          <cell r="C7833">
            <v>36</v>
          </cell>
          <cell r="D7833">
            <v>3</v>
          </cell>
        </row>
        <row r="7834">
          <cell r="A7834" t="str">
            <v>BCN0405-13</v>
          </cell>
          <cell r="B7834" t="str">
            <v>Introdução às Equações Diferenciais Ordinárias</v>
          </cell>
          <cell r="C7834">
            <v>48</v>
          </cell>
          <cell r="D7834">
            <v>4</v>
          </cell>
        </row>
        <row r="7835">
          <cell r="A7835" t="str">
            <v>BCN0405-15</v>
          </cell>
          <cell r="B7835" t="str">
            <v>Introdução às Equações Diferenciais Ordinárias</v>
          </cell>
          <cell r="C7835">
            <v>48</v>
          </cell>
          <cell r="D7835">
            <v>4</v>
          </cell>
        </row>
        <row r="7836">
          <cell r="A7836" t="str">
            <v>BCN0405-06</v>
          </cell>
          <cell r="B7836" t="str">
            <v>Introdução às Equações Diferenciais Ordinárias</v>
          </cell>
          <cell r="C7836">
            <v>48</v>
          </cell>
          <cell r="D7836">
            <v>4</v>
          </cell>
        </row>
        <row r="7837">
          <cell r="A7837" t="str">
            <v>BHO0001-15</v>
          </cell>
          <cell r="B7837" t="str">
            <v>Introdução às Humanidades e Ciências Sociais</v>
          </cell>
          <cell r="C7837">
            <v>24</v>
          </cell>
          <cell r="D7837">
            <v>2</v>
          </cell>
        </row>
        <row r="7838">
          <cell r="A7838" t="str">
            <v>ESHP014-13</v>
          </cell>
          <cell r="B7838" t="str">
            <v>Introdução às Políticas Públicas</v>
          </cell>
          <cell r="C7838">
            <v>48</v>
          </cell>
          <cell r="D7838">
            <v>4</v>
          </cell>
        </row>
        <row r="7839">
          <cell r="A7839" t="str">
            <v>PGF5249-1</v>
          </cell>
          <cell r="B7839" t="str">
            <v>Introdução às Teorias de Gauge - USP</v>
          </cell>
          <cell r="C7839">
            <v>0</v>
          </cell>
          <cell r="D7839">
            <v>12</v>
          </cell>
        </row>
        <row r="7840">
          <cell r="A7840" t="str">
            <v>ESZS014-13</v>
          </cell>
          <cell r="B7840" t="str">
            <v>Introdução às Vibrações Não Lineares</v>
          </cell>
          <cell r="C7840">
            <v>48</v>
          </cell>
          <cell r="D7840">
            <v>4</v>
          </cell>
        </row>
        <row r="7841">
          <cell r="A7841" t="str">
            <v>ESZS014-17</v>
          </cell>
          <cell r="B7841" t="str">
            <v>Introdução às Vibrações Não Lineares</v>
          </cell>
          <cell r="C7841">
            <v>48</v>
          </cell>
          <cell r="D7841">
            <v>4</v>
          </cell>
        </row>
        <row r="7842">
          <cell r="A7842" t="str">
            <v>USP - ACA0115</v>
          </cell>
          <cell r="B7842" t="str">
            <v>Introdução às ciências atmosféricas - USP</v>
          </cell>
          <cell r="C7842">
            <v>84</v>
          </cell>
          <cell r="D7842">
            <v>7</v>
          </cell>
        </row>
        <row r="7843">
          <cell r="A7843" t="str">
            <v>ESAGS - InCie</v>
          </cell>
          <cell r="B7843" t="str">
            <v>Introdução às ciências sociais e políticas - Escola Superior de Administração e Gestão</v>
          </cell>
          <cell r="C7843">
            <v>72</v>
          </cell>
          <cell r="D7843">
            <v>6</v>
          </cell>
        </row>
        <row r="7844">
          <cell r="A7844" t="str">
            <v>UNIFESP - 2344</v>
          </cell>
          <cell r="B7844" t="str">
            <v>Introdução às ciências sociais:Antropologia - UNIFESP</v>
          </cell>
          <cell r="C7844">
            <v>60</v>
          </cell>
          <cell r="D7844">
            <v>5</v>
          </cell>
        </row>
        <row r="7845">
          <cell r="A7845" t="str">
            <v>USP - ACH1504</v>
          </cell>
          <cell r="B7845" t="str">
            <v>Inventários de Lazer e Turismo - USP</v>
          </cell>
          <cell r="C7845">
            <v>60</v>
          </cell>
          <cell r="D7845">
            <v>5</v>
          </cell>
        </row>
        <row r="7846">
          <cell r="A7846" t="str">
            <v>ANU-au BIOL2113</v>
          </cell>
          <cell r="B7846" t="str">
            <v>Invertebrate Zoology - The Australian National University</v>
          </cell>
          <cell r="C7846">
            <v>60</v>
          </cell>
          <cell r="D7846">
            <v>5</v>
          </cell>
        </row>
        <row r="7847">
          <cell r="A7847" t="str">
            <v>UNIZAR-es 30113</v>
          </cell>
          <cell r="B7847" t="str">
            <v>Investigación operativa - Universidad Zaragoza</v>
          </cell>
          <cell r="C7847">
            <v>60</v>
          </cell>
          <cell r="D7847">
            <v>5</v>
          </cell>
        </row>
        <row r="7848">
          <cell r="A7848" t="str">
            <v>UniMis-hu MAKFKT354M</v>
          </cell>
          <cell r="B7848" t="str">
            <v>Investigation of Fine Structure - University of Miskolc</v>
          </cell>
          <cell r="C7848">
            <v>42</v>
          </cell>
          <cell r="D7848">
            <v>3</v>
          </cell>
        </row>
        <row r="7849">
          <cell r="A7849" t="str">
            <v>TempleU-us ECE0822</v>
          </cell>
          <cell r="B7849" t="str">
            <v>Investing for the Future - Temple University</v>
          </cell>
          <cell r="C7849">
            <v>64</v>
          </cell>
          <cell r="D7849">
            <v>5</v>
          </cell>
        </row>
        <row r="7850">
          <cell r="A7850" t="str">
            <v>RU-us 33319380</v>
          </cell>
          <cell r="B7850" t="str">
            <v>Investment Analysis - Rutgers, The State University of New Jersey</v>
          </cell>
          <cell r="C7850">
            <v>48</v>
          </cell>
          <cell r="D7850">
            <v>4</v>
          </cell>
        </row>
        <row r="7851">
          <cell r="A7851" t="str">
            <v>BME-hu GT35M004</v>
          </cell>
          <cell r="B7851" t="str">
            <v>Investments - Budapest University of Technology and Economics</v>
          </cell>
          <cell r="C7851">
            <v>42</v>
          </cell>
          <cell r="D7851">
            <v>3</v>
          </cell>
        </row>
        <row r="7852">
          <cell r="A7852" t="str">
            <v>WIU-us FIN371</v>
          </cell>
          <cell r="B7852" t="str">
            <v>Investments - Western Illinois University</v>
          </cell>
          <cell r="C7852">
            <v>48</v>
          </cell>
          <cell r="D7852">
            <v>4</v>
          </cell>
        </row>
        <row r="7853">
          <cell r="A7853" t="str">
            <v>Corn-us ECE2980</v>
          </cell>
          <cell r="B7853" t="str">
            <v>Invineting and Information Society - Cornell University</v>
          </cell>
          <cell r="C7853">
            <v>45</v>
          </cell>
          <cell r="D7853">
            <v>3</v>
          </cell>
        </row>
        <row r="7854">
          <cell r="A7854" t="str">
            <v>DIT-ie IRSH1211</v>
          </cell>
          <cell r="B7854" t="str">
            <v>Irish Cultural Studies 1A - Dublin Institute of Technology</v>
          </cell>
          <cell r="C7854">
            <v>30</v>
          </cell>
          <cell r="D7854">
            <v>2</v>
          </cell>
        </row>
        <row r="7855">
          <cell r="A7855" t="str">
            <v>DIT-ie IRSH1212</v>
          </cell>
          <cell r="B7855" t="str">
            <v>Irish Cultural Studies 2A - Dublin Institute of Technology</v>
          </cell>
          <cell r="C7855">
            <v>24</v>
          </cell>
          <cell r="D7855">
            <v>2</v>
          </cell>
        </row>
        <row r="7856">
          <cell r="A7856" t="str">
            <v>UL-ie MU4135</v>
          </cell>
          <cell r="B7856" t="str">
            <v>Irish Traditional Music 1 - University of Limerick</v>
          </cell>
          <cell r="C7856">
            <v>24</v>
          </cell>
          <cell r="D7856">
            <v>2</v>
          </cell>
        </row>
        <row r="7857">
          <cell r="A7857" t="str">
            <v>CSU-us LSPA335</v>
          </cell>
          <cell r="B7857" t="str">
            <v>Issues in Hispanic Culture - Colorado State University</v>
          </cell>
          <cell r="C7857">
            <v>48</v>
          </cell>
          <cell r="D7857">
            <v>4</v>
          </cell>
        </row>
        <row r="7858">
          <cell r="A7858" t="str">
            <v>CNS228</v>
          </cell>
          <cell r="B7858" t="str">
            <v>Issues in Information Security - DePaul University</v>
          </cell>
          <cell r="C7858">
            <v>33</v>
          </cell>
          <cell r="D7858">
            <v>3</v>
          </cell>
        </row>
        <row r="7859">
          <cell r="A7859" t="str">
            <v>RMIT-au BUSM4178</v>
          </cell>
          <cell r="B7859" t="str">
            <v>Issues in International Business - Royal Melbourne Institute of Technology</v>
          </cell>
          <cell r="C7859">
            <v>48</v>
          </cell>
          <cell r="D7859">
            <v>4</v>
          </cell>
        </row>
        <row r="7860">
          <cell r="A7860" t="str">
            <v>Strath-uk OS065</v>
          </cell>
          <cell r="B7860" t="str">
            <v>Italian 1a - University of Strathclyde</v>
          </cell>
          <cell r="C7860">
            <v>44</v>
          </cell>
          <cell r="D7860">
            <v>4</v>
          </cell>
        </row>
        <row r="7861">
          <cell r="A7861" t="str">
            <v>Uni-Due-de ItaA1</v>
          </cell>
          <cell r="B7861" t="str">
            <v>Italian A1 - Universität Duisburg-Essen</v>
          </cell>
          <cell r="C7861">
            <v>60</v>
          </cell>
          <cell r="D7861">
            <v>5</v>
          </cell>
        </row>
        <row r="7862">
          <cell r="A7862" t="str">
            <v>UCD-ie LANG10010</v>
          </cell>
          <cell r="B7862" t="str">
            <v>Italian General Purposes I - University College Dublin</v>
          </cell>
          <cell r="C7862">
            <v>25</v>
          </cell>
          <cell r="D7862">
            <v>2</v>
          </cell>
        </row>
        <row r="7863">
          <cell r="A7863" t="str">
            <v>MSST-us FLI1113</v>
          </cell>
          <cell r="B7863" t="str">
            <v>Italian I - Mississippi State University</v>
          </cell>
          <cell r="C7863">
            <v>1</v>
          </cell>
          <cell r="D7863">
            <v>0</v>
          </cell>
        </row>
        <row r="7864">
          <cell r="A7864" t="str">
            <v>Monash-au ATS1222</v>
          </cell>
          <cell r="B7864" t="str">
            <v>Italian Introductory 1 - Monash University</v>
          </cell>
          <cell r="C7864">
            <v>62</v>
          </cell>
          <cell r="D7864">
            <v>5</v>
          </cell>
        </row>
        <row r="7865">
          <cell r="A7865" t="str">
            <v>TU-us ITAL1001</v>
          </cell>
          <cell r="B7865" t="str">
            <v>Italian Language I - Temple University</v>
          </cell>
          <cell r="C7865">
            <v>53</v>
          </cell>
          <cell r="D7865">
            <v>4</v>
          </cell>
        </row>
        <row r="7866">
          <cell r="A7866" t="str">
            <v>WIT-ie ITAL0008</v>
          </cell>
          <cell r="B7866" t="str">
            <v>Italian Language Level A1 - Waterford Institute of Technology</v>
          </cell>
          <cell r="C7866">
            <v>36</v>
          </cell>
          <cell r="D7866">
            <v>3</v>
          </cell>
        </row>
        <row r="7867">
          <cell r="A7867" t="str">
            <v>GLA-uk LANGCTR1038</v>
          </cell>
          <cell r="B7867" t="str">
            <v>Italian Language for International Mobility 2 - University of Glasgow</v>
          </cell>
          <cell r="C7867">
            <v>22</v>
          </cell>
          <cell r="D7867">
            <v>1</v>
          </cell>
        </row>
        <row r="7868">
          <cell r="A7868" t="str">
            <v>ANU-au ITAL1002</v>
          </cell>
          <cell r="B7868" t="str">
            <v>Italian Studies - Introductory I - The Australian National University</v>
          </cell>
          <cell r="C7868">
            <v>48</v>
          </cell>
          <cell r="D7868">
            <v>4</v>
          </cell>
        </row>
        <row r="7869">
          <cell r="A7869" t="str">
            <v>UWA-au ITAL1401</v>
          </cell>
          <cell r="B7869" t="str">
            <v>Italian Studies I - University of Western Australia</v>
          </cell>
          <cell r="C7869">
            <v>72</v>
          </cell>
          <cell r="D7869">
            <v>6</v>
          </cell>
        </row>
        <row r="7870">
          <cell r="A7870" t="str">
            <v>UWA-au ITAL1402</v>
          </cell>
          <cell r="B7870" t="str">
            <v>Italian Studies II - University of Western Australia</v>
          </cell>
          <cell r="C7870">
            <v>72</v>
          </cell>
          <cell r="D7870">
            <v>6</v>
          </cell>
        </row>
        <row r="7871">
          <cell r="A7871" t="str">
            <v>HUMT1-ITA</v>
          </cell>
          <cell r="B7871" t="str">
            <v>Italien - Institut National des Sciences Appliquées / INSA Rennes</v>
          </cell>
          <cell r="C7871">
            <v>21</v>
          </cell>
          <cell r="D7871">
            <v>2</v>
          </cell>
        </row>
        <row r="7872">
          <cell r="A7872" t="str">
            <v>UNICAMP - EF115</v>
          </cell>
          <cell r="B7872" t="str">
            <v>JOGO - UNICAMP</v>
          </cell>
          <cell r="C7872">
            <v>60</v>
          </cell>
          <cell r="D7872">
            <v>5</v>
          </cell>
        </row>
        <row r="7873">
          <cell r="A7873" t="str">
            <v>METODISTA - 8919</v>
          </cell>
          <cell r="B7873" t="str">
            <v>JORNALISMO E IMAGEM - METODISTA</v>
          </cell>
          <cell r="C7873">
            <v>120</v>
          </cell>
          <cell r="D7873">
            <v>10</v>
          </cell>
        </row>
        <row r="7874">
          <cell r="A7874" t="str">
            <v>USP - EFE0435</v>
          </cell>
          <cell r="B7874" t="str">
            <v>JORNALISMO ESPORTIVO - USP</v>
          </cell>
          <cell r="C7874">
            <v>24</v>
          </cell>
          <cell r="D7874">
            <v>2</v>
          </cell>
        </row>
        <row r="7875">
          <cell r="A7875" t="str">
            <v>USP - CJE0634</v>
          </cell>
          <cell r="B7875" t="str">
            <v>JORNALISMO ESPORTIVO-A PAUTA ALÉM DO FUTEBOL - USP</v>
          </cell>
          <cell r="C7875">
            <v>84</v>
          </cell>
          <cell r="D7875">
            <v>7</v>
          </cell>
        </row>
        <row r="7876">
          <cell r="A7876" t="str">
            <v>MACK - ENEX01303</v>
          </cell>
          <cell r="B7876" t="str">
            <v>JURISDIÇÃO, COMPETÊNCIA E MEDIDAS CAUTELARES PENAIS - Mackenzie</v>
          </cell>
          <cell r="C7876">
            <v>60</v>
          </cell>
          <cell r="D7876">
            <v>5</v>
          </cell>
        </row>
        <row r="7877">
          <cell r="A7877" t="str">
            <v>UNISA-au LANG1033</v>
          </cell>
          <cell r="B7877" t="str">
            <v>Japanese 1A - University of South Australia</v>
          </cell>
          <cell r="C7877">
            <v>158</v>
          </cell>
          <cell r="D7877">
            <v>13</v>
          </cell>
        </row>
        <row r="7878">
          <cell r="A7878" t="str">
            <v>UNISA-au LANG1034</v>
          </cell>
          <cell r="B7878" t="str">
            <v>Japanese 1B - University of South Australia</v>
          </cell>
          <cell r="C7878">
            <v>158</v>
          </cell>
          <cell r="D7878">
            <v>13</v>
          </cell>
        </row>
        <row r="7879">
          <cell r="A7879" t="str">
            <v>SIT-jp JAP1</v>
          </cell>
          <cell r="B7879" t="str">
            <v>Japanese Language 1 - Shibaura Institute of Technology</v>
          </cell>
          <cell r="C7879">
            <v>30</v>
          </cell>
          <cell r="D7879">
            <v>2</v>
          </cell>
        </row>
        <row r="7880">
          <cell r="A7880" t="str">
            <v>SIT-jp JAP2</v>
          </cell>
          <cell r="B7880" t="str">
            <v>Japanese Language 2 - Shibaura Institute of Technology</v>
          </cell>
          <cell r="C7880">
            <v>60</v>
          </cell>
          <cell r="D7880">
            <v>5</v>
          </cell>
        </row>
        <row r="7881">
          <cell r="A7881" t="str">
            <v>SIT-jp JAP3</v>
          </cell>
          <cell r="B7881" t="str">
            <v>Japanese Language 3 - Shibaura Institute of Technology</v>
          </cell>
          <cell r="C7881">
            <v>60</v>
          </cell>
          <cell r="D7881">
            <v>5</v>
          </cell>
        </row>
        <row r="7882">
          <cell r="A7882" t="str">
            <v>OU-jp JA100</v>
          </cell>
          <cell r="B7882" t="str">
            <v>Japanese Language I - Osaka University</v>
          </cell>
          <cell r="C7882">
            <v>67</v>
          </cell>
          <cell r="D7882">
            <v>5</v>
          </cell>
        </row>
        <row r="7883">
          <cell r="A7883" t="str">
            <v>OU-jp JA200</v>
          </cell>
          <cell r="B7883" t="str">
            <v>Japanese Language II - Osaka University</v>
          </cell>
          <cell r="C7883">
            <v>67</v>
          </cell>
          <cell r="D7883">
            <v>5</v>
          </cell>
        </row>
        <row r="7884">
          <cell r="A7884" t="str">
            <v>UCD-ie LANG10210</v>
          </cell>
          <cell r="B7884" t="str">
            <v>Japanese Language and Culture 1 - University College Dublin</v>
          </cell>
          <cell r="C7884">
            <v>55</v>
          </cell>
          <cell r="D7884">
            <v>4</v>
          </cell>
        </row>
        <row r="7885">
          <cell r="A7885" t="str">
            <v>GLA-uk LANGCTR1039</v>
          </cell>
          <cell r="B7885" t="str">
            <v>Japanese Language for International Mobility 1 - University of Glasgow</v>
          </cell>
          <cell r="C7885">
            <v>22</v>
          </cell>
          <cell r="D7885">
            <v>1</v>
          </cell>
        </row>
        <row r="7886">
          <cell r="A7886" t="str">
            <v>GLA-uk LANGCTR1040</v>
          </cell>
          <cell r="B7886" t="str">
            <v>Japanese Language for International Mobility 2 - University of Glasgow</v>
          </cell>
          <cell r="C7886">
            <v>22</v>
          </cell>
          <cell r="D7886">
            <v>1</v>
          </cell>
        </row>
        <row r="7887">
          <cell r="A7887" t="str">
            <v>UL-ie JA4211</v>
          </cell>
          <cell r="B7887" t="str">
            <v>Japanese Language, Culture and Society 1 - University of Limerick</v>
          </cell>
          <cell r="C7887">
            <v>72</v>
          </cell>
          <cell r="D7887">
            <v>6</v>
          </cell>
        </row>
        <row r="7888">
          <cell r="A7888" t="str">
            <v>UL-ie JA4212</v>
          </cell>
          <cell r="B7888" t="str">
            <v>Japanese Language, Culture and Society 2 - University of Limerick</v>
          </cell>
          <cell r="C7888">
            <v>72</v>
          </cell>
          <cell r="D7888">
            <v>6</v>
          </cell>
        </row>
        <row r="7889">
          <cell r="A7889" t="str">
            <v>Albi-fr 717M2C06FM00</v>
          </cell>
          <cell r="B7889" t="str">
            <v>Job: Knowing my Engineer Function - École des Mines d'Albi-Carmaux</v>
          </cell>
          <cell r="C7889">
            <v>14</v>
          </cell>
          <cell r="D7889">
            <v>1</v>
          </cell>
        </row>
        <row r="7890">
          <cell r="A7890" t="str">
            <v>UAlg-pt 1439C1040</v>
          </cell>
          <cell r="B7890" t="str">
            <v>Jogo de Empresa - Universidade do Algarve</v>
          </cell>
          <cell r="C7890">
            <v>75</v>
          </cell>
          <cell r="D7890">
            <v>6</v>
          </cell>
        </row>
        <row r="7891">
          <cell r="A7891" t="str">
            <v>ESZI012-13</v>
          </cell>
          <cell r="B7891" t="str">
            <v>Jogos Digitais: Aspectos Técnicos e Aplicações</v>
          </cell>
          <cell r="C7891">
            <v>48</v>
          </cell>
          <cell r="D7891">
            <v>4</v>
          </cell>
        </row>
        <row r="7892">
          <cell r="A7892" t="str">
            <v>ESZI034-17</v>
          </cell>
          <cell r="B7892" t="str">
            <v>Jogos Digitais: Aspectos Técnicos e Aplicações</v>
          </cell>
          <cell r="C7892">
            <v>48</v>
          </cell>
          <cell r="D7892">
            <v>4</v>
          </cell>
        </row>
        <row r="7893">
          <cell r="A7893" t="str">
            <v>ESZX054-13</v>
          </cell>
          <cell r="B7893" t="str">
            <v>Jogos de Empresas</v>
          </cell>
          <cell r="C7893">
            <v>48</v>
          </cell>
          <cell r="D7893">
            <v>4</v>
          </cell>
        </row>
        <row r="7894">
          <cell r="A7894" t="str">
            <v>SHU-uk 16626900LA</v>
          </cell>
          <cell r="B7894" t="str">
            <v>Joining Technology and Non-Destructive Testing - Sheffield Hallam University</v>
          </cell>
          <cell r="C7894">
            <v>48</v>
          </cell>
          <cell r="D7894">
            <v>4</v>
          </cell>
        </row>
        <row r="7895">
          <cell r="A7895" t="str">
            <v>SHU-uk 16626900L</v>
          </cell>
          <cell r="B7895" t="str">
            <v>Joining Technology and non-destructive Testing - Sheffield Hallam University</v>
          </cell>
          <cell r="C7895">
            <v>48</v>
          </cell>
          <cell r="D7895">
            <v>4</v>
          </cell>
        </row>
        <row r="7896">
          <cell r="A7896" t="str">
            <v>CalPoly-us MATE445</v>
          </cell>
          <cell r="B7896" t="str">
            <v>Joining of Advanced Materials Lab - California Polytechnic State University</v>
          </cell>
          <cell r="C7896">
            <v>66</v>
          </cell>
          <cell r="D7896">
            <v>5</v>
          </cell>
        </row>
        <row r="7897">
          <cell r="A7897" t="str">
            <v>FATEC-SP - JT1</v>
          </cell>
          <cell r="B7897" t="str">
            <v>Jornadas temáticas I - FATEC-SP</v>
          </cell>
          <cell r="C7897">
            <v>36</v>
          </cell>
          <cell r="D7897">
            <v>3</v>
          </cell>
        </row>
        <row r="7898">
          <cell r="A7898" t="str">
            <v>FATEC-SP - JT2</v>
          </cell>
          <cell r="B7898" t="str">
            <v>Jornadas temáticas II - FATEC-SP</v>
          </cell>
          <cell r="C7898">
            <v>36</v>
          </cell>
          <cell r="D7898">
            <v>3</v>
          </cell>
        </row>
        <row r="7899">
          <cell r="A7899" t="str">
            <v>UNISANTOS - JEP1</v>
          </cell>
          <cell r="B7899" t="str">
            <v>Jornalismo Empresarial e Projetos I - UNISANTOS</v>
          </cell>
          <cell r="C7899">
            <v>60</v>
          </cell>
          <cell r="D7899">
            <v>5</v>
          </cell>
        </row>
        <row r="7900">
          <cell r="A7900" t="str">
            <v>UNISANTOS - JEP2</v>
          </cell>
          <cell r="B7900" t="str">
            <v>Jornalismo Empresarial e Projetos II - UNISANTOS</v>
          </cell>
          <cell r="C7900">
            <v>60</v>
          </cell>
          <cell r="D7900">
            <v>5</v>
          </cell>
        </row>
        <row r="7901">
          <cell r="A7901" t="str">
            <v>UTK-us ASTR151</v>
          </cell>
          <cell r="B7901" t="str">
            <v>Journey thr Solar System Lecture - The University of Tennessee, Knoxville</v>
          </cell>
          <cell r="C7901">
            <v>45</v>
          </cell>
          <cell r="D7901">
            <v>3</v>
          </cell>
        </row>
        <row r="7902">
          <cell r="A7902" t="str">
            <v>LE-uk PA2610/2603</v>
          </cell>
          <cell r="B7902" t="str">
            <v>Jovians Planets and Moons - University of Leicester</v>
          </cell>
          <cell r="C7902">
            <v>12</v>
          </cell>
          <cell r="D7902">
            <v>1</v>
          </cell>
        </row>
        <row r="7903">
          <cell r="A7903" t="str">
            <v>USyd-au FRNC1611</v>
          </cell>
          <cell r="B7903" t="str">
            <v>Junior French Introductory 1 - The University of Sydney</v>
          </cell>
          <cell r="C7903">
            <v>52</v>
          </cell>
          <cell r="D7903">
            <v>4</v>
          </cell>
        </row>
        <row r="7904">
          <cell r="A7904" t="str">
            <v>USyd-au GRMN1111</v>
          </cell>
          <cell r="B7904" t="str">
            <v>Junior German 1 - The University of Sydney</v>
          </cell>
          <cell r="C7904">
            <v>54</v>
          </cell>
          <cell r="D7904">
            <v>4</v>
          </cell>
        </row>
        <row r="7905">
          <cell r="A7905" t="str">
            <v>FHWN-at JTP</v>
          </cell>
          <cell r="B7905" t="str">
            <v>Junior Team Project - Fachhochschule Wiener Neustadt für Wirtschaft und Technik</v>
          </cell>
          <cell r="C7905">
            <v>30</v>
          </cell>
          <cell r="D7905">
            <v>2</v>
          </cell>
        </row>
        <row r="7906">
          <cell r="A7906" t="str">
            <v>DHDV07</v>
          </cell>
          <cell r="B7906" t="str">
            <v>Juventude e Direitos Humanos</v>
          </cell>
          <cell r="C7906">
            <v>16</v>
          </cell>
          <cell r="D7906">
            <v>1</v>
          </cell>
        </row>
        <row r="7907">
          <cell r="A7907" t="str">
            <v>UT-jp 3902012</v>
          </cell>
          <cell r="B7907" t="str">
            <v>Kanji 1 - University of Tsukuba</v>
          </cell>
          <cell r="C7907">
            <v>19</v>
          </cell>
          <cell r="D7907">
            <v>1</v>
          </cell>
        </row>
        <row r="7908">
          <cell r="A7908" t="str">
            <v>UT-jp 3902042</v>
          </cell>
          <cell r="B7908" t="str">
            <v>Kanji 2 - University of Tsukuba</v>
          </cell>
          <cell r="C7908">
            <v>19</v>
          </cell>
          <cell r="D7908">
            <v>1</v>
          </cell>
        </row>
        <row r="7909">
          <cell r="A7909" t="str">
            <v>CPP-us KIN123A</v>
          </cell>
          <cell r="B7909" t="str">
            <v>Karate - California State Polytechnic University, Pomona</v>
          </cell>
          <cell r="C7909">
            <v>24</v>
          </cell>
          <cell r="D7909">
            <v>2</v>
          </cell>
        </row>
        <row r="7910">
          <cell r="A7910" t="str">
            <v>RU-us 14635307</v>
          </cell>
          <cell r="B7910" t="str">
            <v>Kinectics of Mat Proc - The State University of New Jersey - Rutgers</v>
          </cell>
          <cell r="C7910">
            <v>40</v>
          </cell>
          <cell r="D7910">
            <v>3</v>
          </cell>
        </row>
        <row r="7911">
          <cell r="A7911" t="str">
            <v>UW-ca ME321</v>
          </cell>
          <cell r="B7911" t="str">
            <v>Kinematics and Dynamics of Machines - University of Waterloo</v>
          </cell>
          <cell r="C7911">
            <v>78</v>
          </cell>
          <cell r="D7911">
            <v>6</v>
          </cell>
        </row>
        <row r="7912">
          <cell r="A7912" t="str">
            <v>Halle-de KDL</v>
          </cell>
          <cell r="B7912" t="str">
            <v>Kleine Deutsche Landeskunde - Martin-Luther-Universität Halle-Wittenberg</v>
          </cell>
          <cell r="C7912">
            <v>30</v>
          </cell>
          <cell r="D7912">
            <v>2</v>
          </cell>
        </row>
        <row r="7913">
          <cell r="A7913" t="str">
            <v>UMelb-au COMP30018</v>
          </cell>
          <cell r="B7913" t="str">
            <v>Knoledge Technologies - The University of Melbourne</v>
          </cell>
          <cell r="C7913">
            <v>36</v>
          </cell>
          <cell r="D7913">
            <v>3</v>
          </cell>
        </row>
        <row r="7914">
          <cell r="A7914" t="str">
            <v>KU-kr IFLS24100</v>
          </cell>
          <cell r="B7914" t="str">
            <v>Korean Speaking for Beginners II - Korea University</v>
          </cell>
          <cell r="C7914">
            <v>32</v>
          </cell>
          <cell r="D7914">
            <v>2</v>
          </cell>
        </row>
        <row r="7915">
          <cell r="A7915" t="str">
            <v>KU-kr IFLS245</v>
          </cell>
          <cell r="B7915" t="str">
            <v>Korean Writing for Beginners - Korea University</v>
          </cell>
          <cell r="C7915">
            <v>32</v>
          </cell>
          <cell r="D7915">
            <v>2</v>
          </cell>
        </row>
        <row r="7916">
          <cell r="A7916" t="str">
            <v>Halle-de KrSc</v>
          </cell>
          <cell r="B7916" t="str">
            <v>Kreatives Schreiben - Martin-Luther-Universität Halle-Wittenberg</v>
          </cell>
          <cell r="C7916">
            <v>30</v>
          </cell>
          <cell r="D7916">
            <v>2</v>
          </cell>
        </row>
        <row r="7917">
          <cell r="A7917" t="str">
            <v>USJT - LFISELET</v>
          </cell>
          <cell r="B7917" t="str">
            <v>LABORATÓRIA DE FÍSICA E ELETRICIDADE - Universidade São Judas Tadeu</v>
          </cell>
          <cell r="C7917">
            <v>72</v>
          </cell>
          <cell r="D7917">
            <v>6</v>
          </cell>
        </row>
        <row r="7918">
          <cell r="A7918" t="str">
            <v>UNESP - 4005</v>
          </cell>
          <cell r="B7918" t="str">
            <v>LABORATÓRIO  DE QUÍMICA - UNESP</v>
          </cell>
          <cell r="C7918">
            <v>24</v>
          </cell>
          <cell r="D7918">
            <v>2</v>
          </cell>
        </row>
        <row r="7919">
          <cell r="A7919" t="str">
            <v>FATEC-SP - 6126</v>
          </cell>
          <cell r="B7919" t="str">
            <v>LABORATÓRIO DE AUTOMAÇÃO - FATEC-SP</v>
          </cell>
          <cell r="C7919">
            <v>72</v>
          </cell>
          <cell r="D7919">
            <v>6</v>
          </cell>
        </row>
        <row r="7920">
          <cell r="A7920" t="str">
            <v>FATEC-SP - EEA200</v>
          </cell>
          <cell r="B7920" t="str">
            <v>LABORATÓRIO DE AUTOMAÇÃO - FATEC-SP</v>
          </cell>
          <cell r="C7920">
            <v>72</v>
          </cell>
          <cell r="D7920">
            <v>6</v>
          </cell>
        </row>
        <row r="7921">
          <cell r="A7921" t="str">
            <v>UFV - BIO112</v>
          </cell>
          <cell r="B7921" t="str">
            <v>LABORATÓRIO DE BIOLOGIA CELULAR - Universidade Federal de Viçosa</v>
          </cell>
          <cell r="C7921">
            <v>24</v>
          </cell>
          <cell r="D7921">
            <v>2</v>
          </cell>
        </row>
        <row r="7922">
          <cell r="A7922" t="str">
            <v>IFSP - LE1J1</v>
          </cell>
          <cell r="B7922" t="str">
            <v>LABORATÓRIO DE ELETRICIDADE I - Instituto Federal de Educação, Ciência e Tecnologia de São Paulo</v>
          </cell>
          <cell r="C7922">
            <v>36</v>
          </cell>
          <cell r="D7922">
            <v>3</v>
          </cell>
        </row>
        <row r="7923">
          <cell r="A7923" t="str">
            <v>IFSP - LE2J2</v>
          </cell>
          <cell r="B7923" t="str">
            <v>LABORATÓRIO DE ELETRICIDADE II - Instituto Federal de Educação, Ciência e Tecnologia de São Paulo</v>
          </cell>
          <cell r="C7923">
            <v>36</v>
          </cell>
          <cell r="D7923">
            <v>3</v>
          </cell>
        </row>
        <row r="7924">
          <cell r="A7924" t="str">
            <v>UNISANTA - 1804</v>
          </cell>
          <cell r="B7924" t="str">
            <v>LABORATÓRIO DE ENG QUÍMICA II - Universidade Santa Cecília</v>
          </cell>
          <cell r="C7924">
            <v>60</v>
          </cell>
          <cell r="D7924">
            <v>5</v>
          </cell>
        </row>
        <row r="7925">
          <cell r="A7925" t="str">
            <v>IFSP - LFSJ1</v>
          </cell>
          <cell r="B7925" t="str">
            <v>LABORATÓRIO DE FÍSICA - Instituto Federal de Educação, Ciência e Tecnologia de São Paulo</v>
          </cell>
          <cell r="C7925">
            <v>24</v>
          </cell>
          <cell r="D7925">
            <v>2</v>
          </cell>
        </row>
        <row r="7926">
          <cell r="A7926" t="str">
            <v>UNESP - LF3</v>
          </cell>
          <cell r="B7926" t="str">
            <v>LABORATÓRIO DE FÍSICA III - UNESP</v>
          </cell>
          <cell r="C7926">
            <v>60</v>
          </cell>
          <cell r="D7926">
            <v>5</v>
          </cell>
        </row>
        <row r="7927">
          <cell r="A7927" t="str">
            <v>Metodista - 7101</v>
          </cell>
          <cell r="B7927" t="str">
            <v>LABORATÓRIO DE IMAGEM DIGITAL CINÉTICA - METODISTA</v>
          </cell>
          <cell r="C7927">
            <v>72</v>
          </cell>
          <cell r="D7927">
            <v>6</v>
          </cell>
        </row>
        <row r="7928">
          <cell r="A7928" t="str">
            <v>SENAC - LabIPB</v>
          </cell>
          <cell r="B7928" t="str">
            <v>LABORATÓRIO DE IMPRESSÃO PRETO E BRANCO - SENAC</v>
          </cell>
          <cell r="C7928">
            <v>72</v>
          </cell>
          <cell r="D7928">
            <v>6</v>
          </cell>
        </row>
        <row r="7929">
          <cell r="A7929" t="str">
            <v>ISITEC - CTR020</v>
          </cell>
          <cell r="B7929" t="str">
            <v>LABORATÓRIO DE LINGUAGENS I - Instituto Superior de Inovação e Tecnologia</v>
          </cell>
          <cell r="C7929">
            <v>60</v>
          </cell>
          <cell r="D7929">
            <v>5</v>
          </cell>
        </row>
        <row r="7930">
          <cell r="A7930" t="str">
            <v>ISITEC - CTR021</v>
          </cell>
          <cell r="B7930" t="str">
            <v>LABORATÓRIO DE LINGUAGENS II - Instituto Superior de Inovação e Tecnologia</v>
          </cell>
          <cell r="C7930">
            <v>60</v>
          </cell>
          <cell r="D7930">
            <v>5</v>
          </cell>
        </row>
        <row r="7931">
          <cell r="A7931" t="str">
            <v>IFSP - LMAP4</v>
          </cell>
          <cell r="B7931" t="str">
            <v>LABORATÓRIO DE MANUFATURA - Instituto Federal de Educação, Ciência e Tecnologia de São Paulo</v>
          </cell>
          <cell r="C7931">
            <v>36</v>
          </cell>
          <cell r="D7931">
            <v>3</v>
          </cell>
        </row>
        <row r="7932">
          <cell r="A7932" t="str">
            <v>UNESP - 1208</v>
          </cell>
          <cell r="B7932" t="str">
            <v>LABORATÓRIO DE QUÍMICA GERAL - UNESP</v>
          </cell>
          <cell r="C7932">
            <v>24</v>
          </cell>
          <cell r="D7932">
            <v>2</v>
          </cell>
        </row>
        <row r="7933">
          <cell r="A7933" t="str">
            <v>USP - MAP0131</v>
          </cell>
          <cell r="B7933" t="str">
            <v>LABORATÓRIOA DE MATEMÁTICA APLICADA - USP</v>
          </cell>
          <cell r="C7933">
            <v>60</v>
          </cell>
          <cell r="D7933">
            <v>5</v>
          </cell>
        </row>
        <row r="7934">
          <cell r="A7934" t="str">
            <v>UNICAMP - EF531</v>
          </cell>
          <cell r="B7934" t="str">
            <v>LAZER E PLANEJAMENTO - UNICAMP</v>
          </cell>
          <cell r="C7934">
            <v>24</v>
          </cell>
          <cell r="D7934">
            <v>2</v>
          </cell>
        </row>
        <row r="7935">
          <cell r="A7935" t="str">
            <v>UNICAMP - EF711</v>
          </cell>
          <cell r="B7935" t="str">
            <v>LAZER E SOCIEDADE - UNICAMP</v>
          </cell>
          <cell r="C7935">
            <v>24</v>
          </cell>
          <cell r="D7935">
            <v>2</v>
          </cell>
        </row>
        <row r="7936">
          <cell r="A7936" t="str">
            <v>FATEC-SP - DLA001</v>
          </cell>
          <cell r="B7936" t="str">
            <v>LEGISLAÇÃO ADUANEIRA - FATEC-SP</v>
          </cell>
          <cell r="C7936">
            <v>72</v>
          </cell>
          <cell r="D7936">
            <v>6</v>
          </cell>
        </row>
        <row r="7937">
          <cell r="A7937" t="str">
            <v>Anhembi - LAT</v>
          </cell>
          <cell r="B7937" t="str">
            <v>LEGISLAÇÃO ADUANEIRA E TRIBUTÁRIA - Universidade Anhembi Morumbi</v>
          </cell>
          <cell r="C7937">
            <v>36</v>
          </cell>
          <cell r="D7937">
            <v>3</v>
          </cell>
        </row>
        <row r="7938">
          <cell r="A7938" t="str">
            <v>UFTO - CSA691</v>
          </cell>
          <cell r="B7938" t="str">
            <v>LEGISLAÇÃO E ÉTICA NA ENGENHARIA - Universidade Federal do Tocantins</v>
          </cell>
          <cell r="C7938">
            <v>60</v>
          </cell>
          <cell r="D7938">
            <v>5</v>
          </cell>
        </row>
        <row r="7939">
          <cell r="A7939" t="str">
            <v>Anhembi - LInt</v>
          </cell>
          <cell r="B7939" t="str">
            <v>LEGISLAÇÃO INTERNACIONAL - Universidade Anhembi Morumbi</v>
          </cell>
          <cell r="C7939">
            <v>36</v>
          </cell>
          <cell r="D7939">
            <v>3</v>
          </cell>
        </row>
        <row r="7940">
          <cell r="A7940" t="str">
            <v>IFSP - CLTR1</v>
          </cell>
          <cell r="B7940" t="str">
            <v>LEGISLAÇÃO TRABALHISTA - Instituto Federal de Educação, Ciência e Tecnologia de São Paulo</v>
          </cell>
          <cell r="C7940">
            <v>36</v>
          </cell>
          <cell r="D7940">
            <v>3</v>
          </cell>
        </row>
        <row r="7941">
          <cell r="A7941" t="str">
            <v>UNIFESP - 4889</v>
          </cell>
          <cell r="B7941" t="str">
            <v>LEGISLAÇÃO TRABALHISTA E PREVIDENCIÁRIA - UNIFESP</v>
          </cell>
          <cell r="C7941">
            <v>24</v>
          </cell>
          <cell r="D7941">
            <v>2</v>
          </cell>
        </row>
        <row r="7942">
          <cell r="A7942" t="str">
            <v>UNIFESP - 2682</v>
          </cell>
          <cell r="B7942" t="str">
            <v>LEITURA E INTERPRETAÇÃO DE TEXTOS CLÁSSICOS I - TURMA D - UNIFESP</v>
          </cell>
          <cell r="C7942">
            <v>60</v>
          </cell>
          <cell r="D7942">
            <v>5</v>
          </cell>
        </row>
        <row r="7943">
          <cell r="A7943" t="str">
            <v>USP - LOB1045</v>
          </cell>
          <cell r="B7943" t="str">
            <v>LEITURA E PRODUÇÃO DE TEXTOS ACADÊMICOS - USP</v>
          </cell>
          <cell r="C7943">
            <v>24</v>
          </cell>
          <cell r="D7943">
            <v>2</v>
          </cell>
        </row>
        <row r="7944">
          <cell r="A7944" t="str">
            <v>UFLA - GCH199</v>
          </cell>
          <cell r="B7944" t="str">
            <v>LEITURA E PRODUÇÃO DE TEXTOS I - Universidade Federal de Lavras</v>
          </cell>
          <cell r="C7944">
            <v>24</v>
          </cell>
          <cell r="D7944">
            <v>2</v>
          </cell>
        </row>
        <row r="7945">
          <cell r="A7945" t="str">
            <v>UNINOVE - 3EX1691</v>
          </cell>
          <cell r="B7945" t="str">
            <v>LEITURA E PRODUÇÃO TEXTUAL I - UNINOVE</v>
          </cell>
          <cell r="C7945">
            <v>36</v>
          </cell>
          <cell r="D7945">
            <v>3</v>
          </cell>
        </row>
        <row r="7946">
          <cell r="A7946" t="str">
            <v>UNINOVE - 3EX1699</v>
          </cell>
          <cell r="B7946" t="str">
            <v>LEITURA E PRODUÇÃO TEXTUAL II - UNINOVE</v>
          </cell>
          <cell r="C7946">
            <v>36</v>
          </cell>
          <cell r="D7946">
            <v>3</v>
          </cell>
        </row>
        <row r="7947">
          <cell r="A7947" t="str">
            <v>IFSP - LIPA1</v>
          </cell>
          <cell r="B7947" t="str">
            <v xml:space="preserve">LEITURA, INTERPRETAÇÃO E PRODUÇÃO DE TEXTO - Instituto Federal de Educação, Ciência e Tecnologia de </v>
          </cell>
          <cell r="C7947">
            <v>24</v>
          </cell>
          <cell r="D7947">
            <v>2</v>
          </cell>
        </row>
        <row r="7948">
          <cell r="A7948" t="str">
            <v>UFSCAR - 531499A</v>
          </cell>
          <cell r="B7948" t="str">
            <v>LEITURA, INTERPRETAÇÃO E PRODUÇÃO DE TEXTOS - Universidade Federal de São Carlos</v>
          </cell>
          <cell r="C7948">
            <v>24</v>
          </cell>
          <cell r="D7948">
            <v>2</v>
          </cell>
        </row>
        <row r="7949">
          <cell r="A7949" t="str">
            <v>IFSP - LITF1</v>
          </cell>
          <cell r="B7949" t="str">
            <v>LEITURA, INTERPRETAÇÃO E PRODUÇÃO DE TEXTOS CIENTÍFICOS - Instituto Federal de Educação, Ciência e T</v>
          </cell>
          <cell r="C7949">
            <v>36</v>
          </cell>
          <cell r="D7949">
            <v>3</v>
          </cell>
        </row>
        <row r="7950">
          <cell r="A7950" t="str">
            <v>Birm-uk 925291</v>
          </cell>
          <cell r="B7950" t="str">
            <v>LH IWLP French Level 5 (MOMD) - University of Birmingham</v>
          </cell>
          <cell r="C7950">
            <v>40</v>
          </cell>
          <cell r="D7950">
            <v>3</v>
          </cell>
        </row>
        <row r="7951">
          <cell r="A7951" t="str">
            <v>Birm-uk 428567</v>
          </cell>
          <cell r="B7951" t="str">
            <v>LI Sustainable Development A and B - University of Birmingham</v>
          </cell>
          <cell r="C7951">
            <v>44</v>
          </cell>
          <cell r="D7951">
            <v>3</v>
          </cell>
        </row>
        <row r="7952">
          <cell r="A7952" t="str">
            <v>NHI5010-13</v>
          </cell>
          <cell r="B7952" t="str">
            <v>LIBRAS</v>
          </cell>
          <cell r="C7952">
            <v>24</v>
          </cell>
          <cell r="D7952">
            <v>2</v>
          </cell>
        </row>
        <row r="7953">
          <cell r="A7953" t="str">
            <v>NHI5015-15</v>
          </cell>
          <cell r="B7953" t="str">
            <v>LIBRAS</v>
          </cell>
          <cell r="C7953">
            <v>48</v>
          </cell>
          <cell r="D7953">
            <v>4</v>
          </cell>
        </row>
        <row r="7954">
          <cell r="A7954" t="str">
            <v>UNIFESP - 5277</v>
          </cell>
          <cell r="B7954" t="str">
            <v>LIBRAS - UNIFESP</v>
          </cell>
          <cell r="C7954">
            <v>36</v>
          </cell>
          <cell r="D7954">
            <v>3</v>
          </cell>
        </row>
        <row r="7955">
          <cell r="A7955" t="str">
            <v>UTFPR - EP05H</v>
          </cell>
          <cell r="B7955" t="str">
            <v>LIBRAS 1 - Universidade Tecnológica Federal do Paraná</v>
          </cell>
          <cell r="C7955">
            <v>24</v>
          </cell>
          <cell r="D7955">
            <v>2</v>
          </cell>
        </row>
        <row r="7956">
          <cell r="A7956" t="str">
            <v>UBC - 19538A</v>
          </cell>
          <cell r="B7956" t="str">
            <v>LIDERANÇA DE EQUIPES - Universidade Braz Cubas</v>
          </cell>
          <cell r="C7956">
            <v>72</v>
          </cell>
          <cell r="D7956">
            <v>6</v>
          </cell>
        </row>
        <row r="7957">
          <cell r="A7957" t="str">
            <v>UFPEL - 1310432</v>
          </cell>
          <cell r="B7957" t="str">
            <v>LINGUA ALEMÃ I - Universidade Federal de Pelotas</v>
          </cell>
          <cell r="C7957">
            <v>180</v>
          </cell>
          <cell r="D7957">
            <v>15</v>
          </cell>
        </row>
        <row r="7958">
          <cell r="A7958" t="str">
            <v>UERJ - ILE035709</v>
          </cell>
          <cell r="B7958" t="str">
            <v>LINGUA ITALIANA INSTRUMENTAL PARA LEITURA I - Universidade do Estado do Rio de Janeiro</v>
          </cell>
          <cell r="C7958">
            <v>60</v>
          </cell>
          <cell r="D7958">
            <v>5</v>
          </cell>
        </row>
        <row r="7959">
          <cell r="A7959" t="str">
            <v>USJT - LPort</v>
          </cell>
          <cell r="B7959" t="str">
            <v>LINGUA PORTUGUESA - Universidade São Judas Tadeu</v>
          </cell>
          <cell r="C7959">
            <v>72</v>
          </cell>
          <cell r="D7959">
            <v>6</v>
          </cell>
        </row>
        <row r="7960">
          <cell r="A7960" t="str">
            <v>MACK - 9021213</v>
          </cell>
          <cell r="B7960" t="str">
            <v>LINGUA PORTUGUESA PARA FINS ESPECÍFICOS - Mackenzie</v>
          </cell>
          <cell r="C7960">
            <v>60</v>
          </cell>
          <cell r="D7960">
            <v>5</v>
          </cell>
        </row>
        <row r="7961">
          <cell r="A7961" t="str">
            <v>USP - CCA0218</v>
          </cell>
          <cell r="B7961" t="str">
            <v>LINGUA PORTUGUESA-REDAÇÃO E EXPRESSÃO ORAL I - USP</v>
          </cell>
          <cell r="C7961">
            <v>60</v>
          </cell>
          <cell r="D7961">
            <v>5</v>
          </cell>
        </row>
        <row r="7962">
          <cell r="A7962" t="str">
            <v>USP - CCA0219</v>
          </cell>
          <cell r="B7962" t="str">
            <v>LINGUA PORTUGUESA-REDAÇÃO E EXPRESSÃO ORAL II - USP</v>
          </cell>
          <cell r="C7962">
            <v>60</v>
          </cell>
          <cell r="D7962">
            <v>5</v>
          </cell>
        </row>
        <row r="7963">
          <cell r="A7963" t="str">
            <v>USP - CCA0220</v>
          </cell>
          <cell r="B7963" t="str">
            <v>LINGUA PORTUGUESA-REDAÇÃO E EXPRESSÃO ORAL III - USP</v>
          </cell>
          <cell r="C7963">
            <v>60</v>
          </cell>
          <cell r="D7963">
            <v>5</v>
          </cell>
        </row>
        <row r="7964">
          <cell r="A7964" t="str">
            <v>FATEC-SP - LCT</v>
          </cell>
          <cell r="B7964" t="str">
            <v>LINGUAGEM CIENTÍFICO-TECNOLÓGICA - FATEC-SP</v>
          </cell>
          <cell r="C7964">
            <v>36</v>
          </cell>
          <cell r="D7964">
            <v>3</v>
          </cell>
        </row>
        <row r="7965">
          <cell r="A7965" t="str">
            <v>FATEC-SBC - 4147</v>
          </cell>
          <cell r="B7965" t="str">
            <v>LINGUAGEM DE PROGRAMAÇÃO DE BANCO DE DADOS - FATEC-SBC</v>
          </cell>
          <cell r="C7965">
            <v>72</v>
          </cell>
          <cell r="D7965">
            <v>6</v>
          </cell>
        </row>
        <row r="7966">
          <cell r="A7966" t="str">
            <v>FATEC-SP - ILP-008</v>
          </cell>
          <cell r="B7966" t="str">
            <v>LINGUAGEM DE PROGRAMAÇÃO I - FATEC-SP</v>
          </cell>
          <cell r="C7966">
            <v>72</v>
          </cell>
          <cell r="D7966">
            <v>6</v>
          </cell>
        </row>
        <row r="7967">
          <cell r="A7967" t="str">
            <v>FATEC-SP - ILP-020</v>
          </cell>
          <cell r="B7967" t="str">
            <v>LINGUAGEM DE PROGRAMAÇÃO II - FATEC-SP</v>
          </cell>
          <cell r="C7967">
            <v>72</v>
          </cell>
          <cell r="D7967">
            <v>6</v>
          </cell>
        </row>
        <row r="7968">
          <cell r="A7968" t="str">
            <v>FATEC-SP - 0210</v>
          </cell>
          <cell r="B7968" t="str">
            <v>LINGUAGEM E TÉC DE PROGRAMAÇÃO  5 - FATEC-SP</v>
          </cell>
          <cell r="C7968">
            <v>120</v>
          </cell>
          <cell r="D7968">
            <v>10</v>
          </cell>
        </row>
        <row r="7969">
          <cell r="A7969" t="str">
            <v>FATEC-SP - 0208</v>
          </cell>
          <cell r="B7969" t="str">
            <v>LINGUAGEM E TÉCNICA DE PROGRAMAÇÃO  3 - FATEC-SP</v>
          </cell>
          <cell r="C7969">
            <v>192</v>
          </cell>
          <cell r="D7969">
            <v>16</v>
          </cell>
        </row>
        <row r="7970">
          <cell r="A7970" t="str">
            <v>MACK - ENEX01309</v>
          </cell>
          <cell r="B7970" t="str">
            <v>LINGUAGEM JURÍDICA - Mackenzie</v>
          </cell>
          <cell r="C7970">
            <v>60</v>
          </cell>
          <cell r="D7970">
            <v>5</v>
          </cell>
        </row>
        <row r="7971">
          <cell r="A7971" t="str">
            <v>Metodista - 7112</v>
          </cell>
          <cell r="B7971" t="str">
            <v>LINGUAGEM MULTIMÍDIA - METODISTA</v>
          </cell>
          <cell r="C7971">
            <v>72</v>
          </cell>
          <cell r="D7971">
            <v>6</v>
          </cell>
        </row>
        <row r="7972">
          <cell r="A7972" t="str">
            <v>FATEC-SP - LU-II</v>
          </cell>
          <cell r="B7972" t="str">
            <v>LINGUAGEM PARA USUÁRIO 2 - FATEC-SP</v>
          </cell>
          <cell r="C7972">
            <v>108</v>
          </cell>
          <cell r="D7972">
            <v>9</v>
          </cell>
        </row>
        <row r="7973">
          <cell r="A7973" t="str">
            <v>FATEC-SP - LU-I</v>
          </cell>
          <cell r="B7973" t="str">
            <v>LINGUAGEM PARA USUÁRIO I - FATEC-SP</v>
          </cell>
          <cell r="C7973">
            <v>72</v>
          </cell>
          <cell r="D7973">
            <v>6</v>
          </cell>
        </row>
        <row r="7974">
          <cell r="A7974" t="str">
            <v>USP - ACH4093</v>
          </cell>
          <cell r="B7974" t="str">
            <v>LINGUAGEM QUÍMICA E REAÇÃO QUÍMICA 1 - USP</v>
          </cell>
          <cell r="C7974">
            <v>60</v>
          </cell>
          <cell r="D7974">
            <v>5</v>
          </cell>
        </row>
        <row r="7975">
          <cell r="A7975" t="str">
            <v>Metodista - 7103</v>
          </cell>
          <cell r="B7975" t="str">
            <v>LINGUAGEM SONORA - METODISTA</v>
          </cell>
          <cell r="C7975">
            <v>36</v>
          </cell>
          <cell r="D7975">
            <v>3</v>
          </cell>
        </row>
        <row r="7976">
          <cell r="A7976" t="str">
            <v>Metodista - 7105</v>
          </cell>
          <cell r="B7976" t="str">
            <v>LINGUAGEM VISUAL - METODISTA</v>
          </cell>
          <cell r="C7976">
            <v>36</v>
          </cell>
          <cell r="D7976">
            <v>3</v>
          </cell>
        </row>
        <row r="7977">
          <cell r="A7977" t="str">
            <v>FATEC-SBC - 4134</v>
          </cell>
          <cell r="B7977" t="str">
            <v>LINGUAGENS DE PROGRAMAÇÃO II - FATEC-SBC</v>
          </cell>
          <cell r="C7977">
            <v>72</v>
          </cell>
          <cell r="D7977">
            <v>6</v>
          </cell>
        </row>
        <row r="7978">
          <cell r="A7978" t="str">
            <v>METODISTA - 8337</v>
          </cell>
          <cell r="B7978" t="str">
            <v>LINGUAGENS E FILOSOFIA - METODISTA</v>
          </cell>
          <cell r="C7978">
            <v>60</v>
          </cell>
          <cell r="D7978">
            <v>5</v>
          </cell>
        </row>
        <row r="7979">
          <cell r="A7979" t="str">
            <v>FATEC-SP - 6602</v>
          </cell>
          <cell r="B7979" t="str">
            <v>LInguagem e Técnicas de Programação IV - FATEC-SP</v>
          </cell>
          <cell r="C7979">
            <v>72</v>
          </cell>
          <cell r="D7979">
            <v>6</v>
          </cell>
        </row>
        <row r="7980">
          <cell r="A7980" t="str">
            <v>FATEC-SP - JLG951</v>
          </cell>
          <cell r="B7980" t="str">
            <v>LOGÍSTICA - FATEC-SP</v>
          </cell>
          <cell r="C7980">
            <v>36</v>
          </cell>
          <cell r="D7980">
            <v>3</v>
          </cell>
        </row>
        <row r="7981">
          <cell r="A7981" t="str">
            <v>FATEC-SP - JLG102</v>
          </cell>
          <cell r="B7981" t="str">
            <v>LOGÍSTICA APLICADA - FATEC-SP</v>
          </cell>
          <cell r="C7981">
            <v>72</v>
          </cell>
          <cell r="D7981">
            <v>6</v>
          </cell>
        </row>
        <row r="7982">
          <cell r="A7982" t="str">
            <v>FATEC-SP - JLI001</v>
          </cell>
          <cell r="B7982" t="str">
            <v>LOGÍSTICA INTERNACIONAL - FATEC-SP</v>
          </cell>
          <cell r="C7982">
            <v>72</v>
          </cell>
          <cell r="D7982">
            <v>6</v>
          </cell>
        </row>
        <row r="7983">
          <cell r="A7983" t="str">
            <v>UNICAMP - EF315</v>
          </cell>
          <cell r="B7983" t="str">
            <v>LUTA - UNICAMP</v>
          </cell>
          <cell r="C7983">
            <v>60</v>
          </cell>
          <cell r="D7983">
            <v>5</v>
          </cell>
        </row>
        <row r="7984">
          <cell r="A7984" t="str">
            <v>MECH498</v>
          </cell>
          <cell r="B7984" t="str">
            <v>Lab Investigation - Tissue Mechanics - University of Nebraska Lincoln / UNL</v>
          </cell>
          <cell r="C7984">
            <v>51</v>
          </cell>
          <cell r="D7984">
            <v>4</v>
          </cell>
        </row>
        <row r="7985">
          <cell r="A7985" t="str">
            <v>CSM-us MTGN445</v>
          </cell>
          <cell r="B7985" t="str">
            <v>Lab Mechanical Behavior of Materials - Colorado School of Mines</v>
          </cell>
          <cell r="C7985">
            <v>36</v>
          </cell>
          <cell r="D7985">
            <v>3</v>
          </cell>
        </row>
        <row r="7986">
          <cell r="A7986" t="str">
            <v>FSA - LPEH1</v>
          </cell>
          <cell r="B7986" t="str">
            <v>Lab.Prática de Ensino de História I - Fundação Santo André</v>
          </cell>
          <cell r="C7986">
            <v>144</v>
          </cell>
          <cell r="D7986">
            <v>12</v>
          </cell>
        </row>
        <row r="7987">
          <cell r="A7987" t="str">
            <v>Hann-de LGDM</v>
          </cell>
          <cell r="B7987" t="str">
            <v>Labor Graphische Datenverarbeitung in der Medizin - Leibniz Universität Hannover</v>
          </cell>
          <cell r="C7987">
            <v>60</v>
          </cell>
          <cell r="D7987">
            <v>5</v>
          </cell>
        </row>
        <row r="7988">
          <cell r="A7988" t="str">
            <v>UNIPD-it LEN1036348</v>
          </cell>
          <cell r="B7988" t="str">
            <v>Laboratorio di Lingua Italiana - L2 - Università Degli Studi di Padova</v>
          </cell>
          <cell r="C7988">
            <v>60</v>
          </cell>
          <cell r="D7988">
            <v>5</v>
          </cell>
        </row>
        <row r="7989">
          <cell r="A7989" t="str">
            <v>UNIPD-it ITALab</v>
          </cell>
          <cell r="B7989" t="str">
            <v>Laboratorio di Lingua Italiana - L2 - Università Degli Studi di Padova</v>
          </cell>
          <cell r="C7989">
            <v>30</v>
          </cell>
          <cell r="D7989">
            <v>2</v>
          </cell>
        </row>
        <row r="7990">
          <cell r="A7990" t="str">
            <v>UW-ca NE226L</v>
          </cell>
          <cell r="B7990" t="str">
            <v>Laboratory Characterization Methods - University of Waterloo</v>
          </cell>
          <cell r="C7990">
            <v>18</v>
          </cell>
          <cell r="D7990">
            <v>1</v>
          </cell>
        </row>
        <row r="7991">
          <cell r="A7991" t="str">
            <v>LE-uk PA2900</v>
          </cell>
          <cell r="B7991" t="str">
            <v>Laboratory Physics - University of Leicester</v>
          </cell>
          <cell r="C7991">
            <v>24</v>
          </cell>
          <cell r="D7991">
            <v>2</v>
          </cell>
        </row>
        <row r="7992">
          <cell r="A7992" t="str">
            <v>VIU-ca GEOL115</v>
          </cell>
          <cell r="B7992" t="str">
            <v>Laboratory and Field Studies in Earth Science - Vancouver Island University</v>
          </cell>
          <cell r="C7992">
            <v>45</v>
          </cell>
          <cell r="D7992">
            <v>3</v>
          </cell>
        </row>
        <row r="7993">
          <cell r="A7993" t="str">
            <v>UTEP-us EE2169</v>
          </cell>
          <cell r="B7993" t="str">
            <v>Laboratory for EE2369 - University of Texas at El Paso</v>
          </cell>
          <cell r="C7993">
            <v>48</v>
          </cell>
          <cell r="D7993">
            <v>4</v>
          </cell>
        </row>
        <row r="7994">
          <cell r="A7994" t="str">
            <v>UTEP-us EE3176</v>
          </cell>
          <cell r="B7994" t="str">
            <v>Laboratory for EE3376 - University of Texas at El Paso</v>
          </cell>
          <cell r="C7994">
            <v>16</v>
          </cell>
          <cell r="D7994">
            <v>1</v>
          </cell>
        </row>
        <row r="7995">
          <cell r="A7995" t="str">
            <v>Unilim-fr EMT204US</v>
          </cell>
          <cell r="B7995" t="str">
            <v>Laboratory intership - Université de Limoges</v>
          </cell>
          <cell r="C7995">
            <v>180</v>
          </cell>
          <cell r="D7995">
            <v>15</v>
          </cell>
        </row>
        <row r="7996">
          <cell r="A7996" t="str">
            <v>UFBA - QUIA26</v>
          </cell>
          <cell r="B7996" t="str">
            <v>Laboratório I - UFBA</v>
          </cell>
          <cell r="C7996">
            <v>48</v>
          </cell>
          <cell r="D7996">
            <v>4</v>
          </cell>
        </row>
        <row r="7997">
          <cell r="A7997" t="str">
            <v>ESZB015-13</v>
          </cell>
          <cell r="B7997" t="str">
            <v>Laboratório de Bioinformática</v>
          </cell>
          <cell r="C7997">
            <v>48</v>
          </cell>
          <cell r="D7997">
            <v>4</v>
          </cell>
        </row>
        <row r="7998">
          <cell r="A7998" t="str">
            <v>ESZB015-17</v>
          </cell>
          <cell r="B7998" t="str">
            <v>Laboratório de Bioinformática</v>
          </cell>
          <cell r="C7998">
            <v>48</v>
          </cell>
          <cell r="D7998">
            <v>4</v>
          </cell>
        </row>
        <row r="7999">
          <cell r="A7999" t="str">
            <v>UFV - BQI202</v>
          </cell>
          <cell r="B7999" t="str">
            <v>Laboratório de Bioquímica Estrutural - Universidade Federal de Viçosa</v>
          </cell>
          <cell r="C7999">
            <v>24</v>
          </cell>
          <cell r="D7999">
            <v>2</v>
          </cell>
        </row>
        <row r="8000">
          <cell r="A8000" t="str">
            <v>ESZE069-14</v>
          </cell>
          <cell r="B8000" t="str">
            <v>Laboratório de Calor e Fluidos</v>
          </cell>
          <cell r="C8000">
            <v>24</v>
          </cell>
          <cell r="D8000">
            <v>2</v>
          </cell>
        </row>
        <row r="8001">
          <cell r="A8001" t="str">
            <v>ESTE027-17</v>
          </cell>
          <cell r="B8001" t="str">
            <v>Laboratório de Calor e Fluidos</v>
          </cell>
          <cell r="C8001">
            <v>24</v>
          </cell>
          <cell r="D8001">
            <v>2</v>
          </cell>
        </row>
        <row r="8002">
          <cell r="A8002" t="str">
            <v>CEFET-SP - LCMP3</v>
          </cell>
          <cell r="B8002" t="str">
            <v>Laboratório de Conformação Mecânica - CEFET-SP</v>
          </cell>
          <cell r="C8002">
            <v>60</v>
          </cell>
          <cell r="D8002">
            <v>5</v>
          </cell>
        </row>
        <row r="8003">
          <cell r="A8003" t="str">
            <v>E4LAC</v>
          </cell>
          <cell r="B8003" t="str">
            <v>Laboratório de Controle - IFSP</v>
          </cell>
          <cell r="C8003">
            <v>60</v>
          </cell>
          <cell r="D8003">
            <v>5</v>
          </cell>
        </row>
        <row r="8004">
          <cell r="A8004" t="str">
            <v>CEFET-SP - LE1J1</v>
          </cell>
          <cell r="B8004" t="str">
            <v>Laboratório de Eletricidade I - CEFET-SP</v>
          </cell>
          <cell r="C8004">
            <v>36</v>
          </cell>
          <cell r="D8004">
            <v>3</v>
          </cell>
        </row>
        <row r="8005">
          <cell r="A8005" t="str">
            <v>UNESP - SEL 1013</v>
          </cell>
          <cell r="B8005" t="str">
            <v>Laboratório de Eletrônica Digital - UNESP</v>
          </cell>
          <cell r="C8005">
            <v>60</v>
          </cell>
          <cell r="D8005">
            <v>5</v>
          </cell>
        </row>
        <row r="8006">
          <cell r="A8006" t="str">
            <v>TE05126</v>
          </cell>
          <cell r="B8006" t="str">
            <v>Laboratório de Eletrônica Digital - Universidade Federal do Pará</v>
          </cell>
          <cell r="C8006">
            <v>30</v>
          </cell>
          <cell r="D8006">
            <v>1</v>
          </cell>
        </row>
        <row r="8007">
          <cell r="A8007" t="str">
            <v>FEI - NE4110</v>
          </cell>
          <cell r="B8007" t="str">
            <v>Laboratório de Eng.Elétrica I - FEI</v>
          </cell>
          <cell r="C8007">
            <v>36</v>
          </cell>
          <cell r="D8007">
            <v>3</v>
          </cell>
        </row>
        <row r="8008">
          <cell r="A8008" t="str">
            <v>FEI - EL4120</v>
          </cell>
          <cell r="B8008" t="str">
            <v>Laboratório de Engenharia Elétrica II - FEI</v>
          </cell>
          <cell r="C8008">
            <v>36</v>
          </cell>
          <cell r="D8008">
            <v>3</v>
          </cell>
        </row>
        <row r="8009">
          <cell r="A8009" t="str">
            <v>FEI - EL3120</v>
          </cell>
          <cell r="B8009" t="str">
            <v>Laboratório de Engenharia de Automação I - FEI</v>
          </cell>
          <cell r="C8009">
            <v>36</v>
          </cell>
          <cell r="D8009">
            <v>3</v>
          </cell>
        </row>
        <row r="8010">
          <cell r="A8010" t="str">
            <v>MCZX015-13</v>
          </cell>
          <cell r="B8010" t="str">
            <v>Laboratório de Engenharia de Software</v>
          </cell>
          <cell r="C8010">
            <v>48</v>
          </cell>
          <cell r="D8010">
            <v>4</v>
          </cell>
        </row>
        <row r="8011">
          <cell r="A8011" t="str">
            <v>MCZA010-13</v>
          </cell>
          <cell r="B8011" t="str">
            <v>Laboratório de Engenharia de Software</v>
          </cell>
          <cell r="C8011">
            <v>48</v>
          </cell>
          <cell r="D8011">
            <v>4</v>
          </cell>
        </row>
        <row r="8012">
          <cell r="A8012" t="str">
            <v>PROF-012</v>
          </cell>
          <cell r="B8012" t="str">
            <v>Laboratório de Ensino de Filosofia</v>
          </cell>
          <cell r="C8012">
            <v>120</v>
          </cell>
          <cell r="D8012">
            <v>10</v>
          </cell>
        </row>
        <row r="8013">
          <cell r="A8013" t="str">
            <v>UFTM - LFIS1</v>
          </cell>
          <cell r="B8013" t="str">
            <v>Laboratório de Física 1 - Universidade Federal do Triangulo Mineiro</v>
          </cell>
          <cell r="C8013">
            <v>24</v>
          </cell>
          <cell r="D8013">
            <v>2</v>
          </cell>
        </row>
        <row r="8014">
          <cell r="A8014" t="str">
            <v>NHT3027-13</v>
          </cell>
          <cell r="B8014" t="str">
            <v>Laboratório de Física Básica I</v>
          </cell>
          <cell r="C8014">
            <v>36</v>
          </cell>
          <cell r="D8014">
            <v>3</v>
          </cell>
        </row>
        <row r="8015">
          <cell r="A8015" t="str">
            <v>NHT3028-13</v>
          </cell>
          <cell r="B8015" t="str">
            <v>Laboratório de Física Básica II</v>
          </cell>
          <cell r="C8015">
            <v>36</v>
          </cell>
          <cell r="D8015">
            <v>3</v>
          </cell>
        </row>
        <row r="8016">
          <cell r="A8016" t="str">
            <v>NHT3027-15</v>
          </cell>
          <cell r="B8016" t="str">
            <v>Laboratório de Física I</v>
          </cell>
          <cell r="C8016">
            <v>36</v>
          </cell>
          <cell r="D8016">
            <v>3</v>
          </cell>
        </row>
        <row r="8017">
          <cell r="A8017" t="str">
            <v>NHT3028-15</v>
          </cell>
          <cell r="B8017" t="str">
            <v>Laboratório de Física II</v>
          </cell>
          <cell r="C8017">
            <v>36</v>
          </cell>
          <cell r="D8017">
            <v>3</v>
          </cell>
        </row>
        <row r="8018">
          <cell r="A8018" t="str">
            <v>NHT3065-15</v>
          </cell>
          <cell r="B8018" t="str">
            <v>Laboratório de Física III</v>
          </cell>
          <cell r="C8018">
            <v>36</v>
          </cell>
          <cell r="D8018">
            <v>3</v>
          </cell>
        </row>
        <row r="8019">
          <cell r="A8019" t="str">
            <v>NHT3030-13</v>
          </cell>
          <cell r="B8019" t="str">
            <v>Laboratório de Física Moderna</v>
          </cell>
          <cell r="C8019">
            <v>36</v>
          </cell>
          <cell r="D8019">
            <v>3</v>
          </cell>
        </row>
        <row r="8020">
          <cell r="A8020" t="str">
            <v>NHZ3029-13</v>
          </cell>
          <cell r="B8020" t="str">
            <v>Laboratório de Física Médica</v>
          </cell>
          <cell r="C8020">
            <v>36</v>
          </cell>
          <cell r="D8020">
            <v>3</v>
          </cell>
        </row>
        <row r="8021">
          <cell r="A8021" t="str">
            <v>NHZ3080-15</v>
          </cell>
          <cell r="B8021" t="str">
            <v>Laboratório de Física Médica</v>
          </cell>
          <cell r="C8021">
            <v>36</v>
          </cell>
          <cell r="D8021">
            <v>3</v>
          </cell>
        </row>
        <row r="8022">
          <cell r="A8022" t="str">
            <v>ESZB023-13</v>
          </cell>
          <cell r="B8022" t="str">
            <v>Laboratório de Física Médica</v>
          </cell>
          <cell r="C8022">
            <v>48</v>
          </cell>
          <cell r="D8022">
            <v>4</v>
          </cell>
        </row>
        <row r="8023">
          <cell r="A8023" t="str">
            <v>FIS-705</v>
          </cell>
          <cell r="B8023" t="str">
            <v>Laboratório de Física Nuclear e Subnuclear</v>
          </cell>
          <cell r="C8023">
            <v>144</v>
          </cell>
          <cell r="D8023">
            <v>12</v>
          </cell>
        </row>
        <row r="8024">
          <cell r="A8024" t="str">
            <v>ESTS006-13</v>
          </cell>
          <cell r="B8024" t="str">
            <v>Laboratório de Guiagem, Navegação e Controle</v>
          </cell>
          <cell r="C8024">
            <v>48</v>
          </cell>
          <cell r="D8024">
            <v>4</v>
          </cell>
        </row>
        <row r="8025">
          <cell r="A8025" t="str">
            <v>ESTS006-17</v>
          </cell>
          <cell r="B8025" t="str">
            <v>Laboratório de Guiagem, Navegação e Controle</v>
          </cell>
          <cell r="C8025">
            <v>48</v>
          </cell>
          <cell r="D8025">
            <v>4</v>
          </cell>
        </row>
        <row r="8026">
          <cell r="A8026" t="str">
            <v>ESTX012-13</v>
          </cell>
          <cell r="B8026" t="str">
            <v>Laboratório de Guiagem, Navegação e Controle</v>
          </cell>
          <cell r="C8026">
            <v>48</v>
          </cell>
          <cell r="D8026">
            <v>4</v>
          </cell>
        </row>
        <row r="8027">
          <cell r="A8027" t="str">
            <v>FATEC-SP - 0203</v>
          </cell>
          <cell r="B8027" t="str">
            <v>Laboratório de Hardware - FATEC-SP</v>
          </cell>
          <cell r="C8027">
            <v>36</v>
          </cell>
          <cell r="D8027">
            <v>3</v>
          </cell>
        </row>
        <row r="8028">
          <cell r="A8028" t="str">
            <v>ESZE039-13</v>
          </cell>
          <cell r="B8028" t="str">
            <v>Laboratório de Instrumentação Nuclear e Radioproteção</v>
          </cell>
          <cell r="C8028">
            <v>48</v>
          </cell>
          <cell r="D8028">
            <v>4</v>
          </cell>
        </row>
        <row r="8029">
          <cell r="A8029" t="str">
            <v>HSA5729-6</v>
          </cell>
          <cell r="B8029" t="str">
            <v>Laboratório de Limnologia Aplicada - USP</v>
          </cell>
          <cell r="C8029">
            <v>0</v>
          </cell>
          <cell r="D8029">
            <v>12</v>
          </cell>
        </row>
        <row r="8030">
          <cell r="A8030" t="str">
            <v>ESTA017-17</v>
          </cell>
          <cell r="B8030" t="str">
            <v>Laboratório de Máquinas Elétricas</v>
          </cell>
          <cell r="C8030">
            <v>24</v>
          </cell>
          <cell r="D8030">
            <v>2</v>
          </cell>
        </row>
        <row r="8031">
          <cell r="A8031" t="str">
            <v>ESTE026-17</v>
          </cell>
          <cell r="B8031" t="str">
            <v>Laboratório de Máquinas Térmicas e Hidráulicas</v>
          </cell>
          <cell r="C8031">
            <v>24</v>
          </cell>
          <cell r="D8031">
            <v>2</v>
          </cell>
        </row>
        <row r="8032">
          <cell r="A8032" t="str">
            <v>ESZE070-14</v>
          </cell>
          <cell r="B8032" t="str">
            <v>Laboratório de Máquinas Térmicas e Hidráulicas_x000D_</v>
          </cell>
          <cell r="C8032">
            <v>24</v>
          </cell>
          <cell r="D8032">
            <v>2</v>
          </cell>
        </row>
        <row r="8033">
          <cell r="A8033" t="str">
            <v>MACK - 11351055</v>
          </cell>
          <cell r="B8033" t="str">
            <v>Laboratório de Programação - Mackenzie</v>
          </cell>
          <cell r="C8033">
            <v>60</v>
          </cell>
          <cell r="D8033">
            <v>5</v>
          </cell>
        </row>
        <row r="8034">
          <cell r="A8034" t="str">
            <v>NHZ3031-09</v>
          </cell>
          <cell r="B8034" t="str">
            <v>Laboratório de Propriedades Físicas de Materiais</v>
          </cell>
          <cell r="C8034">
            <v>48</v>
          </cell>
          <cell r="D8034">
            <v>4</v>
          </cell>
        </row>
        <row r="8035">
          <cell r="A8035" t="str">
            <v>NHZ3031-15</v>
          </cell>
          <cell r="B8035" t="str">
            <v>Laboratório de Propriedades Físicas de Materiais</v>
          </cell>
          <cell r="C8035">
            <v>48</v>
          </cell>
          <cell r="D8035">
            <v>4</v>
          </cell>
        </row>
        <row r="8036">
          <cell r="A8036" t="str">
            <v>MACK - ENEX007-0</v>
          </cell>
          <cell r="B8036" t="str">
            <v>Laboratório de Prática Jurídica I - Mackenzie</v>
          </cell>
          <cell r="C8036">
            <v>60</v>
          </cell>
          <cell r="D8036">
            <v>5</v>
          </cell>
        </row>
        <row r="8037">
          <cell r="A8037" t="str">
            <v>MACK - ENEX013-0</v>
          </cell>
          <cell r="B8037" t="str">
            <v>Laboratório de Prática Jurídica II - Mackenzie</v>
          </cell>
          <cell r="C8037">
            <v>60</v>
          </cell>
          <cell r="D8037">
            <v>5</v>
          </cell>
        </row>
        <row r="8038">
          <cell r="A8038" t="str">
            <v>UNESP - 2005</v>
          </cell>
          <cell r="B8038" t="str">
            <v>Laboratório de Química Geral - UNESP</v>
          </cell>
          <cell r="C8038">
            <v>24</v>
          </cell>
          <cell r="D8038">
            <v>2</v>
          </cell>
        </row>
        <row r="8039">
          <cell r="A8039" t="str">
            <v>EN4403</v>
          </cell>
          <cell r="B8039" t="str">
            <v>Laboratório de Reatores Nucleares</v>
          </cell>
          <cell r="C8039">
            <v>48</v>
          </cell>
          <cell r="D8039">
            <v>4</v>
          </cell>
        </row>
        <row r="8040">
          <cell r="A8040" t="str">
            <v>MCZA011-13</v>
          </cell>
          <cell r="B8040" t="str">
            <v>Laboratório de Redes</v>
          </cell>
          <cell r="C8040">
            <v>48</v>
          </cell>
          <cell r="D8040">
            <v>4</v>
          </cell>
        </row>
        <row r="8041">
          <cell r="A8041" t="str">
            <v>MCZA011-17</v>
          </cell>
          <cell r="B8041" t="str">
            <v>Laboratório de Redes</v>
          </cell>
          <cell r="C8041">
            <v>48</v>
          </cell>
          <cell r="D8041">
            <v>4</v>
          </cell>
        </row>
        <row r="8042">
          <cell r="A8042" t="str">
            <v>SES-03</v>
          </cell>
          <cell r="B8042" t="str">
            <v>Laboratório de Saúde Pública I - PPG-CCD - Secretaria do Estado da Saúde</v>
          </cell>
          <cell r="C8042">
            <v>0</v>
          </cell>
          <cell r="D8042">
            <v>6</v>
          </cell>
        </row>
        <row r="8043">
          <cell r="A8043" t="str">
            <v>UP-pt EEC0006</v>
          </cell>
          <cell r="B8043" t="str">
            <v>Laboratório de Sistemas Digitais - Universidade do Porto</v>
          </cell>
          <cell r="C8043">
            <v>77</v>
          </cell>
          <cell r="D8043">
            <v>6</v>
          </cell>
        </row>
        <row r="8044">
          <cell r="A8044" t="str">
            <v>MCZA012-13</v>
          </cell>
          <cell r="B8044" t="str">
            <v>Laboratório de Sistemas Operacionais</v>
          </cell>
          <cell r="C8044">
            <v>48</v>
          </cell>
          <cell r="D8044">
            <v>4</v>
          </cell>
        </row>
        <row r="8045">
          <cell r="A8045" t="str">
            <v>CEFET-SP - LT1J1</v>
          </cell>
          <cell r="B8045" t="str">
            <v>Laboratório de Tecnologia Mecânica I - CEFET-SP</v>
          </cell>
          <cell r="C8045">
            <v>36</v>
          </cell>
          <cell r="D8045">
            <v>3</v>
          </cell>
        </row>
        <row r="8046">
          <cell r="A8046" t="str">
            <v>CEFET-SP - LT2J2</v>
          </cell>
          <cell r="B8046" t="str">
            <v>Laboratório de Tecnologia Mecânica II - CEFET-SP</v>
          </cell>
          <cell r="C8046">
            <v>48</v>
          </cell>
          <cell r="D8046">
            <v>4</v>
          </cell>
        </row>
        <row r="8047">
          <cell r="A8047" t="str">
            <v>IFSP - LA1J4</v>
          </cell>
          <cell r="B8047" t="str">
            <v>Laboratório de automação I - Instituto Federal de Educação, Ciência e Tecnologia de São Paulo</v>
          </cell>
          <cell r="C8047">
            <v>108</v>
          </cell>
          <cell r="D8047">
            <v>9</v>
          </cell>
        </row>
        <row r="8048">
          <cell r="A8048" t="str">
            <v>IFSP - LA2J5</v>
          </cell>
          <cell r="B8048" t="str">
            <v>Laboratório de automação II - Instituto Federal de Educação, Ciência e Tecnologia de São Paulo</v>
          </cell>
          <cell r="C8048">
            <v>84</v>
          </cell>
          <cell r="D8048">
            <v>7</v>
          </cell>
        </row>
        <row r="8049">
          <cell r="A8049" t="str">
            <v>IFSP - LA3J6</v>
          </cell>
          <cell r="B8049" t="str">
            <v>Laboratório de automação III - Instituto Federal de Educação, Ciência e Tecnologia de São Paulo</v>
          </cell>
          <cell r="C8049">
            <v>60</v>
          </cell>
          <cell r="D8049">
            <v>5</v>
          </cell>
        </row>
        <row r="8050">
          <cell r="A8050" t="str">
            <v>IFSP - LCLJ5</v>
          </cell>
          <cell r="B8050" t="str">
            <v xml:space="preserve">Laboratório de controlador lógico programável - Instituto Federal de Educação, Ciência e Tecnologia </v>
          </cell>
          <cell r="C8050">
            <v>36</v>
          </cell>
          <cell r="D8050">
            <v>3</v>
          </cell>
        </row>
        <row r="8051">
          <cell r="A8051" t="str">
            <v>USP - SEL0306</v>
          </cell>
          <cell r="B8051" t="str">
            <v>Laboratório de dispositivos eletrônicos - USP</v>
          </cell>
          <cell r="C8051">
            <v>24</v>
          </cell>
          <cell r="D8051">
            <v>2</v>
          </cell>
        </row>
        <row r="8052">
          <cell r="A8052" t="str">
            <v>UNISANTA - 1803</v>
          </cell>
          <cell r="B8052" t="str">
            <v>Laboratório de engenharia Química I - Universidade Santa Cecília</v>
          </cell>
          <cell r="C8052">
            <v>60</v>
          </cell>
          <cell r="D8052">
            <v>5</v>
          </cell>
        </row>
        <row r="8053">
          <cell r="A8053" t="str">
            <v>FEI - NE5120</v>
          </cell>
          <cell r="B8053" t="str">
            <v>Laboratório de engenharia elétrica II - FEI</v>
          </cell>
          <cell r="C8053">
            <v>36</v>
          </cell>
          <cell r="D8053">
            <v>3</v>
          </cell>
        </row>
        <row r="8054">
          <cell r="A8054" t="str">
            <v>UNESP - 1207</v>
          </cell>
          <cell r="B8054" t="str">
            <v>Laboratório de física I - UNESP</v>
          </cell>
          <cell r="C8054">
            <v>24</v>
          </cell>
          <cell r="D8054">
            <v>2</v>
          </cell>
        </row>
        <row r="8055">
          <cell r="A8055" t="str">
            <v>USJT - LabFE</v>
          </cell>
          <cell r="B8055" t="str">
            <v>Laboratório de física e eletricidade - Universidade São Judas Tadeu</v>
          </cell>
          <cell r="C8055">
            <v>72</v>
          </cell>
          <cell r="D8055">
            <v>6</v>
          </cell>
        </row>
        <row r="8056">
          <cell r="A8056" t="str">
            <v>USJT - LFISQUIM</v>
          </cell>
          <cell r="B8056" t="str">
            <v>Laboratório de física e química - Universidade São Judas Tadeu</v>
          </cell>
          <cell r="C8056">
            <v>72</v>
          </cell>
          <cell r="D8056">
            <v>6</v>
          </cell>
        </row>
        <row r="8057">
          <cell r="A8057" t="str">
            <v>USP - FFI0180</v>
          </cell>
          <cell r="B8057" t="str">
            <v>Laboratório de física geral 1 - USP</v>
          </cell>
          <cell r="C8057">
            <v>24</v>
          </cell>
          <cell r="D8057">
            <v>2</v>
          </cell>
        </row>
        <row r="8058">
          <cell r="A8058" t="str">
            <v>USP - FFI0181</v>
          </cell>
          <cell r="B8058" t="str">
            <v>Laboratório de física geral 2 - USP</v>
          </cell>
          <cell r="C8058">
            <v>24</v>
          </cell>
          <cell r="D8058">
            <v>2</v>
          </cell>
        </row>
        <row r="8059">
          <cell r="A8059" t="str">
            <v>IFSP - LIEJ4</v>
          </cell>
          <cell r="B8059" t="str">
            <v>Laboratório de instalações elétricas industriais - Instituto Federal de Educação, Ciência e Tecnolog</v>
          </cell>
          <cell r="C8059">
            <v>36</v>
          </cell>
          <cell r="D8059">
            <v>3</v>
          </cell>
        </row>
        <row r="8060">
          <cell r="A8060" t="str">
            <v>IFSP - LMCJ5</v>
          </cell>
          <cell r="B8060" t="str">
            <v>Laboratório de microcontroladores - Instituto Federal de Educação, Ciência e Tecnologia de São Paulo</v>
          </cell>
          <cell r="C8060">
            <v>36</v>
          </cell>
          <cell r="D8060">
            <v>3</v>
          </cell>
        </row>
        <row r="8061">
          <cell r="A8061" t="str">
            <v>IFSP - LMPJ4</v>
          </cell>
          <cell r="B8061" t="str">
            <v>Laboratório de microprocessadores - Instituto Federal de Educação, Ciência e Tecnologia de São Paulo</v>
          </cell>
          <cell r="C8061">
            <v>36</v>
          </cell>
          <cell r="D8061">
            <v>3</v>
          </cell>
        </row>
        <row r="8062">
          <cell r="A8062" t="str">
            <v>USP - PMT2401</v>
          </cell>
          <cell r="B8062" t="str">
            <v>Laboratório de processos metalúrgicos - USP</v>
          </cell>
          <cell r="C8062">
            <v>24</v>
          </cell>
          <cell r="D8062">
            <v>2</v>
          </cell>
        </row>
        <row r="8063">
          <cell r="A8063" t="str">
            <v>IFSP - LQMJ3</v>
          </cell>
          <cell r="B8063" t="str">
            <v>Laboratório de química industrial - Instituto Federal de Educação, Ciência e Tecnologia de São Paulo</v>
          </cell>
          <cell r="C8063">
            <v>24</v>
          </cell>
          <cell r="D8063">
            <v>2</v>
          </cell>
        </row>
        <row r="8064">
          <cell r="A8064" t="str">
            <v>USP - SEL0384</v>
          </cell>
          <cell r="B8064" t="str">
            <v>Laboratório de sistemas digitais 1 - USP</v>
          </cell>
          <cell r="C8064">
            <v>24</v>
          </cell>
          <cell r="D8064">
            <v>2</v>
          </cell>
        </row>
        <row r="8065">
          <cell r="A8065" t="str">
            <v>IFSP - LT1J1</v>
          </cell>
          <cell r="B8065" t="str">
            <v>Laboratório de tecnologia mecânica I - Instituto Federal de Educação, Ciência e Tecnologia de São Pa</v>
          </cell>
          <cell r="C8065">
            <v>36</v>
          </cell>
          <cell r="D8065">
            <v>3</v>
          </cell>
        </row>
        <row r="8066">
          <cell r="A8066" t="str">
            <v>IFSP - LT2J2</v>
          </cell>
          <cell r="B8066" t="str">
            <v>Laboratório de tecnologia mecânica II - Instituto Federal de Educação, Ciência e Tecnologia de São P</v>
          </cell>
          <cell r="C8066">
            <v>48</v>
          </cell>
          <cell r="D8066">
            <v>4</v>
          </cell>
        </row>
        <row r="8067">
          <cell r="A8067" t="str">
            <v>UP-pt EBE0110</v>
          </cell>
          <cell r="B8067" t="str">
            <v>Laboratórios Integrados II - Universidade do Porto</v>
          </cell>
          <cell r="C8067">
            <v>78</v>
          </cell>
          <cell r="D8067">
            <v>0</v>
          </cell>
        </row>
        <row r="8068">
          <cell r="A8068" t="str">
            <v>UC-pt 1004783</v>
          </cell>
          <cell r="B8068" t="str">
            <v>Laboratórios de Química I - Universidade de Coimbra</v>
          </cell>
          <cell r="C8068">
            <v>75</v>
          </cell>
          <cell r="D8068">
            <v>6</v>
          </cell>
        </row>
        <row r="8069">
          <cell r="A8069" t="str">
            <v>UC-pt 1004981</v>
          </cell>
          <cell r="B8069" t="str">
            <v>Laboratórios de Química II - Universidade de Coimbra</v>
          </cell>
          <cell r="C8069">
            <v>75</v>
          </cell>
          <cell r="D8069">
            <v>6</v>
          </cell>
        </row>
        <row r="8070">
          <cell r="A8070" t="str">
            <v>UC-pt 1004992</v>
          </cell>
          <cell r="B8070" t="str">
            <v>Laboratórios de Química III - Universidade de Coimbra</v>
          </cell>
          <cell r="C8070">
            <v>75</v>
          </cell>
          <cell r="D8070">
            <v>6</v>
          </cell>
        </row>
        <row r="8071">
          <cell r="A8071" t="str">
            <v>UofG-ca ECON3520</v>
          </cell>
          <cell r="B8071" t="str">
            <v>Labour Economics - University of Guelph</v>
          </cell>
          <cell r="C8071">
            <v>38</v>
          </cell>
          <cell r="D8071">
            <v>3</v>
          </cell>
        </row>
        <row r="8072">
          <cell r="A8072" t="str">
            <v>QUT-au UXB134</v>
          </cell>
          <cell r="B8072" t="str">
            <v>Land Use Planning - Queensland University of Technology</v>
          </cell>
          <cell r="C8072">
            <v>51</v>
          </cell>
          <cell r="D8072">
            <v>4</v>
          </cell>
        </row>
        <row r="8073">
          <cell r="A8073" t="str">
            <v>ANU-au ENVS3004</v>
          </cell>
          <cell r="B8073" t="str">
            <v>Land and Catchment Management - Australian National University</v>
          </cell>
          <cell r="C8073">
            <v>65</v>
          </cell>
          <cell r="D8073">
            <v>5</v>
          </cell>
        </row>
        <row r="8074">
          <cell r="A8074" t="str">
            <v>UF-us SWS2008</v>
          </cell>
          <cell r="B8074" t="str">
            <v>Land and Life - University of Florida</v>
          </cell>
          <cell r="C8074">
            <v>48</v>
          </cell>
          <cell r="D8074">
            <v>4</v>
          </cell>
        </row>
        <row r="8075">
          <cell r="A8075" t="str">
            <v>SIT-jp LPS</v>
          </cell>
          <cell r="B8075" t="str">
            <v>Land use planning Studio - Shibaura Institute of Technology</v>
          </cell>
          <cell r="C8075">
            <v>30</v>
          </cell>
          <cell r="D8075">
            <v>2</v>
          </cell>
        </row>
        <row r="8076">
          <cell r="A8076" t="str">
            <v>UNH-uk ENV2033</v>
          </cell>
          <cell r="B8076" t="str">
            <v>Landfill Processes - The University of Northampton</v>
          </cell>
          <cell r="C8076">
            <v>48</v>
          </cell>
          <cell r="D8076">
            <v>4</v>
          </cell>
        </row>
        <row r="8077">
          <cell r="A8077" t="str">
            <v>PSU-us ESM418</v>
          </cell>
          <cell r="B8077" t="str">
            <v>Landscape Ecology - Portland State University</v>
          </cell>
          <cell r="C8077">
            <v>40</v>
          </cell>
          <cell r="D8077">
            <v>3</v>
          </cell>
        </row>
        <row r="8078">
          <cell r="A8078" t="str">
            <v>UCD-ie BIOL30020</v>
          </cell>
          <cell r="B8078" t="str">
            <v>Landscape Ecology - University College Dublin</v>
          </cell>
          <cell r="C8078">
            <v>69</v>
          </cell>
          <cell r="D8078">
            <v>5</v>
          </cell>
        </row>
        <row r="8079">
          <cell r="A8079" t="str">
            <v>LC-ca ENGL1107</v>
          </cell>
          <cell r="B8079" t="str">
            <v>Language &amp; Composition I - Langara College</v>
          </cell>
          <cell r="C8079">
            <v>39</v>
          </cell>
          <cell r="D8079">
            <v>3</v>
          </cell>
        </row>
        <row r="8080">
          <cell r="A8080" t="str">
            <v>Gold-uk IS53011A</v>
          </cell>
          <cell r="B8080" t="str">
            <v>Language Design and Implementation - Goldsmiths, University of London</v>
          </cell>
          <cell r="C8080">
            <v>64</v>
          </cell>
          <cell r="D8080">
            <v>5</v>
          </cell>
        </row>
        <row r="8081">
          <cell r="A8081" t="str">
            <v>RMIT-au SOCU1049</v>
          </cell>
          <cell r="B8081" t="str">
            <v>Language Management in International Organisations - Royal Melbourne Institute of Technology</v>
          </cell>
          <cell r="C8081">
            <v>6</v>
          </cell>
          <cell r="D8081">
            <v>0</v>
          </cell>
        </row>
        <row r="8082">
          <cell r="A8082" t="str">
            <v>Massey-nz 192021</v>
          </cell>
          <cell r="B8082" t="str">
            <v>Language Skills for Academic Study 1 - Massey University</v>
          </cell>
          <cell r="C8082">
            <v>100</v>
          </cell>
          <cell r="D8082">
            <v>8</v>
          </cell>
        </row>
        <row r="8083">
          <cell r="A8083" t="str">
            <v>Massey-nz 192023</v>
          </cell>
          <cell r="B8083" t="str">
            <v>Language Skills for Academic Study II - Massey University</v>
          </cell>
          <cell r="C8083">
            <v>100</v>
          </cell>
          <cell r="D8083">
            <v>8</v>
          </cell>
        </row>
        <row r="8084">
          <cell r="A8084" t="str">
            <v>UofT-ca APS322</v>
          </cell>
          <cell r="B8084" t="str">
            <v>Language and Power - University of Toronto</v>
          </cell>
          <cell r="C8084">
            <v>48</v>
          </cell>
          <cell r="D8084">
            <v>4</v>
          </cell>
        </row>
        <row r="8085">
          <cell r="A8085" t="str">
            <v>TLSE3-fr EM7TELVM</v>
          </cell>
          <cell r="B8085" t="str">
            <v>Langue - Université Toulouse III - Paul Sabatier</v>
          </cell>
          <cell r="C8085">
            <v>24</v>
          </cell>
          <cell r="D8085">
            <v>2</v>
          </cell>
        </row>
        <row r="8086">
          <cell r="A8086" t="str">
            <v>LU-uk 14MMC910</v>
          </cell>
          <cell r="B8086" t="str">
            <v>Laser Materials Processing - Loughborough University</v>
          </cell>
          <cell r="C8086">
            <v>50</v>
          </cell>
          <cell r="D8086">
            <v>4</v>
          </cell>
        </row>
        <row r="8087">
          <cell r="A8087" t="str">
            <v>FHSch-de 2012</v>
          </cell>
          <cell r="B8087" t="str">
            <v>Laser Technology - Fachhochschule Schmalkalden - Hochschule für Angewandte Wissenschaften</v>
          </cell>
          <cell r="C8087">
            <v>60</v>
          </cell>
          <cell r="D8087">
            <v>5</v>
          </cell>
        </row>
        <row r="8088">
          <cell r="A8088" t="str">
            <v>NHZ3032-09</v>
          </cell>
          <cell r="B8088" t="str">
            <v>Lasers e Óptica Moderna</v>
          </cell>
          <cell r="C8088">
            <v>48</v>
          </cell>
          <cell r="D8088">
            <v>4</v>
          </cell>
        </row>
        <row r="8089">
          <cell r="A8089" t="str">
            <v>NHZ3081-15</v>
          </cell>
          <cell r="B8089" t="str">
            <v>Lasers e Óptica Moderna</v>
          </cell>
          <cell r="C8089">
            <v>48</v>
          </cell>
          <cell r="D8089">
            <v>4</v>
          </cell>
        </row>
        <row r="8090">
          <cell r="A8090" t="str">
            <v>FSW-ca LAWS1038</v>
          </cell>
          <cell r="B8090" t="str">
            <v>Law, Ethics &amp; Occupational H &amp; S - Fanshawe College</v>
          </cell>
          <cell r="C8090">
            <v>36</v>
          </cell>
          <cell r="D8090">
            <v>3</v>
          </cell>
        </row>
        <row r="8091">
          <cell r="A8091" t="str">
            <v>EDS06</v>
          </cell>
          <cell r="B8091" t="str">
            <v>Lazer e Educação</v>
          </cell>
          <cell r="C8091">
            <v>0</v>
          </cell>
          <cell r="D8091">
            <v>0</v>
          </cell>
        </row>
        <row r="8092">
          <cell r="A8092" t="str">
            <v>UNINTER - LER</v>
          </cell>
          <cell r="B8092" t="str">
            <v>Lazer, Entretenimento e Recreação - UNINTER</v>
          </cell>
          <cell r="C8092">
            <v>72</v>
          </cell>
          <cell r="D8092">
            <v>6</v>
          </cell>
        </row>
        <row r="8093">
          <cell r="A8093" t="str">
            <v>UCLA-us MGMNT4434</v>
          </cell>
          <cell r="B8093" t="str">
            <v>Leadership &amp; Human Element Project MGMT - University of California, Los Angeles</v>
          </cell>
          <cell r="C8093">
            <v>36</v>
          </cell>
          <cell r="D8093">
            <v>3</v>
          </cell>
        </row>
        <row r="8094">
          <cell r="A8094" t="str">
            <v>LU-uk 15BSC575</v>
          </cell>
          <cell r="B8094" t="str">
            <v>Leadership &amp; Interpersonal Skills - Loughborough University</v>
          </cell>
          <cell r="C8094">
            <v>50</v>
          </cell>
          <cell r="D8094">
            <v>4</v>
          </cell>
        </row>
        <row r="8095">
          <cell r="A8095" t="str">
            <v>FIU-us MAN4164</v>
          </cell>
          <cell r="B8095" t="str">
            <v>Leadership - Florida International University</v>
          </cell>
          <cell r="C8095">
            <v>48</v>
          </cell>
          <cell r="D8095">
            <v>4</v>
          </cell>
        </row>
        <row r="8096">
          <cell r="A8096" t="str">
            <v>ITech-us BA3710</v>
          </cell>
          <cell r="B8096" t="str">
            <v>Leadership - Indiana Institute of Technology</v>
          </cell>
          <cell r="C8096">
            <v>48</v>
          </cell>
          <cell r="D8096">
            <v>4</v>
          </cell>
        </row>
        <row r="8097">
          <cell r="A8097" t="str">
            <v>Mercer-us MGT428</v>
          </cell>
          <cell r="B8097" t="str">
            <v>Leadership - Mercer University</v>
          </cell>
          <cell r="C8097">
            <v>51</v>
          </cell>
          <cell r="D8097">
            <v>4</v>
          </cell>
        </row>
        <row r="8098">
          <cell r="A8098" t="str">
            <v>Monash-au MGX3991</v>
          </cell>
          <cell r="B8098" t="str">
            <v>Leadership Principes and Practices - Monash University</v>
          </cell>
          <cell r="C8098">
            <v>48</v>
          </cell>
          <cell r="D8098">
            <v>4</v>
          </cell>
        </row>
        <row r="8099">
          <cell r="A8099" t="str">
            <v>UCR-us MGTX469.1</v>
          </cell>
          <cell r="B8099" t="str">
            <v>Leadership Principles and Practice - Supervision and Teambuilding - University of California, Rivers</v>
          </cell>
          <cell r="C8099">
            <v>30</v>
          </cell>
          <cell r="D8099">
            <v>2</v>
          </cell>
        </row>
        <row r="8100">
          <cell r="A8100" t="str">
            <v>UEK-pl SEB8</v>
          </cell>
          <cell r="B8100" t="str">
            <v>Leadership Skills Training - University of Economics in Katowice</v>
          </cell>
          <cell r="C8100">
            <v>45</v>
          </cell>
          <cell r="D8100">
            <v>3</v>
          </cell>
        </row>
        <row r="8101">
          <cell r="A8101" t="str">
            <v>ANU-au VCUG2002</v>
          </cell>
          <cell r="B8101" t="str">
            <v>Leadership and Influence in a Complex World - The Australian National University</v>
          </cell>
          <cell r="C8101">
            <v>98</v>
          </cell>
          <cell r="D8101">
            <v>8</v>
          </cell>
        </row>
        <row r="8102">
          <cell r="A8102" t="str">
            <v>UofT-ca APS443H1F</v>
          </cell>
          <cell r="B8102" t="str">
            <v>Leadership and Leading for Groups and Organizations - University of Toronto</v>
          </cell>
          <cell r="C8102">
            <v>60</v>
          </cell>
          <cell r="D8102">
            <v>5</v>
          </cell>
        </row>
        <row r="8103">
          <cell r="A8103" t="str">
            <v>UWP-us BUSADMIN2330</v>
          </cell>
          <cell r="B8103" t="str">
            <v>Leadership and Management - University of Wisconsin - Platteville</v>
          </cell>
          <cell r="C8103">
            <v>45</v>
          </cell>
          <cell r="D8103">
            <v>3</v>
          </cell>
        </row>
        <row r="8104">
          <cell r="A8104" t="str">
            <v>Wayne-us IE4700</v>
          </cell>
          <cell r="B8104" t="str">
            <v>Leadership: Manufacturing - Wayne State University</v>
          </cell>
          <cell r="C8104">
            <v>48</v>
          </cell>
          <cell r="D8104">
            <v>4</v>
          </cell>
        </row>
        <row r="8105">
          <cell r="A8105" t="str">
            <v>Monash-au MEX3991</v>
          </cell>
          <cell r="B8105" t="str">
            <v>Leadership: principles and Strategies - Monash University</v>
          </cell>
          <cell r="C8105">
            <v>48</v>
          </cell>
          <cell r="D8105">
            <v>4</v>
          </cell>
        </row>
        <row r="8106">
          <cell r="A8106" t="str">
            <v>SU-us MS&amp;E238</v>
          </cell>
          <cell r="B8106" t="str">
            <v>Leading Trends in Information Technology - Stanford University</v>
          </cell>
          <cell r="C8106">
            <v>45</v>
          </cell>
          <cell r="D8106">
            <v>4</v>
          </cell>
        </row>
        <row r="8107">
          <cell r="A8107" t="str">
            <v>MU-us EGM411</v>
          </cell>
          <cell r="B8107" t="str">
            <v>Leading and Managing Projects - Miami University</v>
          </cell>
          <cell r="C8107">
            <v>48</v>
          </cell>
          <cell r="D8107">
            <v>4</v>
          </cell>
        </row>
        <row r="8108">
          <cell r="A8108" t="str">
            <v>DCU-ie MM354</v>
          </cell>
          <cell r="B8108" t="str">
            <v>Lean &amp; 6 Sigma Manufacturing - Dublin City University</v>
          </cell>
          <cell r="C8108">
            <v>36</v>
          </cell>
          <cell r="D8108">
            <v>3</v>
          </cell>
        </row>
        <row r="8109">
          <cell r="A8109" t="str">
            <v>ODU-us MET455</v>
          </cell>
          <cell r="B8109" t="str">
            <v>Lean Engineering - Old Dominion University</v>
          </cell>
          <cell r="C8109">
            <v>48</v>
          </cell>
          <cell r="D8109">
            <v>4</v>
          </cell>
        </row>
        <row r="8110">
          <cell r="A8110" t="str">
            <v>UNH-uk ENG3005</v>
          </cell>
          <cell r="B8110" t="str">
            <v>Lean Manufacturing &amp; Quality Applications - The University of Northampton</v>
          </cell>
          <cell r="C8110">
            <v>48</v>
          </cell>
          <cell r="D8110">
            <v>4</v>
          </cell>
        </row>
        <row r="8111">
          <cell r="A8111" t="str">
            <v>ITech-us IME4020</v>
          </cell>
          <cell r="B8111" t="str">
            <v>Lean Manufacturing - Indiana Institute of Technology</v>
          </cell>
          <cell r="C8111">
            <v>48</v>
          </cell>
          <cell r="D8111">
            <v>4</v>
          </cell>
        </row>
        <row r="8112">
          <cell r="A8112" t="str">
            <v>QUT-au EGB336</v>
          </cell>
          <cell r="B8112" t="str">
            <v>Lean Manufacturing - Queensland University of Technology</v>
          </cell>
          <cell r="C8112">
            <v>54</v>
          </cell>
          <cell r="D8112">
            <v>4</v>
          </cell>
        </row>
        <row r="8113">
          <cell r="A8113" t="str">
            <v>ME503</v>
          </cell>
          <cell r="B8113" t="str">
            <v>Lean Manufacturing Principles and Pratices - University of Kentucky</v>
          </cell>
          <cell r="C8113">
            <v>48</v>
          </cell>
          <cell r="D8113">
            <v>4</v>
          </cell>
        </row>
        <row r="8114">
          <cell r="A8114" t="str">
            <v>CSUN-us MSE507</v>
          </cell>
          <cell r="B8114" t="str">
            <v>Lean Manufacturing Systems - California State University, Northridge</v>
          </cell>
          <cell r="C8114">
            <v>51</v>
          </cell>
          <cell r="D8114">
            <v>4</v>
          </cell>
        </row>
        <row r="8115">
          <cell r="A8115" t="str">
            <v>NIU-us ISYE450</v>
          </cell>
          <cell r="B8115" t="str">
            <v>Lean Manufacturing Systems - Northern Illinois University</v>
          </cell>
          <cell r="C8115">
            <v>48</v>
          </cell>
          <cell r="D8115">
            <v>4</v>
          </cell>
        </row>
        <row r="8116">
          <cell r="A8116" t="str">
            <v>SIU-us IT465</v>
          </cell>
          <cell r="B8116" t="str">
            <v>Lean Manufacturing Systems - Southern Illinois University</v>
          </cell>
          <cell r="C8116">
            <v>45</v>
          </cell>
          <cell r="D8116">
            <v>3</v>
          </cell>
        </row>
        <row r="8117">
          <cell r="A8117" t="str">
            <v>UWS-us INMGT335</v>
          </cell>
          <cell r="B8117" t="str">
            <v>Lean Manufacturing Systems - University of Wisconsin - Stout</v>
          </cell>
          <cell r="C8117">
            <v>60</v>
          </cell>
          <cell r="D8117">
            <v>5</v>
          </cell>
        </row>
        <row r="8118">
          <cell r="A8118" t="str">
            <v>DIT-ie MANS9001</v>
          </cell>
          <cell r="B8118" t="str">
            <v>Lean Operations - Dublin Institute of Technology</v>
          </cell>
          <cell r="C8118">
            <v>50</v>
          </cell>
          <cell r="D8118">
            <v>4</v>
          </cell>
        </row>
        <row r="8119">
          <cell r="A8119" t="str">
            <v>Wayne-us IE6310</v>
          </cell>
          <cell r="B8119" t="str">
            <v>Lean Operations and Manufacturing - Wayne State University</v>
          </cell>
          <cell r="C8119">
            <v>36</v>
          </cell>
          <cell r="D8119">
            <v>3</v>
          </cell>
        </row>
        <row r="8120">
          <cell r="A8120" t="str">
            <v>LU-uk 12MMD203</v>
          </cell>
          <cell r="B8120" t="str">
            <v>Lean Operations and Supply Chain Management - Loughborough University</v>
          </cell>
          <cell r="C8120">
            <v>100</v>
          </cell>
          <cell r="D8120">
            <v>8</v>
          </cell>
        </row>
        <row r="8121">
          <cell r="A8121" t="str">
            <v>LU-uk 15MMD203</v>
          </cell>
          <cell r="B8121" t="str">
            <v>Lean Operations and Supply Chain Management - Loughborough University</v>
          </cell>
          <cell r="C8121">
            <v>50</v>
          </cell>
          <cell r="D8121">
            <v>4</v>
          </cell>
        </row>
        <row r="8122">
          <cell r="A8122" t="str">
            <v>LU-uk MMD203</v>
          </cell>
          <cell r="B8122" t="str">
            <v>Lean Operations and Supply Chain Management - Loughborough University</v>
          </cell>
          <cell r="C8122">
            <v>26</v>
          </cell>
          <cell r="D8122">
            <v>2</v>
          </cell>
        </row>
        <row r="8123">
          <cell r="A8123" t="str">
            <v>LU-uk 14MMD203</v>
          </cell>
          <cell r="B8123" t="str">
            <v>Lean Operations and Supply Chain Management - Loughborough University</v>
          </cell>
          <cell r="C8123">
            <v>24</v>
          </cell>
          <cell r="D8123">
            <v>2</v>
          </cell>
        </row>
        <row r="8124">
          <cell r="A8124" t="str">
            <v>LU-uk 13MMD203</v>
          </cell>
          <cell r="B8124" t="str">
            <v>Lean Opperations and Supply Chain Management - Loughborough University</v>
          </cell>
          <cell r="C8124">
            <v>50</v>
          </cell>
          <cell r="D8124">
            <v>4</v>
          </cell>
        </row>
        <row r="8125">
          <cell r="A8125" t="str">
            <v>UCR-us MGTX473.4</v>
          </cell>
          <cell r="B8125" t="str">
            <v>Lean Principles and Practice - University of California, Riverside</v>
          </cell>
          <cell r="C8125">
            <v>40</v>
          </cell>
          <cell r="D8125">
            <v>3</v>
          </cell>
        </row>
        <row r="8126">
          <cell r="A8126" t="str">
            <v>SIU-us IE488</v>
          </cell>
          <cell r="B8126" t="str">
            <v>Lean Production Systems - Southern Illinois University</v>
          </cell>
          <cell r="C8126">
            <v>40</v>
          </cell>
          <cell r="D8126">
            <v>3</v>
          </cell>
        </row>
        <row r="8127">
          <cell r="A8127" t="str">
            <v>UWM-us INGENG587</v>
          </cell>
          <cell r="B8127" t="str">
            <v>Lean Production Systems - University of Wisconsin - Milwaukee</v>
          </cell>
          <cell r="C8127">
            <v>48</v>
          </cell>
          <cell r="D8127">
            <v>4</v>
          </cell>
        </row>
        <row r="8128">
          <cell r="A8128" t="str">
            <v>NCAT-us INEN428</v>
          </cell>
          <cell r="B8128" t="str">
            <v>Lean Six Sigma - North Carolina Agricultural &amp; Technical State University</v>
          </cell>
          <cell r="C8128">
            <v>51</v>
          </cell>
          <cell r="D8128">
            <v>4</v>
          </cell>
        </row>
        <row r="8129">
          <cell r="A8129" t="str">
            <v>TNTech-us MET4650</v>
          </cell>
          <cell r="B8129" t="str">
            <v>Lean Six Sigma - Tennessee Technological University</v>
          </cell>
          <cell r="C8129">
            <v>38</v>
          </cell>
          <cell r="D8129">
            <v>3</v>
          </cell>
        </row>
        <row r="8130">
          <cell r="A8130" t="str">
            <v>CalPoly-us IT303</v>
          </cell>
          <cell r="B8130" t="str">
            <v>Lean Six Sigma Green Belt - California Polytechnic State University</v>
          </cell>
          <cell r="C8130">
            <v>44</v>
          </cell>
          <cell r="D8130">
            <v>3</v>
          </cell>
        </row>
        <row r="8131">
          <cell r="A8131" t="str">
            <v>UCR-us MGTX473.1</v>
          </cell>
          <cell r="B8131" t="str">
            <v>Lean Six Sigma Green Belt - University of California, Riverside</v>
          </cell>
          <cell r="C8131">
            <v>30</v>
          </cell>
          <cell r="D8131">
            <v>2</v>
          </cell>
        </row>
        <row r="8132">
          <cell r="A8132" t="str">
            <v>ASU-us IEE381</v>
          </cell>
          <cell r="B8132" t="str">
            <v>Lean Six Sigma Methodology - Arizona State University</v>
          </cell>
          <cell r="C8132">
            <v>40</v>
          </cell>
          <cell r="D8132">
            <v>3</v>
          </cell>
        </row>
        <row r="8133">
          <cell r="A8133" t="str">
            <v>NUIG-ie IE450</v>
          </cell>
          <cell r="B8133" t="str">
            <v>Lean Systems - National University of Ireland, Galway</v>
          </cell>
          <cell r="C8133">
            <v>50</v>
          </cell>
          <cell r="D8133">
            <v>4</v>
          </cell>
        </row>
        <row r="8134">
          <cell r="A8134" t="str">
            <v>LU-uk 15MMP233</v>
          </cell>
          <cell r="B8134" t="str">
            <v>Lean and Agile Manufacture - Loughborough University</v>
          </cell>
          <cell r="C8134">
            <v>70</v>
          </cell>
          <cell r="D8134">
            <v>5</v>
          </cell>
        </row>
        <row r="8135">
          <cell r="A8135" t="str">
            <v>CalPoly-us SCM302</v>
          </cell>
          <cell r="B8135" t="str">
            <v>Learn by Doing Lab Teaching Practicum - California Polytechnic State University</v>
          </cell>
          <cell r="C8135">
            <v>44</v>
          </cell>
          <cell r="D8135">
            <v>3</v>
          </cell>
        </row>
        <row r="8136">
          <cell r="A8136" t="str">
            <v>Zuyd-nl LOL</v>
          </cell>
          <cell r="B8136" t="str">
            <v>Learning Organization &amp; Lean - ZUYD Applied Science University</v>
          </cell>
          <cell r="C8136">
            <v>30</v>
          </cell>
          <cell r="D8136">
            <v>2</v>
          </cell>
        </row>
        <row r="8137">
          <cell r="A8137" t="str">
            <v>KettU-us ORTN101</v>
          </cell>
          <cell r="B8137" t="str">
            <v>Learning, Success and Teamwork - Kettering University</v>
          </cell>
          <cell r="C8137">
            <v>12</v>
          </cell>
          <cell r="D8137">
            <v>1</v>
          </cell>
        </row>
        <row r="8138">
          <cell r="A8138" t="str">
            <v>UIUC-us ENG360</v>
          </cell>
          <cell r="B8138" t="str">
            <v>Lect in Engrg Entrepreneurship - University of Illinois at Urbana-Champaign</v>
          </cell>
          <cell r="C8138">
            <v>16</v>
          </cell>
          <cell r="D8138">
            <v>1</v>
          </cell>
        </row>
        <row r="8139">
          <cell r="A8139" t="str">
            <v>UNI-us MGMT3100</v>
          </cell>
          <cell r="B8139" t="str">
            <v>Legal &amp; Social Environmental of Business - University of Northem Iowa</v>
          </cell>
          <cell r="C8139">
            <v>40</v>
          </cell>
          <cell r="D8139">
            <v>3</v>
          </cell>
        </row>
        <row r="8140">
          <cell r="A8140" t="str">
            <v>UPM-es 7404</v>
          </cell>
          <cell r="B8140" t="str">
            <v>Legislación y Gestión - Universidad Politécnica de Madrid</v>
          </cell>
          <cell r="C8140">
            <v>30</v>
          </cell>
          <cell r="D8140">
            <v>2</v>
          </cell>
        </row>
        <row r="8141">
          <cell r="A8141" t="str">
            <v>ASC-3</v>
          </cell>
          <cell r="B8141" t="str">
            <v>Legislação Ambiental - UNITAU</v>
          </cell>
          <cell r="C8141">
            <v>0</v>
          </cell>
          <cell r="D8141">
            <v>9</v>
          </cell>
        </row>
        <row r="8142">
          <cell r="A8142" t="str">
            <v>UNIFESP - 4655</v>
          </cell>
          <cell r="B8142" t="str">
            <v>Legislação Ambiental e Políticas Públicas - UNIFESP</v>
          </cell>
          <cell r="C8142">
            <v>72</v>
          </cell>
          <cell r="D8142">
            <v>6</v>
          </cell>
        </row>
        <row r="8143">
          <cell r="A8143" t="str">
            <v>FTT - PG-208</v>
          </cell>
          <cell r="B8143" t="str">
            <v>Legislação Aplicada à Gestão - Faculdade de Tecnologia Termomecânica</v>
          </cell>
          <cell r="C8143">
            <v>36</v>
          </cell>
          <cell r="D8143">
            <v>3</v>
          </cell>
        </row>
        <row r="8144">
          <cell r="A8144" t="str">
            <v>CLARETIANO - LAI</v>
          </cell>
          <cell r="B8144" t="str">
            <v>Legislação Aplicada à Informática - Claretiano</v>
          </cell>
          <cell r="C8144">
            <v>24</v>
          </cell>
          <cell r="D8144">
            <v>2</v>
          </cell>
        </row>
        <row r="8145">
          <cell r="A8145" t="str">
            <v>UNIP - 532J</v>
          </cell>
          <cell r="B8145" t="str">
            <v>Legislação Profissional - Universidade Paulista</v>
          </cell>
          <cell r="C8145">
            <v>36</v>
          </cell>
          <cell r="D8145">
            <v>3</v>
          </cell>
        </row>
        <row r="8146">
          <cell r="A8146" t="str">
            <v>ESTB010-13</v>
          </cell>
          <cell r="B8146" t="str">
            <v>Legislação Relacionada à Saúde</v>
          </cell>
          <cell r="C8146">
            <v>24</v>
          </cell>
          <cell r="D8146">
            <v>2</v>
          </cell>
        </row>
        <row r="8147">
          <cell r="A8147" t="str">
            <v>ESTB010-17</v>
          </cell>
          <cell r="B8147" t="str">
            <v>Legislação Relacionada à Saúde</v>
          </cell>
          <cell r="C8147">
            <v>24</v>
          </cell>
          <cell r="D8147">
            <v>2</v>
          </cell>
        </row>
        <row r="8148">
          <cell r="A8148" t="str">
            <v>ESTX031-13</v>
          </cell>
          <cell r="B8148" t="str">
            <v>Legislação Relacionada à Saúde</v>
          </cell>
          <cell r="C8148">
            <v>36</v>
          </cell>
          <cell r="D8148">
            <v>3</v>
          </cell>
        </row>
        <row r="8149">
          <cell r="A8149" t="str">
            <v>USP - DTB 0331</v>
          </cell>
          <cell r="B8149" t="str">
            <v>Legislação Social - USP</v>
          </cell>
          <cell r="C8149">
            <v>60</v>
          </cell>
          <cell r="D8149">
            <v>5</v>
          </cell>
        </row>
        <row r="8150">
          <cell r="A8150" t="str">
            <v>UNICAMP - ST004</v>
          </cell>
          <cell r="B8150" t="str">
            <v>Legislação Trabalhista e Segurança do Trab. - UNICAMP</v>
          </cell>
          <cell r="C8150">
            <v>24</v>
          </cell>
          <cell r="D8150">
            <v>2</v>
          </cell>
        </row>
        <row r="8151">
          <cell r="A8151" t="str">
            <v>IFSP - CLET3</v>
          </cell>
          <cell r="B8151" t="str">
            <v>Legislação Tributária - Instituto Federal de Educação, Ciência e Tecnologia de São Paulo</v>
          </cell>
          <cell r="C8151">
            <v>24</v>
          </cell>
          <cell r="D8151">
            <v>2</v>
          </cell>
        </row>
        <row r="8152">
          <cell r="A8152" t="str">
            <v>UNIVEM - LA</v>
          </cell>
          <cell r="B8152" t="str">
            <v>Legislação aduaneira - Centro Universitário Eurípedes de Marília</v>
          </cell>
          <cell r="C8152">
            <v>72</v>
          </cell>
          <cell r="D8152">
            <v>6</v>
          </cell>
        </row>
        <row r="8153">
          <cell r="A8153" t="str">
            <v>FECAP - LPT</v>
          </cell>
          <cell r="B8153" t="str">
            <v>Legislação e Planejamento Tributário - Fundação Escola de Comércio Álvares Penteado</v>
          </cell>
          <cell r="C8153">
            <v>72</v>
          </cell>
          <cell r="D8153">
            <v>6</v>
          </cell>
        </row>
        <row r="8154">
          <cell r="A8154" t="str">
            <v>BASP - LN</v>
          </cell>
          <cell r="B8154" t="str">
            <v>Legislação e normas - Centro Universitário Belas Artes de São Paulo</v>
          </cell>
          <cell r="C8154">
            <v>36</v>
          </cell>
          <cell r="D8154">
            <v>3</v>
          </cell>
        </row>
        <row r="8155">
          <cell r="A8155" t="str">
            <v>AFA - LM1</v>
          </cell>
          <cell r="B8155" t="str">
            <v>Legislação militar 1 - Academia da Forca Aérea</v>
          </cell>
          <cell r="C8155">
            <v>60</v>
          </cell>
          <cell r="D8155">
            <v>5</v>
          </cell>
        </row>
        <row r="8156">
          <cell r="A8156" t="str">
            <v>UNISANTOS - LCPT</v>
          </cell>
          <cell r="B8156" t="str">
            <v>Leitura Crítica e Produção Textual (Eletiva) - UNISANTOS</v>
          </cell>
          <cell r="C8156">
            <v>48</v>
          </cell>
          <cell r="D8156">
            <v>4</v>
          </cell>
        </row>
        <row r="8157">
          <cell r="A8157" t="str">
            <v>UNINOVE - 3C51338</v>
          </cell>
          <cell r="B8157" t="str">
            <v>Leitura e Producão Textual II - UNINOVE</v>
          </cell>
          <cell r="C8157">
            <v>36</v>
          </cell>
          <cell r="D8157">
            <v>3</v>
          </cell>
        </row>
        <row r="8158">
          <cell r="A8158" t="str">
            <v>UNINOVE - 3C51331</v>
          </cell>
          <cell r="B8158" t="str">
            <v>Leitura e Produção Textual I - UNINOVE</v>
          </cell>
          <cell r="C8158">
            <v>36</v>
          </cell>
          <cell r="D8158">
            <v>3</v>
          </cell>
        </row>
        <row r="8159">
          <cell r="A8159" t="str">
            <v>UNINOVE - 3EX1757</v>
          </cell>
          <cell r="B8159" t="str">
            <v>Leitura e Produção Textual I - UNINOVE</v>
          </cell>
          <cell r="C8159">
            <v>36</v>
          </cell>
          <cell r="D8159">
            <v>3</v>
          </cell>
        </row>
        <row r="8160">
          <cell r="A8160" t="str">
            <v>UNINOVE - 3EX1765</v>
          </cell>
          <cell r="B8160" t="str">
            <v>Leitura e Produção Textual II - UNINOVE</v>
          </cell>
          <cell r="C8160">
            <v>36</v>
          </cell>
          <cell r="D8160">
            <v>3</v>
          </cell>
        </row>
        <row r="8161">
          <cell r="A8161" t="str">
            <v>UFV - SEC102</v>
          </cell>
          <cell r="B8161" t="str">
            <v>Leitura e Produção de Textos Empresariais - Universidade Federal de Viçosa</v>
          </cell>
          <cell r="C8161">
            <v>60</v>
          </cell>
          <cell r="D8161">
            <v>5</v>
          </cell>
        </row>
        <row r="8162">
          <cell r="A8162" t="str">
            <v>UNINOVE - 3SA2124</v>
          </cell>
          <cell r="B8162" t="str">
            <v>Leitura e produção textual I - UNINOVE</v>
          </cell>
          <cell r="C8162">
            <v>36</v>
          </cell>
          <cell r="D8162">
            <v>3</v>
          </cell>
        </row>
        <row r="8163">
          <cell r="A8163" t="str">
            <v>UNINOVE - 3SA2133</v>
          </cell>
          <cell r="B8163" t="str">
            <v>Leitura e produção textual II - UNINOVE</v>
          </cell>
          <cell r="C8163">
            <v>36</v>
          </cell>
          <cell r="D8163">
            <v>3</v>
          </cell>
        </row>
        <row r="8164">
          <cell r="A8164" t="str">
            <v>CBD5543-1/3</v>
          </cell>
          <cell r="B8164" t="str">
            <v>Leituras Críticas de Histórias em Quadrinhos -  ECA/USP</v>
          </cell>
          <cell r="C8164">
            <v>0</v>
          </cell>
          <cell r="D8164">
            <v>9</v>
          </cell>
        </row>
        <row r="8165">
          <cell r="A8165" t="str">
            <v>AUH 5711</v>
          </cell>
          <cell r="B8165" t="str">
            <v>Leituras Programadas sobre as Bases Sociais do Planejamento Urbano - USP</v>
          </cell>
          <cell r="C8165">
            <v>0</v>
          </cell>
          <cell r="D8165">
            <v>6</v>
          </cell>
        </row>
        <row r="8166">
          <cell r="A8166" t="str">
            <v>Hann-de LSSAT</v>
          </cell>
          <cell r="B8166" t="str">
            <v>Lesen, schreiben und sprechen zu aktuekken Themen (B2) - Leibniz Universität Hannover</v>
          </cell>
          <cell r="C8166">
            <v>30</v>
          </cell>
          <cell r="D8166">
            <v>2</v>
          </cell>
        </row>
        <row r="8167">
          <cell r="A8167" t="str">
            <v>MTU-us HU2281</v>
          </cell>
          <cell r="B8167" t="str">
            <v>Level I-A German Language and Culture - Michigan Technological University</v>
          </cell>
          <cell r="C8167">
            <v>45</v>
          </cell>
          <cell r="D8167">
            <v>3</v>
          </cell>
        </row>
        <row r="8168">
          <cell r="A8168" t="str">
            <v>UFRRJ - IH902</v>
          </cell>
          <cell r="B8168" t="str">
            <v>Libras - Universidade Federal Rural do Rio de Janeiro</v>
          </cell>
          <cell r="C8168">
            <v>24</v>
          </cell>
          <cell r="D8168">
            <v>2</v>
          </cell>
        </row>
        <row r="8169">
          <cell r="A8169" t="str">
            <v>UTFPR - HU94M</v>
          </cell>
          <cell r="B8169" t="str">
            <v>Libras 1 - Universidade Tecnológica Federal do Paraná</v>
          </cell>
          <cell r="C8169">
            <v>24</v>
          </cell>
          <cell r="D8169">
            <v>2</v>
          </cell>
        </row>
        <row r="8170">
          <cell r="A8170" t="str">
            <v>UTFPR - HU64M</v>
          </cell>
          <cell r="B8170" t="str">
            <v>Libras I - Universidade Tecnológica Federal do Paraná</v>
          </cell>
          <cell r="C8170">
            <v>24</v>
          </cell>
          <cell r="D8170">
            <v>2</v>
          </cell>
        </row>
        <row r="8171">
          <cell r="A8171" t="str">
            <v>UTFPR - HU64N</v>
          </cell>
          <cell r="B8171" t="str">
            <v>Libras II - Universidade Tecnológica Federal do Paraná</v>
          </cell>
          <cell r="C8171">
            <v>24</v>
          </cell>
          <cell r="D8171">
            <v>2</v>
          </cell>
        </row>
        <row r="8172">
          <cell r="A8172" t="str">
            <v>IFSP - CLIC2</v>
          </cell>
          <cell r="B8172" t="str">
            <v>Licitações e Contratos - Instituto Federal de Educação, Ciência e Tecnologia de São Paulo</v>
          </cell>
          <cell r="C8172">
            <v>24</v>
          </cell>
          <cell r="D8172">
            <v>2</v>
          </cell>
        </row>
        <row r="8173">
          <cell r="A8173" t="str">
            <v>UTFPR - CH52F</v>
          </cell>
          <cell r="B8173" t="str">
            <v>Liderança e Gerenciamento - Universidade Tecnológica Federal do Paraná</v>
          </cell>
          <cell r="C8173">
            <v>24</v>
          </cell>
          <cell r="D8173">
            <v>2</v>
          </cell>
        </row>
        <row r="8174">
          <cell r="A8174" t="str">
            <v>FATEC-SP - 4122</v>
          </cell>
          <cell r="B8174" t="str">
            <v>Liderançae empreendedorismo - FATEC-SP</v>
          </cell>
          <cell r="C8174">
            <v>36</v>
          </cell>
          <cell r="D8174">
            <v>3</v>
          </cell>
        </row>
        <row r="8175">
          <cell r="A8175" t="str">
            <v>RU-us 4000301</v>
          </cell>
          <cell r="B8175" t="str">
            <v>Life &amp; Technology - The State University of New Jersey - Rutgers</v>
          </cell>
          <cell r="C8175">
            <v>28</v>
          </cell>
          <cell r="D8175">
            <v>2</v>
          </cell>
        </row>
        <row r="8176">
          <cell r="A8176" t="str">
            <v>UNSW-au SOLA5051</v>
          </cell>
          <cell r="B8176" t="str">
            <v>Life Cycle Assessment - University of New South Wales</v>
          </cell>
          <cell r="C8176">
            <v>72</v>
          </cell>
          <cell r="D8176">
            <v>6</v>
          </cell>
        </row>
        <row r="8177">
          <cell r="A8177" t="str">
            <v>UOIT-ca MANE4380U</v>
          </cell>
          <cell r="B8177" t="str">
            <v>Life Cycle Engineering - University of Ontario Institute of Technology</v>
          </cell>
          <cell r="C8177">
            <v>36</v>
          </cell>
          <cell r="D8177">
            <v>3</v>
          </cell>
        </row>
        <row r="8178">
          <cell r="A8178" t="str">
            <v>UNSW-au GEO2071</v>
          </cell>
          <cell r="B8178" t="str">
            <v>Life Through Time - University of New South Wales</v>
          </cell>
          <cell r="C8178">
            <v>48</v>
          </cell>
          <cell r="D8178">
            <v>4</v>
          </cell>
        </row>
        <row r="8179">
          <cell r="A8179" t="str">
            <v>Monash-au ASP1022</v>
          </cell>
          <cell r="B8179" t="str">
            <v>Life and the Universe - Monash University</v>
          </cell>
          <cell r="C8179">
            <v>60</v>
          </cell>
          <cell r="D8179">
            <v>5</v>
          </cell>
        </row>
        <row r="8180">
          <cell r="A8180" t="str">
            <v>UAl-us AY155</v>
          </cell>
          <cell r="B8180" t="str">
            <v>Life in the Universe - The University of Alabama</v>
          </cell>
          <cell r="C8180">
            <v>48</v>
          </cell>
          <cell r="D8180">
            <v>4</v>
          </cell>
        </row>
        <row r="8181">
          <cell r="A8181" t="str">
            <v>UAz-us ASTR202</v>
          </cell>
          <cell r="B8181" t="str">
            <v>Life in the Universe - The University of Arizona</v>
          </cell>
          <cell r="C8181">
            <v>48</v>
          </cell>
          <cell r="D8181">
            <v>4</v>
          </cell>
        </row>
        <row r="8182">
          <cell r="A8182" t="str">
            <v>DUF-hu DFANMUG018</v>
          </cell>
          <cell r="B8182" t="str">
            <v>Lifespam Management - College of Dunaújváros</v>
          </cell>
          <cell r="C8182">
            <v>38</v>
          </cell>
          <cell r="D8182">
            <v>3</v>
          </cell>
        </row>
        <row r="8183">
          <cell r="A8183" t="str">
            <v>NCI-ie H6LDE</v>
          </cell>
          <cell r="B8183" t="str">
            <v>Lifespan Development - National College of Ireland</v>
          </cell>
          <cell r="C8183">
            <v>48</v>
          </cell>
          <cell r="D8183">
            <v>4</v>
          </cell>
        </row>
        <row r="8184">
          <cell r="A8184" t="str">
            <v>NHT4023-08</v>
          </cell>
          <cell r="B8184" t="str">
            <v>Ligações Químicas</v>
          </cell>
          <cell r="C8184">
            <v>48</v>
          </cell>
          <cell r="D8184">
            <v>4</v>
          </cell>
        </row>
        <row r="8185">
          <cell r="A8185" t="str">
            <v>NHT4023-15</v>
          </cell>
          <cell r="B8185" t="str">
            <v>Ligações Químicas</v>
          </cell>
          <cell r="C8185">
            <v>48</v>
          </cell>
          <cell r="D8185">
            <v>4</v>
          </cell>
        </row>
        <row r="8186">
          <cell r="A8186" t="str">
            <v>NHT4023-13</v>
          </cell>
          <cell r="B8186" t="str">
            <v>Ligações Químicas</v>
          </cell>
          <cell r="C8186">
            <v>48</v>
          </cell>
          <cell r="D8186">
            <v>4</v>
          </cell>
        </row>
        <row r="8187">
          <cell r="A8187" t="str">
            <v>Strath-uk ME408</v>
          </cell>
          <cell r="B8187" t="str">
            <v>Light Weight Structures - University of Strathclyde</v>
          </cell>
          <cell r="C8187">
            <v>96</v>
          </cell>
          <cell r="D8187">
            <v>8</v>
          </cell>
        </row>
        <row r="8188">
          <cell r="A8188" t="str">
            <v>WIT-ie ENGR0092</v>
          </cell>
          <cell r="B8188" t="str">
            <v>Light and Daylight Design - Waterford Institute of Technology</v>
          </cell>
          <cell r="C8188">
            <v>48</v>
          </cell>
          <cell r="D8188">
            <v>4</v>
          </cell>
        </row>
        <row r="8189">
          <cell r="A8189" t="str">
            <v>FHWN-at LC</v>
          </cell>
          <cell r="B8189" t="str">
            <v>Lightweight Construction - Fachhochschule Wiener Neustadt für Wirtschaft und Technik</v>
          </cell>
          <cell r="C8189">
            <v>45</v>
          </cell>
          <cell r="D8189">
            <v>3</v>
          </cell>
        </row>
        <row r="8190">
          <cell r="A8190" t="str">
            <v>AMB-51</v>
          </cell>
          <cell r="B8190" t="str">
            <v>Limnologia Básica - UEM</v>
          </cell>
          <cell r="C8190">
            <v>0</v>
          </cell>
          <cell r="D8190">
            <v>9</v>
          </cell>
        </row>
        <row r="8191">
          <cell r="A8191" t="str">
            <v>WIT-ie LIFA0001</v>
          </cell>
          <cell r="B8191" t="str">
            <v>Linear / Fourier Analysis - Waterford Institute of Technology</v>
          </cell>
          <cell r="C8191">
            <v>48</v>
          </cell>
          <cell r="D8191">
            <v>4</v>
          </cell>
        </row>
        <row r="8192">
          <cell r="A8192" t="str">
            <v>Alfred-us MATH371</v>
          </cell>
          <cell r="B8192" t="str">
            <v>Linear Algebra - Alfred University</v>
          </cell>
          <cell r="C8192">
            <v>60</v>
          </cell>
          <cell r="D8192">
            <v>5</v>
          </cell>
        </row>
        <row r="8193">
          <cell r="A8193" t="str">
            <v>ASU-us MAT342</v>
          </cell>
          <cell r="B8193" t="str">
            <v>Linear Algebra - Arizona State University</v>
          </cell>
          <cell r="C8193">
            <v>42</v>
          </cell>
          <cell r="D8193">
            <v>3</v>
          </cell>
        </row>
        <row r="8194">
          <cell r="A8194" t="str">
            <v>ITESM-mx MA-1019</v>
          </cell>
          <cell r="B8194" t="str">
            <v>Linear Algebra - Instituto Tecnológico y de Estudios Superiores de Monterrey</v>
          </cell>
          <cell r="C8194">
            <v>48</v>
          </cell>
          <cell r="D8194">
            <v>4</v>
          </cell>
        </row>
        <row r="8195">
          <cell r="A8195" t="str">
            <v>UMelb-au MAST10007</v>
          </cell>
          <cell r="B8195" t="str">
            <v>Linear Algebra - The University of Melbourne</v>
          </cell>
          <cell r="C8195">
            <v>72</v>
          </cell>
          <cell r="D8195">
            <v>6</v>
          </cell>
        </row>
        <row r="8196">
          <cell r="A8196" t="str">
            <v>USyd-au MATH1002</v>
          </cell>
          <cell r="B8196" t="str">
            <v>Linear Algebra - The University of Sydney</v>
          </cell>
          <cell r="C8196">
            <v>39</v>
          </cell>
          <cell r="D8196">
            <v>3</v>
          </cell>
        </row>
        <row r="8197">
          <cell r="A8197" t="str">
            <v>UofR-ca MATH122</v>
          </cell>
          <cell r="B8197" t="str">
            <v>Linear Algebra - University of Regina</v>
          </cell>
          <cell r="C8197">
            <v>39</v>
          </cell>
          <cell r="D8197">
            <v>3</v>
          </cell>
        </row>
        <row r="8198">
          <cell r="A8198" t="str">
            <v>UofT-ca MAT188H1F</v>
          </cell>
          <cell r="B8198" t="str">
            <v>Linear Algebra - University of Toronto</v>
          </cell>
          <cell r="C8198">
            <v>72</v>
          </cell>
          <cell r="D8198">
            <v>6</v>
          </cell>
        </row>
        <row r="8199">
          <cell r="A8199" t="str">
            <v>UWin-ca 03-62-120</v>
          </cell>
          <cell r="B8199" t="str">
            <v>Linear Algebra I - University of Windsor</v>
          </cell>
          <cell r="C8199">
            <v>48</v>
          </cell>
          <cell r="D8199">
            <v>4</v>
          </cell>
        </row>
        <row r="8200">
          <cell r="A8200" t="str">
            <v>UWin-ca 03-62-220</v>
          </cell>
          <cell r="B8200" t="str">
            <v>Linear Algebra II - University of Windsor</v>
          </cell>
          <cell r="C8200">
            <v>48</v>
          </cell>
          <cell r="D8200">
            <v>4</v>
          </cell>
        </row>
        <row r="8201">
          <cell r="A8201" t="str">
            <v>IUPUI-us ECE20200</v>
          </cell>
          <cell r="B8201" t="str">
            <v>Linear Circuit Analysis II - Indiana University - Purdue University Indianapolis</v>
          </cell>
          <cell r="C8201">
            <v>51</v>
          </cell>
          <cell r="D8201">
            <v>4</v>
          </cell>
        </row>
        <row r="8202">
          <cell r="A8202" t="str">
            <v>USC-us EE202L</v>
          </cell>
          <cell r="B8202" t="str">
            <v>Linear Circuits - University of Southern California</v>
          </cell>
          <cell r="C8202">
            <v>90</v>
          </cell>
          <cell r="D8202">
            <v>7</v>
          </cell>
        </row>
        <row r="8203">
          <cell r="A8203" t="str">
            <v>CalST-us EECE211L</v>
          </cell>
          <cell r="B8203" t="str">
            <v>Linear Circuits Activity I - California State University</v>
          </cell>
          <cell r="C8203">
            <v>32</v>
          </cell>
          <cell r="D8203">
            <v>2</v>
          </cell>
        </row>
        <row r="8204">
          <cell r="A8204" t="str">
            <v>CalST-us EECE211</v>
          </cell>
          <cell r="B8204" t="str">
            <v>Linear Circuits I - California State University</v>
          </cell>
          <cell r="C8204">
            <v>48</v>
          </cell>
          <cell r="D8204">
            <v>4</v>
          </cell>
        </row>
        <row r="8205">
          <cell r="A8205" t="str">
            <v>UVic-ca ELEC250</v>
          </cell>
          <cell r="B8205" t="str">
            <v>Linear Circuits I - University of Victoria</v>
          </cell>
          <cell r="C8205">
            <v>64</v>
          </cell>
          <cell r="D8205">
            <v>5</v>
          </cell>
        </row>
        <row r="8206">
          <cell r="A8206" t="str">
            <v>QUT-au ENB243</v>
          </cell>
          <cell r="B8206" t="str">
            <v>Linear Circuits and Systems - Queensland University of Technology</v>
          </cell>
          <cell r="C8206">
            <v>52</v>
          </cell>
          <cell r="D8206">
            <v>4</v>
          </cell>
        </row>
        <row r="8207">
          <cell r="A8207" t="str">
            <v>UNL-us ELEC444</v>
          </cell>
          <cell r="B8207" t="str">
            <v>Linear Control Systems - Universidade de Nebraska</v>
          </cell>
          <cell r="C8207">
            <v>48</v>
          </cell>
          <cell r="D8207">
            <v>4</v>
          </cell>
        </row>
        <row r="8208">
          <cell r="A8208" t="str">
            <v>Wisc-us ISYE525</v>
          </cell>
          <cell r="B8208" t="str">
            <v>Linear Programming Methods - University of Wisconsin - Madison</v>
          </cell>
          <cell r="C8208">
            <v>54</v>
          </cell>
          <cell r="D8208">
            <v>4</v>
          </cell>
        </row>
        <row r="8209">
          <cell r="A8209" t="str">
            <v>UTSC-ca MATB61H3</v>
          </cell>
          <cell r="B8209" t="str">
            <v>Linear Programming and Optimization - University of Toronto Scarborough</v>
          </cell>
          <cell r="C8209">
            <v>48</v>
          </cell>
          <cell r="D8209">
            <v>4</v>
          </cell>
        </row>
        <row r="8210">
          <cell r="A8210" t="str">
            <v>TTU-us ECE3303</v>
          </cell>
          <cell r="B8210" t="str">
            <v>Linear System Analysis - Texas Tech University</v>
          </cell>
          <cell r="C8210">
            <v>42</v>
          </cell>
          <cell r="D8210">
            <v>3</v>
          </cell>
        </row>
        <row r="8211">
          <cell r="A8211" t="str">
            <v>USC-us EE301</v>
          </cell>
          <cell r="B8211" t="str">
            <v>Linear Systems - University of Southern California</v>
          </cell>
          <cell r="C8211">
            <v>60</v>
          </cell>
          <cell r="D8211">
            <v>5</v>
          </cell>
        </row>
        <row r="8212">
          <cell r="A8212" t="str">
            <v>SLU-us ESCI330</v>
          </cell>
          <cell r="B8212" t="str">
            <v>Linear Vibrations - Saint Louis University</v>
          </cell>
          <cell r="C8212">
            <v>48</v>
          </cell>
          <cell r="D8212">
            <v>4</v>
          </cell>
        </row>
        <row r="8213">
          <cell r="A8213" t="str">
            <v>SLU-us ESCI3110</v>
          </cell>
          <cell r="B8213" t="str">
            <v>Linear Vibrations - Saint Louis university</v>
          </cell>
          <cell r="C8213">
            <v>45</v>
          </cell>
          <cell r="D8213">
            <v>3</v>
          </cell>
        </row>
        <row r="8214">
          <cell r="A8214" t="str">
            <v>FUBer-de 19211801-2</v>
          </cell>
          <cell r="B8214" t="str">
            <v>Lineare Algebra I - Freie Universität Berlin</v>
          </cell>
          <cell r="C8214">
            <v>90</v>
          </cell>
          <cell r="D8214">
            <v>7</v>
          </cell>
        </row>
        <row r="8215">
          <cell r="A8215" t="str">
            <v>FUBer-de 19205101-2</v>
          </cell>
          <cell r="B8215" t="str">
            <v>Lineare Algebra II - Freie Universität Berlin</v>
          </cell>
          <cell r="C8215">
            <v>90</v>
          </cell>
          <cell r="D8215">
            <v>7</v>
          </cell>
        </row>
        <row r="8216">
          <cell r="A8216" t="str">
            <v>Uniroma-it ITA</v>
          </cell>
          <cell r="B8216" t="str">
            <v>Lingua Italiana - Università degli studi di Roma La Sapienza</v>
          </cell>
          <cell r="C8216">
            <v>60</v>
          </cell>
          <cell r="D8216">
            <v>5</v>
          </cell>
        </row>
        <row r="8217">
          <cell r="A8217" t="str">
            <v>PoliTo-it 01PILLZ</v>
          </cell>
          <cell r="B8217" t="str">
            <v>Lingua Italiana IV Livello - Politecnico di Torino</v>
          </cell>
          <cell r="C8217">
            <v>96</v>
          </cell>
          <cell r="D8217">
            <v>8</v>
          </cell>
        </row>
        <row r="8218">
          <cell r="A8218" t="str">
            <v>CLARETIANO - LP</v>
          </cell>
          <cell r="B8218" t="str">
            <v>Lingua Portuguesa - Claretiano</v>
          </cell>
          <cell r="C8218">
            <v>60</v>
          </cell>
          <cell r="D8218">
            <v>5</v>
          </cell>
        </row>
        <row r="8219">
          <cell r="A8219" t="str">
            <v>FDSBC - LJUR</v>
          </cell>
          <cell r="B8219" t="str">
            <v>Linguagem Jurídica - Faculdade de Direito de São Bernardo do Campo</v>
          </cell>
          <cell r="C8219">
            <v>60</v>
          </cell>
          <cell r="D8219">
            <v>5</v>
          </cell>
        </row>
        <row r="8220">
          <cell r="A8220" t="str">
            <v>MACK - 29021677</v>
          </cell>
          <cell r="B8220" t="str">
            <v>Linguagem Jurídica - Mackenzie</v>
          </cell>
          <cell r="C8220">
            <v>60</v>
          </cell>
          <cell r="D8220">
            <v>5</v>
          </cell>
        </row>
        <row r="8221">
          <cell r="A8221" t="str">
            <v>CPS - LU-I</v>
          </cell>
          <cell r="B8221" t="str">
            <v>Linguagem ara Usuário I - CPS</v>
          </cell>
          <cell r="C8221">
            <v>72</v>
          </cell>
          <cell r="D8221">
            <v>6</v>
          </cell>
        </row>
        <row r="8222">
          <cell r="A8222" t="str">
            <v>BASP - LC</v>
          </cell>
          <cell r="B8222" t="str">
            <v>Linguagem cinematográfica - Centro Universitário Belas Artes de São Paulo</v>
          </cell>
          <cell r="C8222">
            <v>72</v>
          </cell>
          <cell r="D8222">
            <v>6</v>
          </cell>
        </row>
        <row r="8223">
          <cell r="A8223" t="str">
            <v>UNESP - 11655</v>
          </cell>
          <cell r="B8223" t="str">
            <v>Linguagem computacional - UNESP</v>
          </cell>
          <cell r="C8223">
            <v>60</v>
          </cell>
          <cell r="D8223">
            <v>5</v>
          </cell>
        </row>
        <row r="8224">
          <cell r="A8224" t="str">
            <v>SENAI - LIP3</v>
          </cell>
          <cell r="B8224" t="str">
            <v>Linguagem de Programação - SENAI</v>
          </cell>
          <cell r="C8224">
            <v>72</v>
          </cell>
          <cell r="D8224">
            <v>6</v>
          </cell>
        </row>
        <row r="8225">
          <cell r="A8225" t="str">
            <v>IFSP - LIPJ5</v>
          </cell>
          <cell r="B8225" t="str">
            <v>Linguagem de programação - Instituto Federal de Educação, Ciência e Tecnologia de São Paulo</v>
          </cell>
          <cell r="C8225">
            <v>36</v>
          </cell>
          <cell r="D8225">
            <v>3</v>
          </cell>
        </row>
        <row r="8226">
          <cell r="A8226" t="str">
            <v>FSA - LPE</v>
          </cell>
          <cell r="B8226" t="str">
            <v>Linguagem de programação estruturada - Fundação Santo André</v>
          </cell>
          <cell r="C8226">
            <v>60</v>
          </cell>
          <cell r="D8226">
            <v>5</v>
          </cell>
        </row>
        <row r="8227">
          <cell r="A8227" t="str">
            <v>CPS - 207</v>
          </cell>
          <cell r="B8227" t="str">
            <v>Linguagem e Técnica de Programação II - CPS</v>
          </cell>
          <cell r="C8227">
            <v>84</v>
          </cell>
          <cell r="D8227">
            <v>7</v>
          </cell>
        </row>
        <row r="8228">
          <cell r="A8228" t="str">
            <v>FATEC-SP - 6599</v>
          </cell>
          <cell r="B8228" t="str">
            <v>Linguagem e Técnicas de Programação III - FATEC-SP</v>
          </cell>
          <cell r="C8228">
            <v>72</v>
          </cell>
          <cell r="D8228">
            <v>6</v>
          </cell>
        </row>
        <row r="8229">
          <cell r="A8229" t="str">
            <v>FATEC-SP - ILP021</v>
          </cell>
          <cell r="B8229" t="str">
            <v>Linguagem e técnica de programação - FATEC-SP</v>
          </cell>
          <cell r="C8229">
            <v>72</v>
          </cell>
          <cell r="D8229">
            <v>6</v>
          </cell>
        </row>
        <row r="8230">
          <cell r="A8230" t="str">
            <v>CPS - LU-II</v>
          </cell>
          <cell r="B8230" t="str">
            <v>Linguagem para Usuário II - CPS</v>
          </cell>
          <cell r="C8230">
            <v>108</v>
          </cell>
          <cell r="D8230">
            <v>9</v>
          </cell>
        </row>
        <row r="8231">
          <cell r="A8231" t="str">
            <v>MCTA015-13</v>
          </cell>
          <cell r="B8231" t="str">
            <v>Linguagens Formais e Automata</v>
          </cell>
          <cell r="C8231">
            <v>48</v>
          </cell>
          <cell r="D8231">
            <v>4</v>
          </cell>
        </row>
        <row r="8232">
          <cell r="A8232" t="str">
            <v>MCTX022-13</v>
          </cell>
          <cell r="B8232" t="str">
            <v>Linguagens Formais e Autômata</v>
          </cell>
          <cell r="C8232">
            <v>48</v>
          </cell>
          <cell r="D8232">
            <v>4</v>
          </cell>
        </row>
        <row r="8233">
          <cell r="A8233" t="str">
            <v>UNESP - PLA9648</v>
          </cell>
          <cell r="B8233" t="str">
            <v>Linguagens Visuais-Percepção e Expressão - UNESP</v>
          </cell>
          <cell r="C8233">
            <v>60</v>
          </cell>
          <cell r="D8233">
            <v>5</v>
          </cell>
        </row>
        <row r="8234">
          <cell r="A8234" t="str">
            <v>BCN0001-06</v>
          </cell>
          <cell r="B8234" t="str">
            <v>Linguagens de Programação</v>
          </cell>
          <cell r="C8234">
            <v>72</v>
          </cell>
          <cell r="D8234">
            <v>6</v>
          </cell>
        </row>
        <row r="8235">
          <cell r="A8235" t="str">
            <v>USP - SSC0300</v>
          </cell>
          <cell r="B8235" t="str">
            <v>Linguagens de programação e aplicações - USP</v>
          </cell>
          <cell r="C8235">
            <v>24</v>
          </cell>
          <cell r="D8235">
            <v>2</v>
          </cell>
        </row>
        <row r="8236">
          <cell r="A8236" t="str">
            <v>ENS-130</v>
          </cell>
          <cell r="B8236" t="str">
            <v>Linguagens e Construção do Conhecimento no Ensino de Física</v>
          </cell>
          <cell r="C8236">
            <v>144</v>
          </cell>
          <cell r="D8236">
            <v>12</v>
          </cell>
        </row>
        <row r="8237">
          <cell r="A8237" t="str">
            <v>ENS-265</v>
          </cell>
          <cell r="B8237" t="str">
            <v>Linguagens e Construção do Conhecimento no Ensino de Física</v>
          </cell>
          <cell r="C8237">
            <v>144</v>
          </cell>
          <cell r="D8237">
            <v>12</v>
          </cell>
        </row>
        <row r="8238">
          <cell r="A8238" t="str">
            <v>USCS - LMED</v>
          </cell>
          <cell r="B8238" t="str">
            <v>Linguagens e midias na educação a distância - Universidade Municipal de São Caetano do Sul</v>
          </cell>
          <cell r="C8238">
            <v>72</v>
          </cell>
          <cell r="D8238">
            <v>6</v>
          </cell>
        </row>
        <row r="8239">
          <cell r="A8239" t="str">
            <v>UEM-6</v>
          </cell>
          <cell r="B8239" t="str">
            <v>Linguaguem Científica - UEM</v>
          </cell>
          <cell r="C8239">
            <v>0</v>
          </cell>
          <cell r="D8239">
            <v>2</v>
          </cell>
        </row>
        <row r="8240">
          <cell r="A8240" t="str">
            <v>UMC-010</v>
          </cell>
          <cell r="B8240" t="str">
            <v>Linguaguem Científica - UMC</v>
          </cell>
          <cell r="C8240">
            <v>0</v>
          </cell>
          <cell r="D8240">
            <v>2</v>
          </cell>
        </row>
        <row r="8241">
          <cell r="A8241" t="str">
            <v>UNINOVE - 3C51333</v>
          </cell>
          <cell r="B8241" t="str">
            <v>Linguística - UNINOVE</v>
          </cell>
          <cell r="C8241">
            <v>72</v>
          </cell>
          <cell r="D8241">
            <v>6</v>
          </cell>
        </row>
        <row r="8242">
          <cell r="A8242" t="str">
            <v>CAU-kr 27883</v>
          </cell>
          <cell r="B8242" t="str">
            <v>Linux System - Chung Ang University</v>
          </cell>
          <cell r="C8242">
            <v>48</v>
          </cell>
          <cell r="D8242">
            <v>4</v>
          </cell>
        </row>
        <row r="8243">
          <cell r="A8243" t="str">
            <v>MSU-us ESL222</v>
          </cell>
          <cell r="B8243" t="str">
            <v>Listen Spk for NNS of English - Michigan State University</v>
          </cell>
          <cell r="C8243">
            <v>48</v>
          </cell>
          <cell r="D8243">
            <v>4</v>
          </cell>
        </row>
        <row r="8244">
          <cell r="A8244" t="str">
            <v>TJU-cn List</v>
          </cell>
          <cell r="B8244" t="str">
            <v>Listening - Tiajin University</v>
          </cell>
          <cell r="C8244">
            <v>136</v>
          </cell>
          <cell r="D8244">
            <v>11</v>
          </cell>
        </row>
        <row r="8245">
          <cell r="A8245" t="str">
            <v>UofC-ca EAPP197</v>
          </cell>
          <cell r="B8245" t="str">
            <v>Listening Comprehension and Oral Fluency - University of Calgary</v>
          </cell>
          <cell r="C8245">
            <v>65</v>
          </cell>
          <cell r="D8245">
            <v>5</v>
          </cell>
        </row>
        <row r="8246">
          <cell r="A8246" t="str">
            <v>RU-us LC</v>
          </cell>
          <cell r="B8246" t="str">
            <v>Listening and Communicating - The State University of New Jersey - Rutgers</v>
          </cell>
          <cell r="C8246">
            <v>35</v>
          </cell>
          <cell r="D8246">
            <v>2</v>
          </cell>
        </row>
        <row r="8247">
          <cell r="A8247" t="str">
            <v>ITech-us IEP0100</v>
          </cell>
          <cell r="B8247" t="str">
            <v>Listening and Speaking I - Indiana Institute of Technology</v>
          </cell>
          <cell r="C8247">
            <v>24</v>
          </cell>
          <cell r="D8247">
            <v>2</v>
          </cell>
        </row>
        <row r="8248">
          <cell r="A8248" t="str">
            <v>ITech-us IEP0500</v>
          </cell>
          <cell r="B8248" t="str">
            <v>Listening and Speaking II - Indiana Institute of Technology</v>
          </cell>
          <cell r="C8248">
            <v>38</v>
          </cell>
          <cell r="D8248">
            <v>3</v>
          </cell>
        </row>
        <row r="8249">
          <cell r="A8249" t="str">
            <v>UI-us ALCP015</v>
          </cell>
          <cell r="B8249" t="str">
            <v>Listening/Speaking 5C - University of Idaho</v>
          </cell>
          <cell r="C8249">
            <v>0</v>
          </cell>
          <cell r="D8249">
            <v>4</v>
          </cell>
        </row>
        <row r="8250">
          <cell r="A8250" t="str">
            <v>USP - FLC0201</v>
          </cell>
          <cell r="B8250" t="str">
            <v>Literatura Brasileira II - USP</v>
          </cell>
          <cell r="C8250">
            <v>120</v>
          </cell>
          <cell r="D8250">
            <v>10</v>
          </cell>
        </row>
        <row r="8251">
          <cell r="A8251" t="str">
            <v>USP - FLC0400</v>
          </cell>
          <cell r="B8251" t="str">
            <v>Literatura Brasileira V - USP</v>
          </cell>
          <cell r="C8251">
            <v>120</v>
          </cell>
          <cell r="D8251">
            <v>10</v>
          </cell>
        </row>
        <row r="8252">
          <cell r="A8252" t="str">
            <v>USP - FLC0481</v>
          </cell>
          <cell r="B8252" t="str">
            <v>Literatura Portuguesa VI - USP</v>
          </cell>
          <cell r="C8252">
            <v>24</v>
          </cell>
          <cell r="D8252">
            <v>2</v>
          </cell>
        </row>
        <row r="8253">
          <cell r="A8253" t="str">
            <v>USP - FLM0204</v>
          </cell>
          <cell r="B8253" t="str">
            <v>Literatura alemã I - USP</v>
          </cell>
          <cell r="C8253">
            <v>60</v>
          </cell>
          <cell r="D8253">
            <v>5</v>
          </cell>
        </row>
        <row r="8254">
          <cell r="A8254" t="str">
            <v>USP - FLM0312</v>
          </cell>
          <cell r="B8254" t="str">
            <v>Literatura alemã III - USP</v>
          </cell>
          <cell r="C8254">
            <v>60</v>
          </cell>
          <cell r="D8254">
            <v>5</v>
          </cell>
        </row>
        <row r="8255">
          <cell r="A8255" t="str">
            <v>PUC-SP - 2848</v>
          </cell>
          <cell r="B8255" t="str">
            <v>Literatura de Expressão Francesa - PUC-SP</v>
          </cell>
          <cell r="C8255">
            <v>24</v>
          </cell>
          <cell r="D8255">
            <v>2</v>
          </cell>
        </row>
        <row r="8256">
          <cell r="A8256" t="str">
            <v>UNINOVE - 3C51501</v>
          </cell>
          <cell r="B8256" t="str">
            <v>Literatura e Cultura de Língua Inglesa I - UNINOVE</v>
          </cell>
          <cell r="C8256">
            <v>72</v>
          </cell>
          <cell r="D8256">
            <v>6</v>
          </cell>
        </row>
        <row r="8257">
          <cell r="A8257" t="str">
            <v>UNINOVE - 3C51349</v>
          </cell>
          <cell r="B8257" t="str">
            <v>Literatura e Cultura de Língua Inglesa II - UNINOVE</v>
          </cell>
          <cell r="C8257">
            <v>72</v>
          </cell>
          <cell r="D8257">
            <v>6</v>
          </cell>
        </row>
        <row r="8258">
          <cell r="A8258" t="str">
            <v>UNINOVE - 3C51340</v>
          </cell>
          <cell r="B8258" t="str">
            <v>Literatura e Cultura de Língua Portuguesa - UNINOVE</v>
          </cell>
          <cell r="C8258">
            <v>72</v>
          </cell>
          <cell r="D8258">
            <v>6</v>
          </cell>
        </row>
        <row r="8259">
          <cell r="A8259" t="str">
            <v>USP - FLC0483</v>
          </cell>
          <cell r="B8259" t="str">
            <v>Literaturas africanas de língua portuguesa I - USP</v>
          </cell>
          <cell r="C8259">
            <v>60</v>
          </cell>
          <cell r="D8259">
            <v>5</v>
          </cell>
        </row>
        <row r="8260">
          <cell r="A8260" t="str">
            <v>Herts-uk 5LMD0010</v>
          </cell>
          <cell r="B8260" t="str">
            <v>Living in a Changing and Contested World - University of Hertfordshire</v>
          </cell>
          <cell r="C8260">
            <v>42</v>
          </cell>
          <cell r="D8260">
            <v>3</v>
          </cell>
        </row>
        <row r="8261">
          <cell r="A8261" t="str">
            <v>NHT4073-15</v>
          </cell>
          <cell r="B8261" t="str">
            <v>Livros Didáticos no Ensino de Química</v>
          </cell>
          <cell r="C8261">
            <v>48</v>
          </cell>
          <cell r="D8261">
            <v>4</v>
          </cell>
        </row>
        <row r="8262">
          <cell r="A8262" t="str">
            <v>DIT-ie SSPL3014</v>
          </cell>
          <cell r="B8262" t="str">
            <v>Local Area Plan - Dublin Institute of Technology</v>
          </cell>
          <cell r="C8262">
            <v>84</v>
          </cell>
          <cell r="D8262">
            <v>7</v>
          </cell>
        </row>
        <row r="8263">
          <cell r="A8263" t="str">
            <v>HSU-us EMP365</v>
          </cell>
          <cell r="B8263" t="str">
            <v>Local Government Planning - Humboldt State University</v>
          </cell>
          <cell r="C8263">
            <v>48</v>
          </cell>
          <cell r="D8263">
            <v>4</v>
          </cell>
        </row>
        <row r="8264">
          <cell r="A8264" t="str">
            <v>ODU-us EET120</v>
          </cell>
          <cell r="B8264" t="str">
            <v>Logic Circuits / Microprocessors - Old Dominion University</v>
          </cell>
          <cell r="C8264">
            <v>48</v>
          </cell>
          <cell r="D8264">
            <v>4</v>
          </cell>
        </row>
        <row r="8265">
          <cell r="A8265" t="str">
            <v>UVic-ca MATH122</v>
          </cell>
          <cell r="B8265" t="str">
            <v>Logic and Foundations - University of Victoria</v>
          </cell>
          <cell r="C8265">
            <v>39</v>
          </cell>
          <cell r="D8265">
            <v>3</v>
          </cell>
        </row>
        <row r="8266">
          <cell r="A8266" t="str">
            <v>FHWS-de 3337117</v>
          </cell>
          <cell r="B8266" t="str">
            <v>Logistic Consulting and Change Man - Hochschule für Angewandet Wissenschaften Würzburg-Schweinfur</v>
          </cell>
          <cell r="C8266">
            <v>60</v>
          </cell>
          <cell r="D8266">
            <v>5</v>
          </cell>
        </row>
        <row r="8267">
          <cell r="A8267" t="str">
            <v>excluir XII</v>
          </cell>
          <cell r="B8267" t="str">
            <v>Logistics &amp; Supply Chain Management Stevens Institute of Technology</v>
          </cell>
          <cell r="C8267">
            <v>56</v>
          </cell>
          <cell r="D8267">
            <v>0</v>
          </cell>
        </row>
        <row r="8268">
          <cell r="A8268" t="str">
            <v>HAS-de 32510</v>
          </cell>
          <cell r="B8268" t="str">
            <v>Logistics - Hochschule Albstadt - Sigmaringen</v>
          </cell>
          <cell r="C8268">
            <v>24</v>
          </cell>
          <cell r="D8268">
            <v>2</v>
          </cell>
        </row>
        <row r="8269">
          <cell r="A8269" t="str">
            <v>Derby-uk 5LO500</v>
          </cell>
          <cell r="B8269" t="str">
            <v>Logistics - University of Derby</v>
          </cell>
          <cell r="C8269">
            <v>48</v>
          </cell>
          <cell r="D8269">
            <v>4</v>
          </cell>
        </row>
        <row r="8270">
          <cell r="A8270" t="str">
            <v>Port-uk U24456</v>
          </cell>
          <cell r="B8270" t="str">
            <v>Logistics Management - University of Portsmouth</v>
          </cell>
          <cell r="C8270">
            <v>49</v>
          </cell>
          <cell r="D8270">
            <v>4</v>
          </cell>
        </row>
        <row r="8271">
          <cell r="A8271" t="str">
            <v>UTEP-us OSCM3337</v>
          </cell>
          <cell r="B8271" t="str">
            <v>Logistics Management - University of Texas at El Paso</v>
          </cell>
          <cell r="C8271">
            <v>48</v>
          </cell>
          <cell r="D8271">
            <v>4</v>
          </cell>
        </row>
        <row r="8272">
          <cell r="A8272" t="str">
            <v>SIT-us EM450</v>
          </cell>
          <cell r="B8272" t="str">
            <v>Logistics and Supply Chain Management - Stevens Institute of Technology</v>
          </cell>
          <cell r="C8272">
            <v>48</v>
          </cell>
          <cell r="D8272">
            <v>4</v>
          </cell>
        </row>
        <row r="8273">
          <cell r="A8273" t="str">
            <v>UWin-ca MARKET339</v>
          </cell>
          <cell r="B8273" t="str">
            <v>Logistics and Supply Chain Management - University of Windsor</v>
          </cell>
          <cell r="C8273">
            <v>39</v>
          </cell>
          <cell r="D8273">
            <v>3</v>
          </cell>
        </row>
        <row r="8274">
          <cell r="A8274" t="str">
            <v>NUIG-ie IE345</v>
          </cell>
          <cell r="B8274" t="str">
            <v>Logistics and Transportation - National University of Ireland, Galway</v>
          </cell>
          <cell r="C8274">
            <v>50</v>
          </cell>
          <cell r="D8274">
            <v>4</v>
          </cell>
        </row>
        <row r="8275">
          <cell r="A8275" t="str">
            <v>ULG-be LOGI00121</v>
          </cell>
          <cell r="B8275" t="str">
            <v>Logistics and Transportation - Université de Liège</v>
          </cell>
          <cell r="C8275">
            <v>30</v>
          </cell>
          <cell r="D8275">
            <v>2</v>
          </cell>
        </row>
        <row r="8276">
          <cell r="A8276" t="str">
            <v>UOIT-ca BUSI3630U</v>
          </cell>
          <cell r="B8276" t="str">
            <v>Logistics in the Supply Chain - University of Ontario Institute of Technology</v>
          </cell>
          <cell r="C8276">
            <v>36</v>
          </cell>
          <cell r="D8276">
            <v>3</v>
          </cell>
        </row>
        <row r="8277">
          <cell r="A8277" t="str">
            <v>UNIZAR-es 30129</v>
          </cell>
          <cell r="B8277" t="str">
            <v>Logística - Universidad Zaragoza</v>
          </cell>
          <cell r="C8277">
            <v>60</v>
          </cell>
          <cell r="D8277">
            <v>5</v>
          </cell>
        </row>
        <row r="8278">
          <cell r="A8278" t="str">
            <v>UNL-pt 3710</v>
          </cell>
          <cell r="B8278" t="str">
            <v>Logística - Universidade Nova de Lisboa</v>
          </cell>
          <cell r="C8278">
            <v>56</v>
          </cell>
          <cell r="D8278">
            <v>5</v>
          </cell>
        </row>
        <row r="8279">
          <cell r="A8279" t="str">
            <v>UP-pt EIG0030</v>
          </cell>
          <cell r="B8279" t="str">
            <v>Logística - Universidade do Porto</v>
          </cell>
          <cell r="C8279">
            <v>72</v>
          </cell>
          <cell r="D8279">
            <v>6</v>
          </cell>
        </row>
        <row r="8280">
          <cell r="A8280" t="str">
            <v>FATEC-SP - LOG1</v>
          </cell>
          <cell r="B8280" t="str">
            <v>Logística I - FATEC-SP</v>
          </cell>
          <cell r="C8280">
            <v>36</v>
          </cell>
          <cell r="D8280">
            <v>3</v>
          </cell>
        </row>
        <row r="8281">
          <cell r="A8281" t="str">
            <v>ESZU013-13</v>
          </cell>
          <cell r="B8281" t="str">
            <v>Logística e Meio Ambiente</v>
          </cell>
          <cell r="C8281">
            <v>24</v>
          </cell>
          <cell r="D8281">
            <v>2</v>
          </cell>
        </row>
        <row r="8282">
          <cell r="A8282" t="str">
            <v>ESZU013-17</v>
          </cell>
          <cell r="B8282" t="str">
            <v>Logística e Meio Ambiente</v>
          </cell>
          <cell r="C8282">
            <v>24</v>
          </cell>
          <cell r="D8282">
            <v>2</v>
          </cell>
        </row>
        <row r="8283">
          <cell r="A8283" t="str">
            <v>USP - PNV2450</v>
          </cell>
          <cell r="B8283" t="str">
            <v>Logística e transportes - USP</v>
          </cell>
          <cell r="C8283">
            <v>60</v>
          </cell>
          <cell r="D8283">
            <v>5</v>
          </cell>
        </row>
        <row r="8284">
          <cell r="A8284" t="str">
            <v>USP - ACH3504</v>
          </cell>
          <cell r="B8284" t="str">
            <v>Logística integrada e nível de serviços no setor público - USP</v>
          </cell>
          <cell r="C8284">
            <v>24</v>
          </cell>
          <cell r="D8284">
            <v>2</v>
          </cell>
        </row>
        <row r="8285">
          <cell r="A8285" t="str">
            <v>Anhalt-de LGB</v>
          </cell>
          <cell r="B8285" t="str">
            <v>Lokalisierung Grafisher Benutzungsoberflächen - Hochschule Anhalt</v>
          </cell>
          <cell r="C8285">
            <v>60</v>
          </cell>
          <cell r="D8285">
            <v>5</v>
          </cell>
        </row>
        <row r="8286">
          <cell r="A8286" t="str">
            <v>UNSW-au SOLA3010</v>
          </cell>
          <cell r="B8286" t="str">
            <v>Low Energy Building and Photovoltaics - University of New South Wales</v>
          </cell>
          <cell r="C8286">
            <v>72</v>
          </cell>
          <cell r="D8286">
            <v>6</v>
          </cell>
        </row>
        <row r="8287">
          <cell r="A8287" t="str">
            <v>DMU-uk ENGD5220</v>
          </cell>
          <cell r="B8287" t="str">
            <v>Low Impact Manufacturing - De Montfort University</v>
          </cell>
          <cell r="C8287">
            <v>30</v>
          </cell>
          <cell r="D8287">
            <v>2</v>
          </cell>
        </row>
        <row r="8288">
          <cell r="A8288" t="str">
            <v>QMUL-uk DEN233</v>
          </cell>
          <cell r="B8288" t="str">
            <v>Low Speed Aerodynamics - Queen Mary University of London</v>
          </cell>
          <cell r="C8288">
            <v>48</v>
          </cell>
          <cell r="D8288">
            <v>4</v>
          </cell>
        </row>
        <row r="8289">
          <cell r="A8289" t="str">
            <v>-uk AER2011</v>
          </cell>
          <cell r="B8289" t="str">
            <v>Low Speed Aerodynamics - Queen's University Belfast</v>
          </cell>
          <cell r="C8289">
            <v>36</v>
          </cell>
          <cell r="D8289">
            <v>3</v>
          </cell>
        </row>
        <row r="8290">
          <cell r="A8290" t="str">
            <v>QUB-uk AER2011</v>
          </cell>
          <cell r="B8290" t="str">
            <v>Low Speed Aerodynamics - Queen's University Belfast</v>
          </cell>
          <cell r="C8290">
            <v>36</v>
          </cell>
          <cell r="D8290">
            <v>3</v>
          </cell>
        </row>
        <row r="8291">
          <cell r="A8291" t="str">
            <v>CPP-us ARO305</v>
          </cell>
          <cell r="B8291" t="str">
            <v>Low-Speed Aerodynamics and Performance - California State Polytechnic University, Pomona</v>
          </cell>
          <cell r="C8291">
            <v>48</v>
          </cell>
          <cell r="D8291">
            <v>4</v>
          </cell>
        </row>
        <row r="8292">
          <cell r="A8292" t="str">
            <v>TUDresden-de LRS</v>
          </cell>
          <cell r="B8292" t="str">
            <v>Luft- und Raumfahrtwerkstoffe - Technische Universität Dresden</v>
          </cell>
          <cell r="C8292">
            <v>32</v>
          </cell>
          <cell r="D8292">
            <v>2</v>
          </cell>
        </row>
        <row r="8293">
          <cell r="A8293" t="str">
            <v>TUDresden-de LFT1</v>
          </cell>
          <cell r="B8293" t="str">
            <v>Luftfahrtantrieb 1 - Technische Universität Dresden</v>
          </cell>
          <cell r="C8293">
            <v>48</v>
          </cell>
          <cell r="D8293">
            <v>4</v>
          </cell>
        </row>
        <row r="8294">
          <cell r="A8294" t="str">
            <v>TUDresden-de LFK1</v>
          </cell>
          <cell r="B8294" t="str">
            <v>Luftfahrzeugkonstruktion 1 - Technische Universität Dresden</v>
          </cell>
          <cell r="C8294">
            <v>48</v>
          </cell>
          <cell r="D8294">
            <v>4</v>
          </cell>
        </row>
        <row r="8295">
          <cell r="A8295" t="str">
            <v>UNICSUL - 0886</v>
          </cell>
          <cell r="B8295" t="str">
            <v>LÍNGUA BRASILEIRA DE SINAIS - UNICSUL</v>
          </cell>
          <cell r="C8295">
            <v>36</v>
          </cell>
          <cell r="D8295">
            <v>3</v>
          </cell>
        </row>
        <row r="8296">
          <cell r="A8296" t="str">
            <v>UFPEL - 1310002</v>
          </cell>
          <cell r="B8296" t="str">
            <v>LÍNGUA ESTRANGEIRA INSTRUMENTAL-ALEMÃO - Universidade Federal de Pelotas</v>
          </cell>
          <cell r="C8296">
            <v>60</v>
          </cell>
          <cell r="D8296">
            <v>5</v>
          </cell>
        </row>
        <row r="8297">
          <cell r="A8297" t="str">
            <v>USP - FLC0110</v>
          </cell>
          <cell r="B8297" t="str">
            <v>LÍNGUA GREGA 1 - USP</v>
          </cell>
          <cell r="C8297">
            <v>84</v>
          </cell>
          <cell r="D8297">
            <v>7</v>
          </cell>
        </row>
        <row r="8298">
          <cell r="A8298" t="str">
            <v>UERJ - ILE035784</v>
          </cell>
          <cell r="B8298" t="str">
            <v>LÍNGUA ITALIANA INSTRUMENTAL PARA LEITURA II - Universidade do Estado do Rio de Janeiro</v>
          </cell>
          <cell r="C8298">
            <v>60</v>
          </cell>
          <cell r="D8298">
            <v>5</v>
          </cell>
        </row>
        <row r="8299">
          <cell r="A8299" t="str">
            <v>IFSP - LPOS1</v>
          </cell>
          <cell r="B8299" t="str">
            <v>LÍNGUA PORTUGUESA - Instituto Federal de Educação, Ciência e Tecnologia de São Paulo</v>
          </cell>
          <cell r="C8299">
            <v>24</v>
          </cell>
          <cell r="D8299">
            <v>2</v>
          </cell>
        </row>
        <row r="8300">
          <cell r="A8300" t="str">
            <v>MACK - 3591</v>
          </cell>
          <cell r="B8300" t="str">
            <v>LÍNGUA PORTUGUESA - Mackenzie</v>
          </cell>
          <cell r="C8300">
            <v>24</v>
          </cell>
          <cell r="D8300">
            <v>2</v>
          </cell>
        </row>
        <row r="8301">
          <cell r="A8301" t="str">
            <v>UNINOVE - 3CS1458</v>
          </cell>
          <cell r="B8301" t="str">
            <v>LÍNGUA PORTUGUESA - UNINOVE</v>
          </cell>
          <cell r="C8301">
            <v>72</v>
          </cell>
          <cell r="D8301">
            <v>6</v>
          </cell>
        </row>
        <row r="8302">
          <cell r="A8302" t="str">
            <v>UNISEB - CEL0465</v>
          </cell>
          <cell r="B8302" t="str">
            <v>LÍNGUA PORTUGUESA - UNISEB</v>
          </cell>
          <cell r="C8302">
            <v>36</v>
          </cell>
          <cell r="D8302">
            <v>3</v>
          </cell>
        </row>
        <row r="8303">
          <cell r="A8303" t="str">
            <v>USP - FLC0474</v>
          </cell>
          <cell r="B8303" t="str">
            <v>LÍNGUA PORTUGUESA - USP</v>
          </cell>
          <cell r="C8303">
            <v>36</v>
          </cell>
          <cell r="D8303">
            <v>3</v>
          </cell>
        </row>
        <row r="8304">
          <cell r="A8304" t="str">
            <v>UBC - 19512A</v>
          </cell>
          <cell r="B8304" t="str">
            <v>LÍNGUA PORTUGUESA - Universidade Braz Cubas</v>
          </cell>
          <cell r="C8304">
            <v>72</v>
          </cell>
          <cell r="D8304">
            <v>6</v>
          </cell>
        </row>
        <row r="8305">
          <cell r="A8305" t="str">
            <v>Estácio - CEL0014</v>
          </cell>
          <cell r="B8305" t="str">
            <v>LÍNGUA PORTUGUESA - Universidade Estácio de Sá</v>
          </cell>
          <cell r="C8305">
            <v>36</v>
          </cell>
          <cell r="D8305">
            <v>3</v>
          </cell>
        </row>
        <row r="8306">
          <cell r="A8306" t="str">
            <v>ESAMC - LP1</v>
          </cell>
          <cell r="B8306" t="str">
            <v>LÍNGUA PORTUGUESA I - Faculdade ESAMC</v>
          </cell>
          <cell r="C8306">
            <v>36</v>
          </cell>
          <cell r="D8306">
            <v>3</v>
          </cell>
        </row>
        <row r="8307">
          <cell r="A8307" t="str">
            <v>UNICAMP - NC102</v>
          </cell>
          <cell r="B8307" t="str">
            <v>LÍNGUA, LINGUAGEM E DISCURSO - UNICAMP</v>
          </cell>
          <cell r="C8307">
            <v>24</v>
          </cell>
          <cell r="D8307">
            <v>2</v>
          </cell>
        </row>
        <row r="8308">
          <cell r="A8308" t="str">
            <v>IFSP - LES</v>
          </cell>
          <cell r="B8308" t="str">
            <v>LÍngua Estrangeira Aplicada - Instituto Federal de Educação, Ciência e Tecnologia de São Paulo</v>
          </cell>
          <cell r="C8308">
            <v>36</v>
          </cell>
          <cell r="D8308">
            <v>3</v>
          </cell>
        </row>
        <row r="8309">
          <cell r="A8309" t="str">
            <v>IFSP - LOPS1</v>
          </cell>
          <cell r="B8309" t="str">
            <v>LÓGICA DA PROGRAMAÇÃO - Instituto Federal de Educação, Ciência e Tecnologia de São Paulo</v>
          </cell>
          <cell r="C8309">
            <v>60</v>
          </cell>
          <cell r="D8309">
            <v>5</v>
          </cell>
        </row>
        <row r="8310">
          <cell r="A8310" t="str">
            <v>UNESP - 000030A</v>
          </cell>
          <cell r="B8310" t="str">
            <v>LÓGICA E METODOLOGIA C IENTÍFICA - UNESP</v>
          </cell>
          <cell r="C8310">
            <v>24</v>
          </cell>
          <cell r="D8310">
            <v>2</v>
          </cell>
        </row>
        <row r="8311">
          <cell r="A8311" t="str">
            <v>MACK - 10022066</v>
          </cell>
          <cell r="B8311" t="str">
            <v>LÓGICA MATEMÁTICA - Mackenzie</v>
          </cell>
          <cell r="C8311">
            <v>24</v>
          </cell>
          <cell r="D8311">
            <v>2</v>
          </cell>
        </row>
        <row r="8312">
          <cell r="A8312" t="str">
            <v>SPEI - LMat</v>
          </cell>
          <cell r="B8312" t="str">
            <v>LÓGICA MATEMÁTICA - Sociedade Paranaense de Ensino e Informática</v>
          </cell>
          <cell r="C8312">
            <v>72</v>
          </cell>
          <cell r="D8312">
            <v>6</v>
          </cell>
        </row>
        <row r="8313">
          <cell r="A8313" t="str">
            <v>Estácio - CEL0015</v>
          </cell>
          <cell r="B8313" t="str">
            <v>LÓGICA MATEMÁTICA - Universidade Estácio de Sá</v>
          </cell>
          <cell r="C8313">
            <v>36</v>
          </cell>
          <cell r="D8313">
            <v>3</v>
          </cell>
        </row>
        <row r="8314">
          <cell r="A8314" t="str">
            <v>UNISANTOS - LM1</v>
          </cell>
          <cell r="B8314" t="str">
            <v>LÓGICA MATEMÁTICA I - UNISANTOS</v>
          </cell>
          <cell r="C8314">
            <v>24</v>
          </cell>
          <cell r="D8314">
            <v>2</v>
          </cell>
        </row>
        <row r="8315">
          <cell r="A8315" t="str">
            <v>USP - FLM0300</v>
          </cell>
          <cell r="B8315" t="str">
            <v>Língua Alemã I - USP</v>
          </cell>
          <cell r="C8315">
            <v>84</v>
          </cell>
          <cell r="D8315">
            <v>7</v>
          </cell>
        </row>
        <row r="8316">
          <cell r="A8316" t="str">
            <v>CPS - LE</v>
          </cell>
          <cell r="B8316" t="str">
            <v>Língua Espanhola - Centro Paula Souza</v>
          </cell>
          <cell r="C8316">
            <v>36</v>
          </cell>
          <cell r="D8316">
            <v>3</v>
          </cell>
        </row>
        <row r="8317">
          <cell r="A8317" t="str">
            <v>FATEC-SP - 604-2</v>
          </cell>
          <cell r="B8317" t="str">
            <v>Língua Estrangeira - Alemão I - FATEC-SP</v>
          </cell>
          <cell r="C8317">
            <v>72</v>
          </cell>
          <cell r="D8317">
            <v>6</v>
          </cell>
        </row>
        <row r="8318">
          <cell r="A8318" t="str">
            <v>FATEC-SP - 671</v>
          </cell>
          <cell r="B8318" t="str">
            <v>Língua Estrangeira - Francês II - FATEC-SP</v>
          </cell>
          <cell r="C8318">
            <v>72</v>
          </cell>
          <cell r="D8318">
            <v>6</v>
          </cell>
        </row>
        <row r="8319">
          <cell r="A8319" t="str">
            <v>FATEC-SP - 681</v>
          </cell>
          <cell r="B8319" t="str">
            <v>Língua Estrangeira - Francês III - FATEC-SP</v>
          </cell>
          <cell r="C8319">
            <v>72</v>
          </cell>
          <cell r="D8319">
            <v>6</v>
          </cell>
        </row>
        <row r="8320">
          <cell r="A8320" t="str">
            <v>UAlg-pt 14561107</v>
          </cell>
          <cell r="B8320" t="str">
            <v>Língua Estrangeira I - Espanhol - Universidade do Algarve</v>
          </cell>
          <cell r="C8320">
            <v>60</v>
          </cell>
          <cell r="D8320">
            <v>5</v>
          </cell>
        </row>
        <row r="8321">
          <cell r="A8321" t="str">
            <v>FATEC-SP - 663</v>
          </cell>
          <cell r="B8321" t="str">
            <v>Língua Estrangeira- Francês I - FATEC-SP</v>
          </cell>
          <cell r="C8321">
            <v>72</v>
          </cell>
          <cell r="D8321">
            <v>6</v>
          </cell>
        </row>
        <row r="8322">
          <cell r="A8322" t="str">
            <v>UE-pt LEC1</v>
          </cell>
          <cell r="B8322" t="str">
            <v>Língua Francesa - Universidade de Évora</v>
          </cell>
          <cell r="C8322">
            <v>50</v>
          </cell>
          <cell r="D8322">
            <v>4</v>
          </cell>
        </row>
        <row r="8323">
          <cell r="A8323" t="str">
            <v>PUC-SP - 3753</v>
          </cell>
          <cell r="B8323" t="str">
            <v>Língua Francesa Graduandos Básico I - PUC-SP</v>
          </cell>
          <cell r="C8323">
            <v>60</v>
          </cell>
          <cell r="D8323">
            <v>5</v>
          </cell>
        </row>
        <row r="8324">
          <cell r="A8324" t="str">
            <v>UFV - LET120</v>
          </cell>
          <cell r="B8324" t="str">
            <v>Língua Francesa I - Universidade Federal de Viçosa</v>
          </cell>
          <cell r="C8324">
            <v>60</v>
          </cell>
          <cell r="D8324">
            <v>5</v>
          </cell>
        </row>
        <row r="8325">
          <cell r="A8325" t="str">
            <v>UFV - LET121</v>
          </cell>
          <cell r="B8325" t="str">
            <v>Língua Francesa II - Universidade Federal de Viçosa</v>
          </cell>
          <cell r="C8325">
            <v>60</v>
          </cell>
          <cell r="D8325">
            <v>5</v>
          </cell>
        </row>
        <row r="8326">
          <cell r="A8326" t="str">
            <v>UNINOVE - 3C51332</v>
          </cell>
          <cell r="B8326" t="str">
            <v>Língua Inglesa I - UNINOVE</v>
          </cell>
          <cell r="C8326">
            <v>72</v>
          </cell>
          <cell r="D8326">
            <v>6</v>
          </cell>
        </row>
        <row r="8327">
          <cell r="A8327" t="str">
            <v>UFV - LET110</v>
          </cell>
          <cell r="B8327" t="str">
            <v>Língua Inglesa I - Universidade Federal de Viçosa</v>
          </cell>
          <cell r="C8327">
            <v>60</v>
          </cell>
          <cell r="D8327">
            <v>5</v>
          </cell>
        </row>
        <row r="8328">
          <cell r="A8328" t="str">
            <v>UNINOVE - 3C51339</v>
          </cell>
          <cell r="B8328" t="str">
            <v>Língua Inglesa II - UNINOVE</v>
          </cell>
          <cell r="C8328">
            <v>72</v>
          </cell>
          <cell r="D8328">
            <v>6</v>
          </cell>
        </row>
        <row r="8329">
          <cell r="A8329" t="str">
            <v>UFV - LET111</v>
          </cell>
          <cell r="B8329" t="str">
            <v>Língua Inglesa II - Universidade Federal de Viçosa</v>
          </cell>
          <cell r="C8329">
            <v>60</v>
          </cell>
          <cell r="D8329">
            <v>5</v>
          </cell>
        </row>
        <row r="8330">
          <cell r="A8330" t="str">
            <v>UNINOVE - 3C51342</v>
          </cell>
          <cell r="B8330" t="str">
            <v>Língua Inglesa III - UNINOVE</v>
          </cell>
          <cell r="C8330">
            <v>72</v>
          </cell>
          <cell r="D8330">
            <v>6</v>
          </cell>
        </row>
        <row r="8331">
          <cell r="A8331" t="str">
            <v>UNINOVE - 3C51347</v>
          </cell>
          <cell r="B8331" t="str">
            <v>Língua Inglesa IV - UNINOVE</v>
          </cell>
          <cell r="C8331">
            <v>72</v>
          </cell>
          <cell r="D8331">
            <v>6</v>
          </cell>
        </row>
        <row r="8332">
          <cell r="A8332" t="str">
            <v>UNINOVE - 3C51352</v>
          </cell>
          <cell r="B8332" t="str">
            <v>Língua Inglesa V - UNINOVE</v>
          </cell>
          <cell r="C8332">
            <v>72</v>
          </cell>
          <cell r="D8332">
            <v>6</v>
          </cell>
        </row>
        <row r="8333">
          <cell r="A8333" t="str">
            <v>UNINOVE - 3c51360</v>
          </cell>
          <cell r="B8333" t="str">
            <v>Língua Inglesa VI - UNINOVE</v>
          </cell>
          <cell r="C8333">
            <v>72</v>
          </cell>
          <cell r="D8333">
            <v>6</v>
          </cell>
        </row>
        <row r="8334">
          <cell r="A8334" t="str">
            <v>CEFET-SP - LGPJ1</v>
          </cell>
          <cell r="B8334" t="str">
            <v>Língua Portuguesa - CEFET-SP</v>
          </cell>
          <cell r="C8334">
            <v>24</v>
          </cell>
          <cell r="D8334">
            <v>2</v>
          </cell>
        </row>
        <row r="8335">
          <cell r="A8335" t="str">
            <v>FATEC-SP - 4106</v>
          </cell>
          <cell r="B8335" t="str">
            <v>Língua Portuguesa - FATEC</v>
          </cell>
          <cell r="C8335">
            <v>36</v>
          </cell>
          <cell r="D8335">
            <v>3</v>
          </cell>
        </row>
        <row r="8336">
          <cell r="A8336" t="str">
            <v>FATEC-SP - 6105</v>
          </cell>
          <cell r="B8336" t="str">
            <v>Língua Portuguesa - FATEC-SP</v>
          </cell>
          <cell r="C8336">
            <v>36</v>
          </cell>
          <cell r="D8336">
            <v>3</v>
          </cell>
        </row>
        <row r="8337">
          <cell r="A8337" t="str">
            <v>UNICSUL - 0122</v>
          </cell>
          <cell r="B8337" t="str">
            <v>Língua Portuguesa - UNICSUL</v>
          </cell>
          <cell r="C8337">
            <v>72</v>
          </cell>
          <cell r="D8337">
            <v>6</v>
          </cell>
        </row>
        <row r="8338">
          <cell r="A8338" t="str">
            <v>UNINOVE - 3C51343</v>
          </cell>
          <cell r="B8338" t="str">
            <v>Língua Portuguesa I - UNINOVE</v>
          </cell>
          <cell r="C8338">
            <v>72</v>
          </cell>
          <cell r="D8338">
            <v>6</v>
          </cell>
        </row>
        <row r="8339">
          <cell r="A8339" t="str">
            <v>UNISANTOS - LP1</v>
          </cell>
          <cell r="B8339" t="str">
            <v>Língua Portuguesa I - UNISANTOS</v>
          </cell>
          <cell r="C8339">
            <v>60</v>
          </cell>
          <cell r="D8339">
            <v>5</v>
          </cell>
        </row>
        <row r="8340">
          <cell r="A8340" t="str">
            <v>UNINOVE - 3C51348</v>
          </cell>
          <cell r="B8340" t="str">
            <v>Língua Portuguesa II - UNINOVE</v>
          </cell>
          <cell r="C8340">
            <v>72</v>
          </cell>
          <cell r="D8340">
            <v>6</v>
          </cell>
        </row>
        <row r="8341">
          <cell r="A8341" t="str">
            <v>UNISANTOS - LP2</v>
          </cell>
          <cell r="B8341" t="str">
            <v>Língua Portuguesa II - UNISANTOS</v>
          </cell>
          <cell r="C8341">
            <v>60</v>
          </cell>
          <cell r="D8341">
            <v>5</v>
          </cell>
        </row>
        <row r="8342">
          <cell r="A8342" t="str">
            <v>UNINOVE - 3C51353</v>
          </cell>
          <cell r="B8342" t="str">
            <v>Língua Portuguesa III - UNINOVE</v>
          </cell>
          <cell r="C8342">
            <v>72</v>
          </cell>
          <cell r="D8342">
            <v>6</v>
          </cell>
        </row>
        <row r="8343">
          <cell r="A8343" t="str">
            <v>UNISANTOS - LP3</v>
          </cell>
          <cell r="B8343" t="str">
            <v>Língua Portuguesa III - UNISANTOS</v>
          </cell>
          <cell r="C8343">
            <v>24</v>
          </cell>
          <cell r="D8343">
            <v>2</v>
          </cell>
        </row>
        <row r="8344">
          <cell r="A8344" t="str">
            <v>UNINOVE - 3C51361</v>
          </cell>
          <cell r="B8344" t="str">
            <v>Língua Portuguesa IV - UNINOVE</v>
          </cell>
          <cell r="C8344">
            <v>72</v>
          </cell>
          <cell r="D8344">
            <v>6</v>
          </cell>
        </row>
        <row r="8345">
          <cell r="A8345" t="str">
            <v>UNISANTOS - LP4</v>
          </cell>
          <cell r="B8345" t="str">
            <v>Língua Portuguesa IV - UNISANTOS</v>
          </cell>
          <cell r="C8345">
            <v>24</v>
          </cell>
          <cell r="D8345">
            <v>2</v>
          </cell>
        </row>
        <row r="8346">
          <cell r="A8346" t="str">
            <v>FATEC-SP - 0345</v>
          </cell>
          <cell r="B8346" t="str">
            <v>Língua Portuguesa e Literatura I - FATEC-SP</v>
          </cell>
          <cell r="C8346">
            <v>72</v>
          </cell>
          <cell r="D8346">
            <v>6</v>
          </cell>
        </row>
        <row r="8347">
          <cell r="A8347" t="str">
            <v>FATEC-SP - 0353</v>
          </cell>
          <cell r="B8347" t="str">
            <v>Língua Portuguesa e Literatura II - FATEC-SP</v>
          </cell>
          <cell r="C8347">
            <v>72</v>
          </cell>
          <cell r="D8347">
            <v>6</v>
          </cell>
        </row>
        <row r="8348">
          <cell r="A8348" t="str">
            <v>FATEC-SP - 0361</v>
          </cell>
          <cell r="B8348" t="str">
            <v>Língua Portuguesa e Literatura III - FATEC-SP</v>
          </cell>
          <cell r="C8348">
            <v>72</v>
          </cell>
          <cell r="D8348">
            <v>6</v>
          </cell>
        </row>
        <row r="8349">
          <cell r="A8349" t="str">
            <v>FATEC-SP - 0371</v>
          </cell>
          <cell r="B8349" t="str">
            <v>Língua Portuguesa e Literatura IV - FATEC-SP</v>
          </cell>
          <cell r="C8349">
            <v>72</v>
          </cell>
          <cell r="D8349">
            <v>6</v>
          </cell>
        </row>
        <row r="8350">
          <cell r="A8350" t="str">
            <v>UNIABC - LPOPI</v>
          </cell>
          <cell r="B8350" t="str">
            <v>Língua Portuguesa: Oficina de Produção e Interpretação de Textos - UNIABC</v>
          </cell>
          <cell r="C8350">
            <v>36</v>
          </cell>
          <cell r="D8350">
            <v>3</v>
          </cell>
        </row>
        <row r="8351">
          <cell r="A8351" t="str">
            <v>USP - FLM0301</v>
          </cell>
          <cell r="B8351" t="str">
            <v>Língua alemã II  - USP</v>
          </cell>
          <cell r="C8351">
            <v>84</v>
          </cell>
          <cell r="D8351">
            <v>7</v>
          </cell>
        </row>
        <row r="8352">
          <cell r="A8352" t="str">
            <v>USP - FLM0302</v>
          </cell>
          <cell r="B8352" t="str">
            <v>Língua alemã III - USP</v>
          </cell>
          <cell r="C8352">
            <v>84</v>
          </cell>
          <cell r="D8352">
            <v>7</v>
          </cell>
        </row>
        <row r="8353">
          <cell r="A8353" t="str">
            <v>AFA - ESP2</v>
          </cell>
          <cell r="B8353" t="str">
            <v>Língua espanhola 2 - Academia da Forca Aérea</v>
          </cell>
          <cell r="C8353">
            <v>72</v>
          </cell>
          <cell r="D8353">
            <v>6</v>
          </cell>
        </row>
        <row r="8354">
          <cell r="A8354" t="str">
            <v>IFSP - LITX3</v>
          </cell>
          <cell r="B8354" t="str">
            <v>Língua inglesa para turismo - Instituto Federal de Educação, Ciência e Tecnologia de São Paulo</v>
          </cell>
          <cell r="C8354">
            <v>84</v>
          </cell>
          <cell r="D8354">
            <v>7</v>
          </cell>
        </row>
        <row r="8355">
          <cell r="A8355" t="str">
            <v>IFSP - LGPJ1</v>
          </cell>
          <cell r="B8355" t="str">
            <v>Língua portuguesa - IFSP</v>
          </cell>
          <cell r="C8355">
            <v>24</v>
          </cell>
          <cell r="D8355">
            <v>2</v>
          </cell>
        </row>
        <row r="8356">
          <cell r="A8356" t="str">
            <v>IFSP - LIPX1</v>
          </cell>
          <cell r="B8356" t="str">
            <v>Língua portuguesa - Instituto Federal de Educação, Ciência e Tecnologia de São Paulo</v>
          </cell>
          <cell r="C8356">
            <v>24</v>
          </cell>
          <cell r="D8356">
            <v>2</v>
          </cell>
        </row>
        <row r="8357">
          <cell r="A8357" t="str">
            <v>UNICSUL - 0928</v>
          </cell>
          <cell r="B8357" t="str">
            <v>Língua portuguesa - UNICSUL</v>
          </cell>
          <cell r="C8357">
            <v>72</v>
          </cell>
          <cell r="D8357">
            <v>6</v>
          </cell>
        </row>
        <row r="8358">
          <cell r="A8358" t="str">
            <v>AFA - PORT1</v>
          </cell>
          <cell r="B8358" t="str">
            <v>Língua portuguesa I - Academia da Forca Aérea</v>
          </cell>
          <cell r="C8358">
            <v>36</v>
          </cell>
          <cell r="D8358">
            <v>3</v>
          </cell>
        </row>
        <row r="8359">
          <cell r="A8359" t="str">
            <v>IFSP - LPCX1</v>
          </cell>
          <cell r="B8359" t="str">
            <v>Língua portuguesa e comunicação - Instituto Federal de Educação, Ciência e Tecnologia de São Paulo</v>
          </cell>
          <cell r="C8359">
            <v>24</v>
          </cell>
          <cell r="D8359">
            <v>2</v>
          </cell>
        </row>
        <row r="8360">
          <cell r="A8360" t="str">
            <v>BH1213</v>
          </cell>
          <cell r="B8360" t="str">
            <v>Lógica</v>
          </cell>
          <cell r="C8360">
            <v>48</v>
          </cell>
          <cell r="D8360">
            <v>4</v>
          </cell>
        </row>
        <row r="8361">
          <cell r="A8361" t="str">
            <v>NHI2049-13</v>
          </cell>
          <cell r="B8361" t="str">
            <v>Lógica Básica</v>
          </cell>
          <cell r="C8361">
            <v>48</v>
          </cell>
          <cell r="D8361">
            <v>4</v>
          </cell>
        </row>
        <row r="8362">
          <cell r="A8362" t="str">
            <v>NHI2049-08</v>
          </cell>
          <cell r="B8362" t="str">
            <v>Lógica Computacional</v>
          </cell>
          <cell r="C8362">
            <v>48</v>
          </cell>
          <cell r="D8362">
            <v>4</v>
          </cell>
        </row>
        <row r="8363">
          <cell r="A8363" t="str">
            <v>MC2210</v>
          </cell>
          <cell r="B8363" t="str">
            <v>Lógica Matemática</v>
          </cell>
          <cell r="C8363">
            <v>48</v>
          </cell>
          <cell r="D8363">
            <v>4</v>
          </cell>
        </row>
        <row r="8364">
          <cell r="A8364" t="str">
            <v>MAT-151</v>
          </cell>
          <cell r="B8364" t="str">
            <v>Lógica Matemática</v>
          </cell>
          <cell r="C8364">
            <v>144</v>
          </cell>
          <cell r="D8364">
            <v>12</v>
          </cell>
        </row>
        <row r="8365">
          <cell r="A8365" t="str">
            <v>MA-151</v>
          </cell>
          <cell r="B8365" t="str">
            <v>Lógica Matemática_x000D_
_x000D_
Lógica Matemática</v>
          </cell>
          <cell r="C8365">
            <v>144</v>
          </cell>
          <cell r="D8365">
            <v>12</v>
          </cell>
        </row>
        <row r="8366">
          <cell r="A8366" t="str">
            <v>ESZA017-13</v>
          </cell>
          <cell r="B8366" t="str">
            <v>Lógica Programável</v>
          </cell>
          <cell r="C8366">
            <v>48</v>
          </cell>
          <cell r="D8366">
            <v>4</v>
          </cell>
        </row>
        <row r="8367">
          <cell r="A8367" t="str">
            <v>ESZA017-17</v>
          </cell>
          <cell r="B8367" t="str">
            <v>Lógica Programável</v>
          </cell>
          <cell r="C8367">
            <v>48</v>
          </cell>
          <cell r="D8367">
            <v>4</v>
          </cell>
        </row>
        <row r="8368">
          <cell r="A8368" t="str">
            <v>ENU-uk ESZA017-13</v>
          </cell>
          <cell r="B8368" t="str">
            <v>Lógica Programável - Edinburgh Napier University</v>
          </cell>
          <cell r="C8368">
            <v>48</v>
          </cell>
          <cell r="D8368">
            <v>4</v>
          </cell>
        </row>
        <row r="8369">
          <cell r="A8369" t="str">
            <v>METODISTA - 9580</v>
          </cell>
          <cell r="B8369" t="str">
            <v>Lógica de Programação - METODISTA</v>
          </cell>
          <cell r="C8369">
            <v>156</v>
          </cell>
          <cell r="D8369">
            <v>13</v>
          </cell>
        </row>
        <row r="8370">
          <cell r="A8370" t="str">
            <v>FATEC-SP - IAL100</v>
          </cell>
          <cell r="B8370" t="str">
            <v>Lógica de programação aplicada - FATEC-SP</v>
          </cell>
          <cell r="C8370">
            <v>72</v>
          </cell>
          <cell r="D8370">
            <v>6</v>
          </cell>
        </row>
        <row r="8371">
          <cell r="A8371" t="str">
            <v>INF-304</v>
          </cell>
          <cell r="B8371" t="str">
            <v>Lógica e Sistemas Inteligentes</v>
          </cell>
          <cell r="C8371">
            <v>144</v>
          </cell>
          <cell r="D8371">
            <v>12</v>
          </cell>
        </row>
        <row r="8372">
          <cell r="A8372" t="str">
            <v>INF-304CO</v>
          </cell>
          <cell r="B8372" t="str">
            <v>Lógica e Sistemas Inteligentes - UFU</v>
          </cell>
          <cell r="C8372">
            <v>0</v>
          </cell>
          <cell r="D8372">
            <v>12</v>
          </cell>
        </row>
        <row r="8373">
          <cell r="A8373" t="str">
            <v>NHZ2050-11</v>
          </cell>
          <cell r="B8373" t="str">
            <v>Lógica e os Fundamentos da Matemática</v>
          </cell>
          <cell r="C8373">
            <v>48</v>
          </cell>
          <cell r="D8373">
            <v>4</v>
          </cell>
        </row>
        <row r="8374">
          <cell r="A8374" t="str">
            <v>ECT12</v>
          </cell>
          <cell r="B8374" t="str">
            <v>Lógica e pensamento científico</v>
          </cell>
          <cell r="C8374">
            <v>30</v>
          </cell>
          <cell r="D8374">
            <v>0</v>
          </cell>
        </row>
        <row r="8375">
          <cell r="A8375" t="str">
            <v>INSPER - LOET</v>
          </cell>
          <cell r="B8375" t="str">
            <v>Lógica e Ética - INSPER</v>
          </cell>
          <cell r="C8375">
            <v>72</v>
          </cell>
          <cell r="D8375">
            <v>6</v>
          </cell>
        </row>
        <row r="8376">
          <cell r="A8376" t="str">
            <v>ESZG003-13</v>
          </cell>
          <cell r="B8376" t="str">
            <v>Lógica em Sistemas de Gestão</v>
          </cell>
          <cell r="C8376">
            <v>24</v>
          </cell>
          <cell r="D8376">
            <v>2</v>
          </cell>
        </row>
        <row r="8377">
          <cell r="A8377" t="str">
            <v>ESZG039-17</v>
          </cell>
          <cell r="B8377" t="str">
            <v>Lógica em Sistemas de Gestão</v>
          </cell>
          <cell r="C8377">
            <v>48</v>
          </cell>
          <cell r="D8377">
            <v>4</v>
          </cell>
        </row>
        <row r="8378">
          <cell r="A8378" t="str">
            <v>AFA - LogMat</v>
          </cell>
          <cell r="B8378" t="str">
            <v>Lógica matemática  - Academia da Forca Aérea</v>
          </cell>
          <cell r="C8378">
            <v>36</v>
          </cell>
          <cell r="D8378">
            <v>3</v>
          </cell>
        </row>
        <row r="8379">
          <cell r="A8379" t="str">
            <v>BC1007</v>
          </cell>
          <cell r="B8379" t="str">
            <v>Lógica, Cognição e Computação</v>
          </cell>
          <cell r="C8379">
            <v>36</v>
          </cell>
          <cell r="D8379">
            <v>3</v>
          </cell>
        </row>
        <row r="8380">
          <cell r="A8380" t="str">
            <v>MCZA013-13</v>
          </cell>
          <cell r="B8380" t="str">
            <v>Lógicas Não Clássicas</v>
          </cell>
          <cell r="C8380">
            <v>48</v>
          </cell>
          <cell r="D8380">
            <v>4</v>
          </cell>
        </row>
        <row r="8381">
          <cell r="A8381" t="str">
            <v>MACK - 18023568</v>
          </cell>
          <cell r="B8381" t="str">
            <v>MARKETING I - Mackenzie</v>
          </cell>
          <cell r="C8381">
            <v>60</v>
          </cell>
          <cell r="D8381">
            <v>5</v>
          </cell>
        </row>
        <row r="8382">
          <cell r="A8382" t="str">
            <v>MACK - ENEX01318</v>
          </cell>
          <cell r="B8382" t="str">
            <v>MARKETING I - Mackenzie</v>
          </cell>
          <cell r="C8382">
            <v>60</v>
          </cell>
          <cell r="D8382">
            <v>5</v>
          </cell>
        </row>
        <row r="8383">
          <cell r="A8383" t="str">
            <v>FATEC-SP - PMI001</v>
          </cell>
          <cell r="B8383" t="str">
            <v>MARKETING INTERNACIONAL - FATEC-SP</v>
          </cell>
          <cell r="C8383">
            <v>72</v>
          </cell>
          <cell r="D8383">
            <v>6</v>
          </cell>
        </row>
        <row r="8384">
          <cell r="A8384" t="str">
            <v>UNIVESP - MMB001</v>
          </cell>
          <cell r="B8384" t="str">
            <v>MATEMÁTICA - Universidade Virtual do Estado de São Paulo</v>
          </cell>
          <cell r="C8384">
            <v>72</v>
          </cell>
          <cell r="D8384">
            <v>6</v>
          </cell>
        </row>
        <row r="8385">
          <cell r="A8385" t="str">
            <v>UMC - 13609</v>
          </cell>
          <cell r="B8385" t="str">
            <v>MATEMÁTICA APLICADA A QUÍMICA - Universidade de Mogi das Cruzes</v>
          </cell>
          <cell r="C8385">
            <v>60</v>
          </cell>
          <cell r="D8385">
            <v>5</v>
          </cell>
        </row>
        <row r="8386">
          <cell r="A8386" t="str">
            <v>SPEI - MatBas</v>
          </cell>
          <cell r="B8386" t="str">
            <v>MATEMÁTICA BÁSICA - Sociedade Paranaense de Ensino e Informática</v>
          </cell>
          <cell r="C8386">
            <v>72</v>
          </cell>
          <cell r="D8386">
            <v>6</v>
          </cell>
        </row>
        <row r="8387">
          <cell r="A8387" t="str">
            <v>Estácio - CEL0016</v>
          </cell>
          <cell r="B8387" t="str">
            <v>MATEMÁTICA BÁSICA - Universidade Estácio de Sá</v>
          </cell>
          <cell r="C8387">
            <v>36</v>
          </cell>
          <cell r="D8387">
            <v>3</v>
          </cell>
        </row>
        <row r="8388">
          <cell r="A8388" t="str">
            <v>FATEC-SP - MD</v>
          </cell>
          <cell r="B8388" t="str">
            <v>MATEMÁTICA DISCRETA - FATEC-SP</v>
          </cell>
          <cell r="C8388">
            <v>72</v>
          </cell>
          <cell r="D8388">
            <v>6</v>
          </cell>
        </row>
        <row r="8389">
          <cell r="A8389" t="str">
            <v>SPEI - MD</v>
          </cell>
          <cell r="B8389" t="str">
            <v>MATEMÁTICA DISCRETA - Sociedade Paranaense de Ensino e Informática</v>
          </cell>
          <cell r="C8389">
            <v>72</v>
          </cell>
          <cell r="D8389">
            <v>6</v>
          </cell>
        </row>
        <row r="8390">
          <cell r="A8390" t="str">
            <v>UNISANTOS - MD1</v>
          </cell>
          <cell r="B8390" t="str">
            <v>MATEMÁTICA DISCRETA I - UNISANTOS</v>
          </cell>
          <cell r="C8390">
            <v>24</v>
          </cell>
          <cell r="D8390">
            <v>2</v>
          </cell>
        </row>
        <row r="8391">
          <cell r="A8391" t="str">
            <v>UNIP - J356</v>
          </cell>
          <cell r="B8391" t="str">
            <v>MATEMÁTICA E BIOESTATÍSTICA - Universidade Paulista</v>
          </cell>
          <cell r="C8391">
            <v>36</v>
          </cell>
          <cell r="D8391">
            <v>3</v>
          </cell>
        </row>
        <row r="8392">
          <cell r="A8392" t="str">
            <v>FATEC-SP - MMF001</v>
          </cell>
          <cell r="B8392" t="str">
            <v>MATEMÁTICA FINANCEIRA - FATEC-SP</v>
          </cell>
          <cell r="C8392">
            <v>36</v>
          </cell>
          <cell r="D8392">
            <v>3</v>
          </cell>
        </row>
        <row r="8393">
          <cell r="A8393" t="str">
            <v>FGV - 1704-3</v>
          </cell>
          <cell r="B8393" t="str">
            <v>MATEMÁTICA FINANCEIRA - Fundação Getulio Vargas</v>
          </cell>
          <cell r="C8393">
            <v>24</v>
          </cell>
          <cell r="D8393">
            <v>2</v>
          </cell>
        </row>
        <row r="8394">
          <cell r="A8394" t="str">
            <v>UNICAMP - GL200</v>
          </cell>
          <cell r="B8394" t="str">
            <v>MATEMÁTICA FINANCEIRA - UNICAMP</v>
          </cell>
          <cell r="C8394">
            <v>60</v>
          </cell>
          <cell r="D8394">
            <v>5</v>
          </cell>
        </row>
        <row r="8395">
          <cell r="A8395" t="str">
            <v>UNICSUL - 1039</v>
          </cell>
          <cell r="B8395" t="str">
            <v>MATEMÁTICA FINANCEIRA - UNICSUL</v>
          </cell>
          <cell r="C8395">
            <v>72</v>
          </cell>
          <cell r="D8395">
            <v>6</v>
          </cell>
        </row>
        <row r="8396">
          <cell r="A8396" t="str">
            <v>MACK - 10021061</v>
          </cell>
          <cell r="B8396" t="str">
            <v>MATEMÁTICA I - Mackenzie</v>
          </cell>
          <cell r="C8396">
            <v>60</v>
          </cell>
          <cell r="D8396">
            <v>5</v>
          </cell>
        </row>
        <row r="8397">
          <cell r="A8397" t="str">
            <v>UNICAMP - GL100</v>
          </cell>
          <cell r="B8397" t="str">
            <v>MATEMÁTICA I - UNICAMP</v>
          </cell>
          <cell r="C8397">
            <v>60</v>
          </cell>
          <cell r="D8397">
            <v>5</v>
          </cell>
        </row>
        <row r="8398">
          <cell r="A8398" t="str">
            <v>UNICAMP - GL201</v>
          </cell>
          <cell r="B8398" t="str">
            <v>MATEMÁTICA II - UNICAMP</v>
          </cell>
          <cell r="C8398">
            <v>60</v>
          </cell>
          <cell r="D8398">
            <v>5</v>
          </cell>
        </row>
        <row r="8399">
          <cell r="A8399" t="str">
            <v>Estácio - CEL0776</v>
          </cell>
          <cell r="B8399" t="str">
            <v>MATEMÁTICA II - Universidade Estácio de Sá</v>
          </cell>
          <cell r="C8399">
            <v>84</v>
          </cell>
          <cell r="D8399">
            <v>7</v>
          </cell>
        </row>
        <row r="8400">
          <cell r="A8400" t="str">
            <v>MACK - 1002309</v>
          </cell>
          <cell r="B8400" t="str">
            <v>MATEMÁTICA III - Mackenzie</v>
          </cell>
          <cell r="C8400">
            <v>60</v>
          </cell>
          <cell r="D8400">
            <v>5</v>
          </cell>
        </row>
        <row r="8401">
          <cell r="A8401" t="str">
            <v>UNISEB - GST0573</v>
          </cell>
          <cell r="B8401" t="str">
            <v>MATEMÁTICA PARA NEGÓCIOS - UNISEB</v>
          </cell>
          <cell r="C8401">
            <v>36</v>
          </cell>
          <cell r="D8401">
            <v>3</v>
          </cell>
        </row>
        <row r="8402">
          <cell r="A8402" t="str">
            <v>UNINOVE - 3EX1646</v>
          </cell>
          <cell r="B8402" t="str">
            <v>MATERIAIS DE CONSTRUÇÃO CIVIL I - UNINOVE</v>
          </cell>
          <cell r="C8402">
            <v>72</v>
          </cell>
          <cell r="D8402">
            <v>6</v>
          </cell>
        </row>
        <row r="8403">
          <cell r="A8403" t="str">
            <v>MAUA - ETM201</v>
          </cell>
          <cell r="B8403" t="str">
            <v>MATERIAIS DE CONSTRUÇÃO MECÂNICA - Instituto Mauá de Tecnologia</v>
          </cell>
          <cell r="C8403">
            <v>96</v>
          </cell>
          <cell r="D8403">
            <v>8</v>
          </cell>
        </row>
        <row r="8404">
          <cell r="A8404" t="str">
            <v>UFSCAR - 430072</v>
          </cell>
          <cell r="B8404" t="str">
            <v>MATERIAIS ELÉTRICOS E MEDIDAS - Universidade Federal de São Carlos</v>
          </cell>
          <cell r="C8404">
            <v>60</v>
          </cell>
          <cell r="D8404">
            <v>5</v>
          </cell>
        </row>
        <row r="8405">
          <cell r="A8405" t="str">
            <v>MACK - 26115050</v>
          </cell>
          <cell r="B8405" t="str">
            <v>MATERIAIS METÁLICOS I - Mackenzie</v>
          </cell>
          <cell r="C8405">
            <v>24</v>
          </cell>
          <cell r="D8405">
            <v>2</v>
          </cell>
        </row>
        <row r="8406">
          <cell r="A8406" t="str">
            <v>MACK - 26116121</v>
          </cell>
          <cell r="B8406" t="str">
            <v>MATERIAIS METÁLICOS II - Mackenzie</v>
          </cell>
          <cell r="C8406">
            <v>24</v>
          </cell>
          <cell r="D8406">
            <v>2</v>
          </cell>
        </row>
        <row r="8407">
          <cell r="A8407" t="str">
            <v>FATEC-SP - YED016</v>
          </cell>
          <cell r="B8407" t="str">
            <v>MATERIAIS PARA CONSTRUÇÃO CIVIL I - FATEC-SP</v>
          </cell>
          <cell r="C8407">
            <v>72</v>
          </cell>
          <cell r="D8407">
            <v>6</v>
          </cell>
        </row>
        <row r="8408">
          <cell r="A8408" t="str">
            <v>FATEC-SP - YED024</v>
          </cell>
          <cell r="B8408" t="str">
            <v>MATERIAIS PARA CONSTRUÇÃO CIVIL II - FATEC-SP</v>
          </cell>
          <cell r="C8408">
            <v>72</v>
          </cell>
          <cell r="D8408">
            <v>6</v>
          </cell>
        </row>
        <row r="8409">
          <cell r="A8409" t="str">
            <v>FATEC-SP - MCM</v>
          </cell>
          <cell r="B8409" t="str">
            <v>MATERIAIS PARA CONSTRUÇÃO MECÂNICA I - FATEC-SP</v>
          </cell>
          <cell r="C8409">
            <v>48</v>
          </cell>
          <cell r="D8409">
            <v>4</v>
          </cell>
        </row>
        <row r="8410">
          <cell r="A8410" t="str">
            <v>SENAC - MS</v>
          </cell>
          <cell r="B8410" t="str">
            <v>MATERIAIS SENSÍVEIS - SENAC</v>
          </cell>
          <cell r="C8410">
            <v>72</v>
          </cell>
          <cell r="D8410">
            <v>6</v>
          </cell>
        </row>
        <row r="8411">
          <cell r="A8411" t="str">
            <v>USP - ACH4058</v>
          </cell>
          <cell r="B8411" t="str">
            <v>MATERIAIS, MICRO E NANOTECNOLOGIA - USP</v>
          </cell>
          <cell r="C8411">
            <v>36</v>
          </cell>
          <cell r="D8411">
            <v>3</v>
          </cell>
        </row>
        <row r="8412">
          <cell r="A8412" t="str">
            <v>IFSP - MTPP3</v>
          </cell>
          <cell r="B8412" t="str">
            <v>MATERIAS PLÁSTICOS E ESTAMPARIA - Instituto Federal de Educação, Ciência e Tecnologia de São Paulo</v>
          </cell>
          <cell r="C8412">
            <v>24</v>
          </cell>
          <cell r="D8412">
            <v>2</v>
          </cell>
        </row>
        <row r="8413">
          <cell r="A8413" t="str">
            <v>THD-de 100180</v>
          </cell>
          <cell r="B8413" t="str">
            <v>MATLAB in Engineering Applications - Technische Hochschule Deggendorf</v>
          </cell>
          <cell r="C8413">
            <v>24</v>
          </cell>
          <cell r="D8413">
            <v>2</v>
          </cell>
        </row>
        <row r="8414">
          <cell r="A8414" t="str">
            <v>UNESP - 000016A</v>
          </cell>
          <cell r="B8414" t="str">
            <v>MATÉRIA PRIMA PARA INDÚSTRIA MADEIREIRA - UNESP</v>
          </cell>
          <cell r="C8414">
            <v>24</v>
          </cell>
          <cell r="D8414">
            <v>2</v>
          </cell>
        </row>
        <row r="8415">
          <cell r="A8415" t="str">
            <v>UFPEL - 950008</v>
          </cell>
          <cell r="B8415" t="str">
            <v>MATÉRIAS PRIMAS - Universidade Federal de Pelotas</v>
          </cell>
          <cell r="C8415">
            <v>48</v>
          </cell>
          <cell r="D8415">
            <v>4</v>
          </cell>
        </row>
        <row r="8416">
          <cell r="A8416" t="str">
            <v>UFV - TAL390</v>
          </cell>
          <cell r="B8416" t="str">
            <v>MATÉRIAS PRIMAS AGROPECUÁRIAS - Universidade Federal de Viçosa</v>
          </cell>
          <cell r="C8416">
            <v>60</v>
          </cell>
          <cell r="D8416">
            <v>5</v>
          </cell>
        </row>
        <row r="8417">
          <cell r="A8417" t="str">
            <v>USJT - 4MEC80</v>
          </cell>
          <cell r="B8417" t="str">
            <v>MECÂNICA - Universidade São Judas Tadeu</v>
          </cell>
          <cell r="C8417">
            <v>72</v>
          </cell>
          <cell r="D8417">
            <v>6</v>
          </cell>
        </row>
        <row r="8418">
          <cell r="A8418" t="str">
            <v>ENIAC - 559</v>
          </cell>
          <cell r="B8418" t="str">
            <v>MECÂNICA BÁSICA - Faculdade ENIAC</v>
          </cell>
          <cell r="C8418">
            <v>60</v>
          </cell>
          <cell r="D8418">
            <v>5</v>
          </cell>
        </row>
        <row r="8419">
          <cell r="A8419" t="str">
            <v>UNIFESP - 4669</v>
          </cell>
          <cell r="B8419" t="str">
            <v>MECÂNICA CLÁSSICA - UNIFESP</v>
          </cell>
          <cell r="C8419">
            <v>72</v>
          </cell>
          <cell r="D8419">
            <v>6</v>
          </cell>
        </row>
        <row r="8420">
          <cell r="A8420" t="str">
            <v>UNIP - 223V</v>
          </cell>
          <cell r="B8420" t="str">
            <v>MECÂNICA DA PARTICULA - Universidade Paulista</v>
          </cell>
          <cell r="C8420">
            <v>96</v>
          </cell>
          <cell r="D8420">
            <v>8</v>
          </cell>
        </row>
        <row r="8421">
          <cell r="A8421" t="str">
            <v>USP - FMA0324</v>
          </cell>
          <cell r="B8421" t="str">
            <v>MECÂNICA DOS FLUIDOS - USP</v>
          </cell>
          <cell r="C8421">
            <v>36</v>
          </cell>
          <cell r="D8421">
            <v>3</v>
          </cell>
        </row>
        <row r="8422">
          <cell r="A8422" t="str">
            <v>FATEC-SP - YED017</v>
          </cell>
          <cell r="B8422" t="str">
            <v>MECÂNICA DOS SOLOS E FUNDAÇÕES - FATEC-SP</v>
          </cell>
          <cell r="C8422">
            <v>72</v>
          </cell>
          <cell r="D8422">
            <v>6</v>
          </cell>
        </row>
        <row r="8423">
          <cell r="A8423" t="str">
            <v>CESMAC - EXT014</v>
          </cell>
          <cell r="B8423" t="str">
            <v>MECÂNICA DOS SÓLIDOS - CESMAC</v>
          </cell>
          <cell r="C8423">
            <v>72</v>
          </cell>
          <cell r="D8423">
            <v>6</v>
          </cell>
        </row>
        <row r="8424">
          <cell r="A8424" t="str">
            <v>UFABC-PÓS - FIS-104</v>
          </cell>
          <cell r="B8424" t="str">
            <v>MECÂNICA ESTATÍSTICA - UFABC-PÓS</v>
          </cell>
          <cell r="C8424">
            <v>144</v>
          </cell>
          <cell r="D8424">
            <v>12</v>
          </cell>
        </row>
        <row r="8425">
          <cell r="A8425" t="str">
            <v>IFSP - T3MEG</v>
          </cell>
          <cell r="B8425" t="str">
            <v>MECÂNICA GERAL - Instituto Federal de Educação, Ciência e Tecnologia de São Paulo</v>
          </cell>
          <cell r="C8425">
            <v>36</v>
          </cell>
          <cell r="D8425">
            <v>3</v>
          </cell>
        </row>
        <row r="8426">
          <cell r="A8426" t="str">
            <v>UNIPAMPA - AL0015</v>
          </cell>
          <cell r="B8426" t="str">
            <v>MECÂNICA GERAL - Universidade Federal do Pampa</v>
          </cell>
          <cell r="C8426">
            <v>60</v>
          </cell>
          <cell r="D8426">
            <v>5</v>
          </cell>
        </row>
        <row r="8427">
          <cell r="A8427" t="str">
            <v>UTFPR - PP52C</v>
          </cell>
          <cell r="B8427" t="str">
            <v>MECÂNICA GERAL I - UTFPR</v>
          </cell>
          <cell r="C8427">
            <v>60</v>
          </cell>
          <cell r="D8427">
            <v>5</v>
          </cell>
        </row>
        <row r="8428">
          <cell r="A8428" t="str">
            <v>UFABC-PÓS - FIS-101</v>
          </cell>
          <cell r="B8428" t="str">
            <v>MECÂNICA QUÂNTICA I - UFABC-PÓS</v>
          </cell>
          <cell r="C8428">
            <v>216</v>
          </cell>
          <cell r="D8428">
            <v>18</v>
          </cell>
        </row>
        <row r="8429">
          <cell r="A8429" t="str">
            <v>USP - FMA0403</v>
          </cell>
          <cell r="B8429" t="str">
            <v>MECÂNICA QUÂNTICA I - USP</v>
          </cell>
          <cell r="C8429">
            <v>60</v>
          </cell>
          <cell r="D8429">
            <v>5</v>
          </cell>
        </row>
        <row r="8430">
          <cell r="A8430" t="str">
            <v>UFABC-PÓS - FIS-102</v>
          </cell>
          <cell r="B8430" t="str">
            <v>MECÂNICA QUÂNTICA II - UFABC-PÓS</v>
          </cell>
          <cell r="C8430">
            <v>144</v>
          </cell>
          <cell r="D8430">
            <v>12</v>
          </cell>
        </row>
        <row r="8431">
          <cell r="A8431" t="str">
            <v>IFSP - MECP1</v>
          </cell>
          <cell r="B8431" t="str">
            <v>MECÂNICA TÉCNICA - Instituto Federal de Educação, Ciência e Tecnologia de São Paulo</v>
          </cell>
          <cell r="C8431">
            <v>36</v>
          </cell>
          <cell r="D8431">
            <v>3</v>
          </cell>
        </row>
        <row r="8432">
          <cell r="A8432" t="str">
            <v>Metodista - 7109</v>
          </cell>
          <cell r="B8432" t="str">
            <v>MEMÓRIA E DOCUMENTAÇÃO AUDIOVISUAL - METODISTA</v>
          </cell>
          <cell r="C8432">
            <v>36</v>
          </cell>
          <cell r="D8432">
            <v>3</v>
          </cell>
        </row>
        <row r="8433">
          <cell r="A8433" t="str">
            <v>UNICAMP - GL603</v>
          </cell>
          <cell r="B8433" t="str">
            <v>MERCADO, CONCORRÊNCIA E COMPETITIVIDADE - UNICAMP</v>
          </cell>
          <cell r="C8433">
            <v>60</v>
          </cell>
          <cell r="D8433">
            <v>5</v>
          </cell>
        </row>
        <row r="8434">
          <cell r="A8434" t="str">
            <v>Metodista - 5119</v>
          </cell>
          <cell r="B8434" t="str">
            <v>MERCADOLOGIA E GESTÃO AUDIOVISUAL - METODISTA</v>
          </cell>
          <cell r="C8434">
            <v>36</v>
          </cell>
          <cell r="D8434">
            <v>3</v>
          </cell>
        </row>
        <row r="8435">
          <cell r="A8435" t="str">
            <v>Anhembi - MA</v>
          </cell>
          <cell r="B8435" t="str">
            <v>METEOROLOGIA AERONÁUTICA - Universidade Anhembi Morumbi</v>
          </cell>
          <cell r="C8435">
            <v>72</v>
          </cell>
          <cell r="D8435">
            <v>6</v>
          </cell>
        </row>
        <row r="8436">
          <cell r="A8436" t="str">
            <v>UNESP - MB</v>
          </cell>
          <cell r="B8436" t="str">
            <v>METEREOLOGIA BÁSICA - UNESP</v>
          </cell>
          <cell r="C8436">
            <v>84</v>
          </cell>
          <cell r="D8436">
            <v>7</v>
          </cell>
        </row>
        <row r="8437">
          <cell r="A8437" t="str">
            <v>MACK - 18021042</v>
          </cell>
          <cell r="B8437" t="str">
            <v>METODOLOGIA  CIENTÍFICA I - Mackenzie</v>
          </cell>
          <cell r="C8437">
            <v>24</v>
          </cell>
          <cell r="D8437">
            <v>2</v>
          </cell>
        </row>
        <row r="8438">
          <cell r="A8438" t="str">
            <v>UNESP - 1209</v>
          </cell>
          <cell r="B8438" t="str">
            <v>METODOLOGIA C IENTÍFICA - UNESP</v>
          </cell>
          <cell r="C8438">
            <v>24</v>
          </cell>
          <cell r="D8438">
            <v>2</v>
          </cell>
        </row>
        <row r="8439">
          <cell r="A8439" t="str">
            <v>FEI - NP5010</v>
          </cell>
          <cell r="B8439" t="str">
            <v>METODOLOGIA CIENTIFICA - FEI</v>
          </cell>
          <cell r="C8439">
            <v>36</v>
          </cell>
          <cell r="D8439">
            <v>3</v>
          </cell>
        </row>
        <row r="8440">
          <cell r="A8440" t="str">
            <v>UNIFESP - 2712</v>
          </cell>
          <cell r="B8440" t="str">
            <v>METODOLOGIA CIENTIFICA - UNIFESP</v>
          </cell>
          <cell r="C8440">
            <v>36</v>
          </cell>
          <cell r="D8440">
            <v>3</v>
          </cell>
        </row>
        <row r="8441">
          <cell r="A8441" t="str">
            <v>UNIABC - MCCS</v>
          </cell>
          <cell r="B8441" t="str">
            <v>METODOLOGIA CIENTIFICA E CIÊNCIAS SOCIAIS - UNIABC</v>
          </cell>
          <cell r="C8441">
            <v>36</v>
          </cell>
          <cell r="D8441">
            <v>3</v>
          </cell>
        </row>
        <row r="8442">
          <cell r="A8442" t="str">
            <v>CESMAC - EXT017</v>
          </cell>
          <cell r="B8442" t="str">
            <v>METODOLOGIA CIENTIFICA E TECNOLÓGICA - CESMAC</v>
          </cell>
          <cell r="C8442">
            <v>36</v>
          </cell>
          <cell r="D8442">
            <v>3</v>
          </cell>
        </row>
        <row r="8443">
          <cell r="A8443" t="str">
            <v>UMC - 13171</v>
          </cell>
          <cell r="B8443" t="str">
            <v>METODOLOGIA CIENTIFICA E TÉCNICAS DE PESQUISA - Universidade de Mogi das Cruzes</v>
          </cell>
          <cell r="C8443">
            <v>24</v>
          </cell>
          <cell r="D8443">
            <v>2</v>
          </cell>
        </row>
        <row r="8444">
          <cell r="A8444" t="str">
            <v>FECAP - MetC</v>
          </cell>
          <cell r="B8444" t="str">
            <v>METODOLOGIA CIENTÍFICA - Fundação Escola de Comércio Álvares Penteado</v>
          </cell>
          <cell r="C8444">
            <v>36</v>
          </cell>
          <cell r="D8444">
            <v>3</v>
          </cell>
        </row>
        <row r="8445">
          <cell r="A8445" t="str">
            <v>UNIVESP - TTG001</v>
          </cell>
          <cell r="B8445" t="str">
            <v>METODOLOGIA CIENTÍFICA - Universidade Virtual do Estado de São Paulo</v>
          </cell>
          <cell r="C8445">
            <v>12</v>
          </cell>
          <cell r="D8445">
            <v>1</v>
          </cell>
        </row>
        <row r="8446">
          <cell r="A8446" t="str">
            <v>UFABC-PÓS - CTA103</v>
          </cell>
          <cell r="B8446" t="str">
            <v>METODOLOGIA CIENTÍFICA E PLANEJAMENTO DE PESQUISA - UFABC-PÓS</v>
          </cell>
          <cell r="C8446">
            <v>144</v>
          </cell>
          <cell r="D8446">
            <v>12</v>
          </cell>
        </row>
        <row r="8447">
          <cell r="A8447" t="str">
            <v>UNESP - B2335</v>
          </cell>
          <cell r="B8447" t="str">
            <v>METODOLOGIA CIENTÍFICA E TECNOLÓGICA - UNESP</v>
          </cell>
          <cell r="C8447">
            <v>24</v>
          </cell>
          <cell r="D8447">
            <v>2</v>
          </cell>
        </row>
        <row r="8448">
          <cell r="A8448" t="str">
            <v>UNIFESP - 4788</v>
          </cell>
          <cell r="B8448" t="str">
            <v>METODOLOGIA CIENTÍFICA E TECNOLÓGICA I - UNIFESP</v>
          </cell>
          <cell r="C8448">
            <v>36</v>
          </cell>
          <cell r="D8448">
            <v>3</v>
          </cell>
        </row>
        <row r="8449">
          <cell r="A8449" t="str">
            <v>SENAC - MP</v>
          </cell>
          <cell r="B8449" t="str">
            <v>METODOLOGIA DA PESQUISA - SENAC</v>
          </cell>
          <cell r="C8449">
            <v>36</v>
          </cell>
          <cell r="D8449">
            <v>3</v>
          </cell>
        </row>
        <row r="8450">
          <cell r="A8450" t="str">
            <v>UGF - MP</v>
          </cell>
          <cell r="B8450" t="str">
            <v>METODOLOGIA DA PESQUISA - Universidade Gama Filho</v>
          </cell>
          <cell r="C8450">
            <v>60</v>
          </cell>
          <cell r="D8450">
            <v>5</v>
          </cell>
        </row>
        <row r="8451">
          <cell r="A8451" t="str">
            <v>UTFPR - EP33G</v>
          </cell>
          <cell r="B8451" t="str">
            <v>METODOLOGIA DA PESQUISA - Universidade Tecnológica Federal do Paraná</v>
          </cell>
          <cell r="C8451">
            <v>24</v>
          </cell>
          <cell r="D8451">
            <v>2</v>
          </cell>
        </row>
        <row r="8452">
          <cell r="A8452" t="str">
            <v>SCAM - 4431</v>
          </cell>
          <cell r="B8452" t="str">
            <v>METODOLOGIA DA PESQUISA CIENTIFICA - Centro Universitário São Camilo</v>
          </cell>
          <cell r="C8452">
            <v>36</v>
          </cell>
          <cell r="D8452">
            <v>3</v>
          </cell>
        </row>
        <row r="8453">
          <cell r="A8453" t="str">
            <v>FATEC-SP - MPCT</v>
          </cell>
          <cell r="B8453" t="str">
            <v>METODOLOGIA DA PESQUISA CIENTIFICA TECNOLÓGICA - FATEC-SP</v>
          </cell>
          <cell r="C8453">
            <v>36</v>
          </cell>
          <cell r="D8453">
            <v>3</v>
          </cell>
        </row>
        <row r="8454">
          <cell r="A8454" t="str">
            <v>UFVJM - BHU 135</v>
          </cell>
          <cell r="B8454" t="str">
            <v>METODOLOGIA DA PESQUISA CIENTÍFICA - Universidade Federal dos Vales do Jequitinhonha e Mucuri</v>
          </cell>
          <cell r="C8454">
            <v>72</v>
          </cell>
          <cell r="D8454">
            <v>6</v>
          </cell>
        </row>
        <row r="8455">
          <cell r="A8455" t="str">
            <v>UFOP - CEA458</v>
          </cell>
          <cell r="B8455" t="str">
            <v>METODOLOGIA DE PESQUISA - Universidade Federal de Ouro Preto</v>
          </cell>
          <cell r="C8455">
            <v>36</v>
          </cell>
          <cell r="D8455">
            <v>3</v>
          </cell>
        </row>
        <row r="8456">
          <cell r="A8456" t="str">
            <v>UTFPR - ET42F</v>
          </cell>
          <cell r="B8456" t="str">
            <v>METODOLOGIA DE PESQUISA - Universidade Tecnológica Federal do Paraná</v>
          </cell>
          <cell r="C8456">
            <v>24</v>
          </cell>
          <cell r="D8456">
            <v>2</v>
          </cell>
        </row>
        <row r="8457">
          <cell r="A8457" t="str">
            <v>FSA - MPCN</v>
          </cell>
          <cell r="B8457" t="str">
            <v>METODOLOGIA DE PESQUISA EM CIÊNCIAS NATURAIS - Fundação Santo André</v>
          </cell>
          <cell r="C8457">
            <v>72</v>
          </cell>
          <cell r="D8457">
            <v>6</v>
          </cell>
        </row>
        <row r="8458">
          <cell r="A8458" t="str">
            <v>UFPR - HP261</v>
          </cell>
          <cell r="B8458" t="str">
            <v>METODOLOGIA DE PESQUISA II - UFPR</v>
          </cell>
          <cell r="C8458">
            <v>24</v>
          </cell>
          <cell r="D8458">
            <v>2</v>
          </cell>
        </row>
        <row r="8459">
          <cell r="A8459" t="str">
            <v>UFPA - TE09012</v>
          </cell>
          <cell r="B8459" t="str">
            <v>METODOLOGIA DE TRABALHOS ACADÊMICOS - Universidade Federal do Pará</v>
          </cell>
          <cell r="C8459">
            <v>48</v>
          </cell>
          <cell r="D8459">
            <v>4</v>
          </cell>
        </row>
        <row r="8460">
          <cell r="A8460" t="str">
            <v>USP - EDM0417</v>
          </cell>
          <cell r="B8460" t="str">
            <v>METODOLOGIA DO ENSINO DE HISTÓRIA I - USP</v>
          </cell>
          <cell r="C8460">
            <v>120</v>
          </cell>
          <cell r="D8460">
            <v>10</v>
          </cell>
        </row>
        <row r="8461">
          <cell r="A8461" t="str">
            <v>USP - EDM0418</v>
          </cell>
          <cell r="B8461" t="str">
            <v>METODOLOGIA DO ENSINO DE HISTÓRIA II - USP</v>
          </cell>
          <cell r="C8461">
            <v>120</v>
          </cell>
          <cell r="D8461">
            <v>10</v>
          </cell>
        </row>
        <row r="8462">
          <cell r="A8462" t="str">
            <v>FECAP - met2</v>
          </cell>
          <cell r="B8462" t="str">
            <v>METODOLOGIA II - Fundação Escola de Comércio Álvares Penteado</v>
          </cell>
          <cell r="C8462">
            <v>36</v>
          </cell>
          <cell r="D8462">
            <v>3</v>
          </cell>
        </row>
        <row r="8463">
          <cell r="A8463" t="str">
            <v>MACK - ENEX00731</v>
          </cell>
          <cell r="B8463" t="str">
            <v>METODOLOGIA PESQUISA JURÍDICA - Mackenzie</v>
          </cell>
          <cell r="C8463">
            <v>24</v>
          </cell>
          <cell r="D8463">
            <v>2</v>
          </cell>
        </row>
        <row r="8464">
          <cell r="A8464" t="str">
            <v>UFABC-PÓS - ENS-103</v>
          </cell>
          <cell r="B8464" t="str">
            <v>METODOLOGIAS DE PESQUISA EM ENSINO DE CIÊNCIAS E MATEMÁTICA - UFABC-PÓS</v>
          </cell>
          <cell r="C8464">
            <v>144</v>
          </cell>
          <cell r="D8464">
            <v>12</v>
          </cell>
        </row>
        <row r="8465">
          <cell r="A8465" t="str">
            <v>IFSP - METS1</v>
          </cell>
          <cell r="B8465" t="str">
            <v>METROLOGIA - Instituto Federal de Educação, Ciência e Tecnologia de São Paulo</v>
          </cell>
          <cell r="C8465">
            <v>24</v>
          </cell>
          <cell r="D8465">
            <v>2</v>
          </cell>
        </row>
        <row r="8466">
          <cell r="A8466" t="str">
            <v>IFSP - F2MED</v>
          </cell>
          <cell r="B8466" t="str">
            <v>METROLOGIA DIMENSIONAL - Instituto Federal de Educação, Ciência e Tecnologia de São Paulo</v>
          </cell>
          <cell r="C8466">
            <v>36</v>
          </cell>
          <cell r="D8466">
            <v>3</v>
          </cell>
        </row>
        <row r="8467">
          <cell r="A8467" t="str">
            <v>AHR - MQuim</v>
          </cell>
          <cell r="B8467" t="str">
            <v>METROLOGIA QUÍMICA - Anhanguera</v>
          </cell>
          <cell r="C8467">
            <v>72</v>
          </cell>
          <cell r="D8467">
            <v>6</v>
          </cell>
        </row>
        <row r="8468">
          <cell r="A8468" t="str">
            <v>UFV - MBI130</v>
          </cell>
          <cell r="B8468" t="str">
            <v>MICROBIOLOGIA DOS ALIMENTOS - Universidade Federal de Viçosa</v>
          </cell>
          <cell r="C8468">
            <v>60</v>
          </cell>
          <cell r="D8468">
            <v>5</v>
          </cell>
        </row>
        <row r="8469">
          <cell r="A8469" t="str">
            <v>USP - 2669</v>
          </cell>
          <cell r="B8469" t="str">
            <v>MICROBIOLOGIA, MICOLOGIA, PARASITOLOGIA E IMUNOLOGIA - USP</v>
          </cell>
          <cell r="C8469">
            <v>48</v>
          </cell>
          <cell r="D8469">
            <v>4</v>
          </cell>
        </row>
        <row r="8470">
          <cell r="A8470" t="str">
            <v>UNICAMP - GL202</v>
          </cell>
          <cell r="B8470" t="str">
            <v>MICROECONOMIA - UNICAMP</v>
          </cell>
          <cell r="C8470">
            <v>60</v>
          </cell>
          <cell r="D8470">
            <v>5</v>
          </cell>
        </row>
        <row r="8471">
          <cell r="A8471" t="str">
            <v>UNICSUL - 1713</v>
          </cell>
          <cell r="B8471" t="str">
            <v>MICROECONOMIA - UNICSUL</v>
          </cell>
          <cell r="C8471">
            <v>72</v>
          </cell>
          <cell r="D8471">
            <v>6</v>
          </cell>
        </row>
        <row r="8472">
          <cell r="A8472" t="str">
            <v>UFOP - PRO227</v>
          </cell>
          <cell r="B8472" t="str">
            <v>MICROECONOMIA - Universidade Federal de Ouro Preto</v>
          </cell>
          <cell r="C8472">
            <v>60</v>
          </cell>
          <cell r="D8472">
            <v>5</v>
          </cell>
        </row>
        <row r="8473">
          <cell r="A8473" t="str">
            <v>FATEC-SP - 6121</v>
          </cell>
          <cell r="B8473" t="str">
            <v>MICROPROCESSADORES - FATEC-SP</v>
          </cell>
          <cell r="C8473">
            <v>36</v>
          </cell>
          <cell r="D8473">
            <v>3</v>
          </cell>
        </row>
        <row r="8474">
          <cell r="A8474" t="str">
            <v>RRC-ca WELD1010</v>
          </cell>
          <cell r="B8474" t="str">
            <v>MIG Welding - Red River College</v>
          </cell>
          <cell r="C8474">
            <v>17</v>
          </cell>
          <cell r="D8474">
            <v>1</v>
          </cell>
        </row>
        <row r="8475">
          <cell r="A8475" t="str">
            <v>UNESP - PEM6321</v>
          </cell>
          <cell r="B8475" t="str">
            <v>MINERALOGIA GERAL - UNESP</v>
          </cell>
          <cell r="C8475">
            <v>96</v>
          </cell>
          <cell r="D8475">
            <v>8</v>
          </cell>
        </row>
        <row r="8476">
          <cell r="A8476" t="str">
            <v>UNESP - PEM6296</v>
          </cell>
          <cell r="B8476" t="str">
            <v>MINERALOGIA ÓTICA - UNESP</v>
          </cell>
          <cell r="C8476">
            <v>60</v>
          </cell>
          <cell r="D8476">
            <v>5</v>
          </cell>
        </row>
        <row r="8477">
          <cell r="A8477" t="str">
            <v>411</v>
          </cell>
          <cell r="B8477" t="str">
            <v>MOB</v>
          </cell>
          <cell r="C8477">
            <v>2</v>
          </cell>
          <cell r="D8477">
            <v>2014</v>
          </cell>
        </row>
        <row r="8478">
          <cell r="A8478" t="str">
            <v>MOB</v>
          </cell>
          <cell r="B8478" t="str">
            <v>MOBILIDADE ACADÊMICA</v>
          </cell>
          <cell r="C8478">
            <v>0</v>
          </cell>
          <cell r="D8478">
            <v>0</v>
          </cell>
        </row>
        <row r="8479">
          <cell r="A8479" t="str">
            <v>FATEC-SP - JTS002</v>
          </cell>
          <cell r="B8479" t="str">
            <v>MODAIS DE TRANSPORTE E SEGURO DE CARGA - FATEC-SP</v>
          </cell>
          <cell r="C8479">
            <v>72</v>
          </cell>
          <cell r="D8479">
            <v>6</v>
          </cell>
        </row>
        <row r="8480">
          <cell r="A8480" t="str">
            <v>Anhembi - MAdm</v>
          </cell>
          <cell r="B8480" t="str">
            <v>MODELOS DE ADMINISTRAÇÃO - Universidade Anhembi Morumbi</v>
          </cell>
          <cell r="C8480">
            <v>72</v>
          </cell>
          <cell r="D8480">
            <v>6</v>
          </cell>
        </row>
        <row r="8481">
          <cell r="A8481" t="str">
            <v>ENIAC - 451</v>
          </cell>
          <cell r="B8481" t="str">
            <v>MODELOS DE GESTÃO - Faculdade ENIAC</v>
          </cell>
          <cell r="C8481">
            <v>60</v>
          </cell>
          <cell r="D8481">
            <v>5</v>
          </cell>
        </row>
        <row r="8482">
          <cell r="A8482" t="str">
            <v>UNILA - HIS0028</v>
          </cell>
          <cell r="B8482" t="str">
            <v>MODERNIDADES, ESTADOS NACIONAIS E CAPITALISMO NA EUROPA - Universidade Federal da Integração Latino-</v>
          </cell>
          <cell r="C8482">
            <v>60</v>
          </cell>
          <cell r="D8482">
            <v>5</v>
          </cell>
        </row>
        <row r="8483">
          <cell r="A8483" t="str">
            <v>UFLA - GBI115</v>
          </cell>
          <cell r="B8483" t="str">
            <v>MORFOLOGIA E SISTEMÁTICA VEGETAL - Universidade Federal de Lavras</v>
          </cell>
          <cell r="C8483">
            <v>60</v>
          </cell>
          <cell r="D8483">
            <v>5</v>
          </cell>
        </row>
        <row r="8484">
          <cell r="A8484" t="str">
            <v>UFMS - 1301.000075-7</v>
          </cell>
          <cell r="B8484" t="str">
            <v>MORFOLOGIA E TAXONOMIA VEGETAL - Universidade Federal de Mato Grosso do Sul</v>
          </cell>
          <cell r="C8484">
            <v>60</v>
          </cell>
          <cell r="D8484">
            <v>5</v>
          </cell>
        </row>
        <row r="8485">
          <cell r="A8485" t="str">
            <v>UNESP - 4007</v>
          </cell>
          <cell r="B8485" t="str">
            <v>MORFOLOGIA VEGETAL - UNESP</v>
          </cell>
          <cell r="C8485">
            <v>120</v>
          </cell>
          <cell r="D8485">
            <v>10</v>
          </cell>
        </row>
        <row r="8486">
          <cell r="A8486" t="str">
            <v>CLARETIANO - MFA</v>
          </cell>
          <cell r="B8486" t="str">
            <v>MOROFOLOGIA E FISIOLOGIA DOS ANIMAIS - Claretiano</v>
          </cell>
          <cell r="C8486">
            <v>24</v>
          </cell>
          <cell r="D8486">
            <v>2</v>
          </cell>
        </row>
        <row r="8487">
          <cell r="A8487" t="str">
            <v>Melies - MG</v>
          </cell>
          <cell r="B8487" t="str">
            <v>MOTION GRAPHICS - Faculdade Melies</v>
          </cell>
          <cell r="C8487">
            <v>36</v>
          </cell>
          <cell r="D8487">
            <v>3</v>
          </cell>
        </row>
        <row r="8488">
          <cell r="A8488" t="str">
            <v>UNIFESP - 5449</v>
          </cell>
          <cell r="B8488" t="str">
            <v>MUSEU DAS CIÊNCIAS - UNIFESP</v>
          </cell>
          <cell r="C8488">
            <v>48</v>
          </cell>
          <cell r="D8488">
            <v>4</v>
          </cell>
        </row>
        <row r="8489">
          <cell r="A8489" t="str">
            <v>StCSU-us MME351</v>
          </cell>
          <cell r="B8489" t="str">
            <v>Machine Control and Robotics - Saint Cloud State University</v>
          </cell>
          <cell r="C8489">
            <v>48</v>
          </cell>
          <cell r="D8489">
            <v>4</v>
          </cell>
        </row>
        <row r="8490">
          <cell r="A8490" t="str">
            <v>FERRIS-us MECH222</v>
          </cell>
          <cell r="B8490" t="str">
            <v>Machine Design - Ferris State University</v>
          </cell>
          <cell r="C8490">
            <v>60</v>
          </cell>
          <cell r="D8490">
            <v>5</v>
          </cell>
        </row>
        <row r="8491">
          <cell r="A8491" t="str">
            <v>UofT-ca MIE442</v>
          </cell>
          <cell r="B8491" t="str">
            <v>Machine Design - University of Toronto</v>
          </cell>
          <cell r="C8491">
            <v>72</v>
          </cell>
          <cell r="D8491">
            <v>6</v>
          </cell>
        </row>
        <row r="8492">
          <cell r="A8492" t="str">
            <v>BME-hu KOGE3053</v>
          </cell>
          <cell r="B8492" t="str">
            <v>Machine Design I - Budapest University of Technology and Economics</v>
          </cell>
          <cell r="C8492">
            <v>60</v>
          </cell>
          <cell r="D8492">
            <v>5</v>
          </cell>
        </row>
        <row r="8493">
          <cell r="A8493" t="str">
            <v>UCCS-us MAE3501</v>
          </cell>
          <cell r="B8493" t="str">
            <v>Machine Design I - University of Colorado at Colorado Springs</v>
          </cell>
          <cell r="C8493">
            <v>51</v>
          </cell>
          <cell r="D8493">
            <v>4</v>
          </cell>
        </row>
        <row r="8494">
          <cell r="A8494" t="str">
            <v>WMU-us ME3560-2</v>
          </cell>
          <cell r="B8494" t="str">
            <v>Machine Design I - Western Michigan University</v>
          </cell>
          <cell r="C8494">
            <v>75</v>
          </cell>
          <cell r="D8494">
            <v>6</v>
          </cell>
        </row>
        <row r="8495">
          <cell r="A8495" t="str">
            <v>Obuda-hu BGBGG22NEC</v>
          </cell>
          <cell r="B8495" t="str">
            <v>Machine Design II - Óbuda University</v>
          </cell>
          <cell r="C8495">
            <v>60</v>
          </cell>
          <cell r="D8495">
            <v>5</v>
          </cell>
        </row>
        <row r="8496">
          <cell r="A8496" t="str">
            <v>Read-uk SE3MM11</v>
          </cell>
          <cell r="B8496" t="str">
            <v>Machines in Motion - University of Reading</v>
          </cell>
          <cell r="C8496">
            <v>20</v>
          </cell>
          <cell r="D8496">
            <v>1</v>
          </cell>
        </row>
        <row r="8497">
          <cell r="A8497" t="str">
            <v>UTBM-fr EL48</v>
          </cell>
          <cell r="B8497" t="str">
            <v>Machines électriques - Université de Technologie de Belfort-Montbérliard</v>
          </cell>
          <cell r="C8497">
            <v>74</v>
          </cell>
          <cell r="D8497">
            <v>6</v>
          </cell>
        </row>
        <row r="8498">
          <cell r="A8498" t="str">
            <v>FSW-ca MACH1154</v>
          </cell>
          <cell r="B8498" t="str">
            <v>Machining 1 - Fanshawe College</v>
          </cell>
          <cell r="C8498">
            <v>24</v>
          </cell>
          <cell r="D8498">
            <v>2</v>
          </cell>
        </row>
        <row r="8499">
          <cell r="A8499" t="str">
            <v>WMU-us IME2540</v>
          </cell>
          <cell r="B8499" t="str">
            <v>Machining Processes - Western Michigan University</v>
          </cell>
          <cell r="C8499">
            <v>75</v>
          </cell>
          <cell r="D8499">
            <v>6</v>
          </cell>
        </row>
        <row r="8500">
          <cell r="A8500" t="str">
            <v>ESZX056-13</v>
          </cell>
          <cell r="B8500" t="str">
            <v>Macroeconomia</v>
          </cell>
          <cell r="C8500">
            <v>24</v>
          </cell>
          <cell r="D8500">
            <v>2</v>
          </cell>
        </row>
        <row r="8501">
          <cell r="A8501" t="str">
            <v>ECO-011</v>
          </cell>
          <cell r="B8501" t="str">
            <v>Macroeconomia A</v>
          </cell>
          <cell r="C8501">
            <v>144</v>
          </cell>
          <cell r="D8501">
            <v>12</v>
          </cell>
        </row>
        <row r="8502">
          <cell r="A8502" t="str">
            <v>ECO-131</v>
          </cell>
          <cell r="B8502" t="str">
            <v>Macroeconomia Aplicada</v>
          </cell>
          <cell r="C8502">
            <v>144</v>
          </cell>
          <cell r="D8502">
            <v>12</v>
          </cell>
        </row>
        <row r="8503">
          <cell r="A8503" t="str">
            <v>ECO-012</v>
          </cell>
          <cell r="B8503" t="str">
            <v>Macroeconomia B</v>
          </cell>
          <cell r="C8503">
            <v>144</v>
          </cell>
          <cell r="D8503">
            <v>12</v>
          </cell>
        </row>
        <row r="8504">
          <cell r="A8504" t="str">
            <v>ESHC022-13</v>
          </cell>
          <cell r="B8504" t="str">
            <v>Macroeconomia I</v>
          </cell>
          <cell r="C8504">
            <v>48</v>
          </cell>
          <cell r="D8504">
            <v>4</v>
          </cell>
        </row>
        <row r="8505">
          <cell r="A8505" t="str">
            <v>ESHC022-17</v>
          </cell>
          <cell r="B8505" t="str">
            <v>Macroeconomia I</v>
          </cell>
          <cell r="C8505">
            <v>48</v>
          </cell>
          <cell r="D8505">
            <v>4</v>
          </cell>
        </row>
        <row r="8506">
          <cell r="A8506" t="str">
            <v>ESHC023-13</v>
          </cell>
          <cell r="B8506" t="str">
            <v>Macroeconomia II</v>
          </cell>
          <cell r="C8506">
            <v>36</v>
          </cell>
          <cell r="D8506">
            <v>3</v>
          </cell>
        </row>
        <row r="8507">
          <cell r="A8507" t="str">
            <v>ESHC032-17</v>
          </cell>
          <cell r="B8507" t="str">
            <v>Macroeconomia II</v>
          </cell>
          <cell r="C8507">
            <v>48</v>
          </cell>
          <cell r="D8507">
            <v>4</v>
          </cell>
        </row>
        <row r="8508">
          <cell r="A8508" t="str">
            <v>ESHC024-13</v>
          </cell>
          <cell r="B8508" t="str">
            <v>Macroeconomia III</v>
          </cell>
          <cell r="C8508">
            <v>48</v>
          </cell>
          <cell r="D8508">
            <v>4</v>
          </cell>
        </row>
        <row r="8509">
          <cell r="A8509" t="str">
            <v>ESHC024-17</v>
          </cell>
          <cell r="B8509" t="str">
            <v>Macroeconomia III</v>
          </cell>
          <cell r="C8509">
            <v>48</v>
          </cell>
          <cell r="D8509">
            <v>4</v>
          </cell>
        </row>
        <row r="8510">
          <cell r="A8510" t="str">
            <v>ESHC031-17</v>
          </cell>
          <cell r="B8510" t="str">
            <v>Macroeconomia Pós-Keynesiana</v>
          </cell>
          <cell r="C8510">
            <v>48</v>
          </cell>
          <cell r="D8510">
            <v>4</v>
          </cell>
        </row>
        <row r="8511">
          <cell r="A8511" t="str">
            <v>UM-us ECO212</v>
          </cell>
          <cell r="B8511" t="str">
            <v>Macroeconomic Principles and Problems - University of Miami</v>
          </cell>
          <cell r="C8511">
            <v>48</v>
          </cell>
          <cell r="D8511">
            <v>4</v>
          </cell>
        </row>
        <row r="8512">
          <cell r="A8512" t="str">
            <v>SIT-us BT243</v>
          </cell>
          <cell r="B8512" t="str">
            <v>Macroeconomics - Stevens Institute of Technology</v>
          </cell>
          <cell r="C8512">
            <v>36</v>
          </cell>
          <cell r="D8512">
            <v>3</v>
          </cell>
        </row>
        <row r="8513">
          <cell r="A8513" t="str">
            <v>UEK-pl SEBM8</v>
          </cell>
          <cell r="B8513" t="str">
            <v>Macroeconomics - University of Economics in Katowice</v>
          </cell>
          <cell r="C8513">
            <v>33</v>
          </cell>
          <cell r="D8513">
            <v>2</v>
          </cell>
        </row>
        <row r="8514">
          <cell r="A8514" t="str">
            <v>UofG-ca ECON1100</v>
          </cell>
          <cell r="B8514" t="str">
            <v>Macroeconomics - University of Guelph</v>
          </cell>
          <cell r="C8514">
            <v>36</v>
          </cell>
          <cell r="D8514">
            <v>3</v>
          </cell>
        </row>
        <row r="8515">
          <cell r="A8515" t="str">
            <v>RMIT-au ECON1010</v>
          </cell>
          <cell r="B8515" t="str">
            <v>Macroeconomics I - Royal Melbourne Institute of Technology</v>
          </cell>
          <cell r="C8515">
            <v>36</v>
          </cell>
          <cell r="D8515">
            <v>3</v>
          </cell>
        </row>
        <row r="8516">
          <cell r="A8516" t="str">
            <v>RMIT-au ECON1042</v>
          </cell>
          <cell r="B8516" t="str">
            <v>Macroeconomics II - Royal Melbourne Institute of Technology</v>
          </cell>
          <cell r="C8516">
            <v>52</v>
          </cell>
          <cell r="D8516">
            <v>4</v>
          </cell>
        </row>
        <row r="8517">
          <cell r="A8517" t="str">
            <v>UC-es G345</v>
          </cell>
          <cell r="B8517" t="str">
            <v>Macroeconomía - Universidad de Cantabria</v>
          </cell>
          <cell r="C8517">
            <v>67</v>
          </cell>
          <cell r="D8517">
            <v>5</v>
          </cell>
        </row>
        <row r="8518">
          <cell r="A8518" t="str">
            <v>URL-es Mac</v>
          </cell>
          <cell r="B8518" t="str">
            <v>Macroeconomía - Universitat Ramon Llull</v>
          </cell>
          <cell r="C8518">
            <v>48</v>
          </cell>
          <cell r="D8518">
            <v>4</v>
          </cell>
        </row>
        <row r="8519">
          <cell r="A8519" t="str">
            <v>EVD-114</v>
          </cell>
          <cell r="B8519" t="str">
            <v>Macroevolução: padrões e processos</v>
          </cell>
          <cell r="C8519">
            <v>144</v>
          </cell>
          <cell r="D8519">
            <v>12</v>
          </cell>
        </row>
        <row r="8520">
          <cell r="A8520" t="str">
            <v>MACK - 14033607</v>
          </cell>
          <cell r="B8520" t="str">
            <v>Madeira - Mackenzie</v>
          </cell>
          <cell r="C8520">
            <v>24</v>
          </cell>
          <cell r="D8520">
            <v>2</v>
          </cell>
        </row>
        <row r="8521">
          <cell r="A8521" t="str">
            <v>UC-us BME6011</v>
          </cell>
          <cell r="B8521" t="str">
            <v>Magnetic Resonance Imaging and Spectroscopy - University of Cincinnati</v>
          </cell>
          <cell r="C8521">
            <v>37</v>
          </cell>
          <cell r="D8521">
            <v>3</v>
          </cell>
        </row>
        <row r="8522">
          <cell r="A8522" t="str">
            <v>NMA-207</v>
          </cell>
          <cell r="B8522" t="str">
            <v>Magnetismo</v>
          </cell>
          <cell r="C8522">
            <v>144</v>
          </cell>
          <cell r="D8522">
            <v>12</v>
          </cell>
        </row>
        <row r="8523">
          <cell r="A8523" t="str">
            <v>RU-us MIC</v>
          </cell>
          <cell r="B8523" t="str">
            <v>Major International Concerns - The State University of New Jersey - Rutgers</v>
          </cell>
          <cell r="C8523">
            <v>35</v>
          </cell>
          <cell r="D8523">
            <v>2</v>
          </cell>
        </row>
        <row r="8524">
          <cell r="A8524" t="str">
            <v>Tulane-us CRDV1090</v>
          </cell>
          <cell r="B8524" t="str">
            <v>Majors, Internships and Jobs - Tulane University</v>
          </cell>
          <cell r="C8524">
            <v>15</v>
          </cell>
          <cell r="D8524">
            <v>1</v>
          </cell>
        </row>
        <row r="8525">
          <cell r="A8525" t="str">
            <v>GCU-uk M3K220211</v>
          </cell>
          <cell r="B8525" t="str">
            <v>Managed Project Learning - Glasgow Caledonian University</v>
          </cell>
          <cell r="C8525">
            <v>102</v>
          </cell>
          <cell r="D8525">
            <v>8</v>
          </cell>
        </row>
        <row r="8526">
          <cell r="A8526" t="str">
            <v>BME-hu GT20MW02</v>
          </cell>
          <cell r="B8526" t="str">
            <v>Management - Budapest University of Technology and Economics</v>
          </cell>
          <cell r="C8526">
            <v>63</v>
          </cell>
          <cell r="D8526">
            <v>5</v>
          </cell>
        </row>
        <row r="8527">
          <cell r="A8527" t="str">
            <v>DUF-hu DFANTVV607</v>
          </cell>
          <cell r="B8527" t="str">
            <v>Management - College of Dunaújváros</v>
          </cell>
          <cell r="C8527">
            <v>52</v>
          </cell>
          <cell r="D8527">
            <v>4</v>
          </cell>
        </row>
        <row r="8528">
          <cell r="A8528" t="str">
            <v>DBS-ie B7MN100</v>
          </cell>
          <cell r="B8528" t="str">
            <v>Management - Dublin Business School</v>
          </cell>
          <cell r="C8528">
            <v>75</v>
          </cell>
          <cell r="D8528">
            <v>6</v>
          </cell>
        </row>
        <row r="8529">
          <cell r="A8529" t="str">
            <v>QUT-au BSB115</v>
          </cell>
          <cell r="B8529" t="str">
            <v>Management - Queensland University of Technology</v>
          </cell>
          <cell r="C8529">
            <v>41</v>
          </cell>
          <cell r="D8529">
            <v>3</v>
          </cell>
        </row>
        <row r="8530">
          <cell r="A8530" t="str">
            <v>KU-kr BUSS24404</v>
          </cell>
          <cell r="B8530" t="str">
            <v>Management Accounting - Korea University</v>
          </cell>
          <cell r="C8530">
            <v>48</v>
          </cell>
          <cell r="D8530">
            <v>4</v>
          </cell>
        </row>
        <row r="8531">
          <cell r="A8531" t="str">
            <v>Brunel-uk MG2530</v>
          </cell>
          <cell r="B8531" t="str">
            <v>Management Accounting - Planning and Control - Brunel University London</v>
          </cell>
          <cell r="C8531">
            <v>33</v>
          </cell>
          <cell r="D8531">
            <v>2</v>
          </cell>
        </row>
        <row r="8532">
          <cell r="A8532" t="str">
            <v>DCU-ie AC115</v>
          </cell>
          <cell r="B8532" t="str">
            <v>Management Accounting for Decision Making - Dublin City University</v>
          </cell>
          <cell r="C8532">
            <v>36</v>
          </cell>
          <cell r="D8532">
            <v>3</v>
          </cell>
        </row>
        <row r="8533">
          <cell r="A8533" t="str">
            <v>KSU-us MANGT420</v>
          </cell>
          <cell r="B8533" t="str">
            <v>Management Concepts - Kansas State University</v>
          </cell>
          <cell r="C8533">
            <v>48</v>
          </cell>
          <cell r="D8533">
            <v>4</v>
          </cell>
        </row>
        <row r="8534">
          <cell r="A8534" t="str">
            <v>HamU-us MBA202</v>
          </cell>
          <cell r="B8534" t="str">
            <v>Management Engineering - Hampton University</v>
          </cell>
          <cell r="C8534">
            <v>48</v>
          </cell>
          <cell r="D8534">
            <v>4</v>
          </cell>
        </row>
        <row r="8535">
          <cell r="A8535" t="str">
            <v>HamU-us MBA314</v>
          </cell>
          <cell r="B8535" t="str">
            <v>Management Engineering II - Hampton University</v>
          </cell>
          <cell r="C8535">
            <v>48</v>
          </cell>
          <cell r="D8535">
            <v>4</v>
          </cell>
        </row>
        <row r="8536">
          <cell r="A8536" t="str">
            <v>RMIT-au BUSM4169</v>
          </cell>
          <cell r="B8536" t="str">
            <v>Management Fundamentals - Royal Melbourne Institute of Technology</v>
          </cell>
          <cell r="C8536">
            <v>36</v>
          </cell>
          <cell r="D8536">
            <v>3</v>
          </cell>
        </row>
        <row r="8537">
          <cell r="A8537" t="str">
            <v>ZUYD-nl MG</v>
          </cell>
          <cell r="B8537" t="str">
            <v>Management Game - Zuyd University of Applied Sciences</v>
          </cell>
          <cell r="C8537">
            <v>56</v>
          </cell>
          <cell r="D8537">
            <v>4</v>
          </cell>
        </row>
        <row r="8538">
          <cell r="A8538" t="str">
            <v>Rider-us GSCCIS385</v>
          </cell>
          <cell r="B8538" t="str">
            <v>Management Information Systems - Rider University</v>
          </cell>
          <cell r="C8538">
            <v>45</v>
          </cell>
          <cell r="D8538">
            <v>3</v>
          </cell>
        </row>
        <row r="8539">
          <cell r="A8539" t="str">
            <v>TCNJ-us MGT201</v>
          </cell>
          <cell r="B8539" t="str">
            <v>Management Principles and Practices - The College of New Jersey</v>
          </cell>
          <cell r="C8539">
            <v>24</v>
          </cell>
          <cell r="D8539">
            <v>2</v>
          </cell>
        </row>
        <row r="8540">
          <cell r="A8540" t="str">
            <v>UTS-au 21648</v>
          </cell>
          <cell r="B8540" t="str">
            <v>Management Research Skills - University of Technology, Sydney</v>
          </cell>
          <cell r="C8540">
            <v>35</v>
          </cell>
          <cell r="D8540">
            <v>2</v>
          </cell>
        </row>
        <row r="8541">
          <cell r="A8541" t="str">
            <v>ZUYD-nl MS</v>
          </cell>
          <cell r="B8541" t="str">
            <v>Management Science - Zuyd University of Applied Sciences</v>
          </cell>
          <cell r="C8541">
            <v>84</v>
          </cell>
          <cell r="D8541">
            <v>7</v>
          </cell>
        </row>
        <row r="8542">
          <cell r="A8542" t="str">
            <v>RU-us 33620302</v>
          </cell>
          <cell r="B8542" t="str">
            <v>Management Skills - The State University of New Jersey - Rutgers</v>
          </cell>
          <cell r="C8542">
            <v>48</v>
          </cell>
          <cell r="D8542">
            <v>4</v>
          </cell>
        </row>
        <row r="8543">
          <cell r="A8543" t="str">
            <v>UTS-au 21440</v>
          </cell>
          <cell r="B8543" t="str">
            <v>Management Skills - University of Technology, Sydney</v>
          </cell>
          <cell r="C8543">
            <v>42</v>
          </cell>
          <cell r="D8543">
            <v>3</v>
          </cell>
        </row>
        <row r="8544">
          <cell r="A8544" t="str">
            <v>CSUN-us MGT370</v>
          </cell>
          <cell r="B8544" t="str">
            <v>Management Skills Development - California State University, Northridge</v>
          </cell>
          <cell r="C8544">
            <v>48</v>
          </cell>
          <cell r="D8544">
            <v>4</v>
          </cell>
        </row>
        <row r="8545">
          <cell r="A8545" t="str">
            <v>FSC-us BUS109</v>
          </cell>
          <cell r="B8545" t="str">
            <v>Management Theories and Practices - Farmingdale State College</v>
          </cell>
          <cell r="C8545">
            <v>45</v>
          </cell>
          <cell r="D8545">
            <v>3</v>
          </cell>
        </row>
        <row r="8546">
          <cell r="A8546" t="str">
            <v>BME-hu GT20A001</v>
          </cell>
          <cell r="B8546" t="str">
            <v>Management and Business Economics - Budapest University of Technology and Economics</v>
          </cell>
          <cell r="C8546">
            <v>60</v>
          </cell>
          <cell r="D8546">
            <v>5</v>
          </cell>
        </row>
        <row r="8547">
          <cell r="A8547" t="str">
            <v>Exeter-uk ECM2102</v>
          </cell>
          <cell r="B8547" t="str">
            <v>Management and Management Science - University of Exeter</v>
          </cell>
          <cell r="C8547">
            <v>34</v>
          </cell>
          <cell r="D8547">
            <v>2</v>
          </cell>
        </row>
        <row r="8548">
          <cell r="A8548" t="str">
            <v>Montana-us BGMT335</v>
          </cell>
          <cell r="B8548" t="str">
            <v>Management and Organization - Montana State University</v>
          </cell>
          <cell r="C8548">
            <v>48</v>
          </cell>
          <cell r="D8548">
            <v>4</v>
          </cell>
        </row>
        <row r="8549">
          <cell r="A8549" t="str">
            <v>TNTech-us BMGT3510</v>
          </cell>
          <cell r="B8549" t="str">
            <v>Management and Organization Behavior - Tennessee Technological University</v>
          </cell>
          <cell r="C8549">
            <v>37</v>
          </cell>
          <cell r="D8549">
            <v>3</v>
          </cell>
        </row>
        <row r="8550">
          <cell r="A8550" t="str">
            <v>Monash-au MTE3544</v>
          </cell>
          <cell r="B8550" t="str">
            <v>Management and Practice in Materials Engineering - Monash University</v>
          </cell>
          <cell r="C8550">
            <v>42</v>
          </cell>
          <cell r="D8550">
            <v>3</v>
          </cell>
        </row>
        <row r="8551">
          <cell r="A8551" t="str">
            <v>UWA-au SSEH3377</v>
          </cell>
          <cell r="B8551" t="str">
            <v>Management in Sport, Health &amp; Recreation - University of Western Australia</v>
          </cell>
          <cell r="C8551">
            <v>72</v>
          </cell>
          <cell r="D8551">
            <v>6</v>
          </cell>
        </row>
        <row r="8552">
          <cell r="A8552" t="str">
            <v>WIU-us ETL525</v>
          </cell>
          <cell r="B8552" t="str">
            <v>Management of Engineering Technology - Western Illinois University</v>
          </cell>
          <cell r="C8552">
            <v>48</v>
          </cell>
          <cell r="D8552">
            <v>4</v>
          </cell>
        </row>
        <row r="8553">
          <cell r="A8553" t="str">
            <v>BCU-uk ENG5082</v>
          </cell>
          <cell r="B8553" t="str">
            <v>Management of Engineering and Technology Innovation - Birmingham City University</v>
          </cell>
          <cell r="C8553">
            <v>30</v>
          </cell>
          <cell r="D8553">
            <v>2</v>
          </cell>
        </row>
        <row r="8554">
          <cell r="A8554" t="str">
            <v>CSULB-us ET461</v>
          </cell>
          <cell r="B8554" t="str">
            <v>Management of Manufacturing Operations - California State University, Long Beach</v>
          </cell>
          <cell r="C8554">
            <v>59</v>
          </cell>
          <cell r="D8554">
            <v>5</v>
          </cell>
        </row>
        <row r="8555">
          <cell r="A8555" t="str">
            <v>NUIG-ie MG260</v>
          </cell>
          <cell r="B8555" t="str">
            <v>Management of Organisational Change - National University of Ireland, Galway</v>
          </cell>
          <cell r="C8555">
            <v>50</v>
          </cell>
          <cell r="D8555">
            <v>4</v>
          </cell>
        </row>
        <row r="8556">
          <cell r="A8556" t="str">
            <v>LU-ca COMM1006</v>
          </cell>
          <cell r="B8556" t="str">
            <v>Management of Organization - Laurentian University</v>
          </cell>
          <cell r="C8556">
            <v>36</v>
          </cell>
          <cell r="D8556">
            <v>3</v>
          </cell>
        </row>
        <row r="8557">
          <cell r="A8557" t="str">
            <v>Wayne-us MGT2530</v>
          </cell>
          <cell r="B8557" t="str">
            <v>Management of Organizational Behavior - Wayne State University</v>
          </cell>
          <cell r="C8557">
            <v>36</v>
          </cell>
          <cell r="D8557">
            <v>3</v>
          </cell>
        </row>
        <row r="8558">
          <cell r="A8558" t="str">
            <v>LU-ca COMM1007EL</v>
          </cell>
          <cell r="B8558" t="str">
            <v>Management of Organizations II - Laurentian University</v>
          </cell>
          <cell r="C8558">
            <v>42</v>
          </cell>
          <cell r="D8558">
            <v>3</v>
          </cell>
        </row>
        <row r="8559">
          <cell r="A8559" t="str">
            <v>Exeter-uk ECM3153</v>
          </cell>
          <cell r="B8559" t="str">
            <v>Management of Procduct Development - University of Exeter</v>
          </cell>
          <cell r="C8559">
            <v>22</v>
          </cell>
          <cell r="D8559">
            <v>1</v>
          </cell>
        </row>
        <row r="8560">
          <cell r="A8560" t="str">
            <v>Exeter-uk ECM3159</v>
          </cell>
          <cell r="B8560" t="str">
            <v>Management of Processes and People - University of Exeter</v>
          </cell>
          <cell r="C8560">
            <v>41</v>
          </cell>
          <cell r="D8560">
            <v>3</v>
          </cell>
        </row>
        <row r="8561">
          <cell r="A8561" t="str">
            <v>RUG-nl EBB652B05</v>
          </cell>
          <cell r="B8561" t="str">
            <v>Management of Product Innovation - University of Groningen</v>
          </cell>
          <cell r="C8561">
            <v>72</v>
          </cell>
          <cell r="D8561">
            <v>6</v>
          </cell>
        </row>
        <row r="8562">
          <cell r="A8562" t="str">
            <v>INV-604</v>
          </cell>
          <cell r="B8562" t="str">
            <v>Management of Technology</v>
          </cell>
          <cell r="C8562">
            <v>48</v>
          </cell>
          <cell r="D8562">
            <v>12</v>
          </cell>
        </row>
        <row r="8563">
          <cell r="A8563" t="str">
            <v>Strath-uk DM935</v>
          </cell>
          <cell r="B8563" t="str">
            <v>Management of Total Quality and Continuous Improvement - University of Strathclyde</v>
          </cell>
          <cell r="C8563">
            <v>24</v>
          </cell>
          <cell r="D8563">
            <v>2</v>
          </cell>
        </row>
        <row r="8564">
          <cell r="A8564" t="str">
            <v>Derby-uk 4ME508</v>
          </cell>
          <cell r="B8564" t="str">
            <v>Management of the Business Environment - University of Derby</v>
          </cell>
          <cell r="C8564">
            <v>48</v>
          </cell>
          <cell r="D8564">
            <v>4</v>
          </cell>
        </row>
        <row r="8565">
          <cell r="A8565" t="str">
            <v>UOIT-ca BUSI1600U</v>
          </cell>
          <cell r="B8565" t="str">
            <v>Management of the Enterprise - University of Ontario Institute of Technology</v>
          </cell>
          <cell r="C8565">
            <v>36</v>
          </cell>
          <cell r="D8565">
            <v>3</v>
          </cell>
        </row>
        <row r="8566">
          <cell r="A8566" t="str">
            <v>LU-uk 13MMC204</v>
          </cell>
          <cell r="B8566" t="str">
            <v>Management of the Human Resource - Loughborough University</v>
          </cell>
          <cell r="C8566">
            <v>50</v>
          </cell>
          <cell r="D8566">
            <v>4</v>
          </cell>
        </row>
        <row r="8567">
          <cell r="A8567" t="str">
            <v>ANU-au MGMT1003</v>
          </cell>
          <cell r="B8567" t="str">
            <v>Management, People and Organisations - The Australian National University</v>
          </cell>
          <cell r="C8567">
            <v>75</v>
          </cell>
          <cell r="D8567">
            <v>6</v>
          </cell>
        </row>
        <row r="8568">
          <cell r="A8568" t="str">
            <v>BME-hu GT63A081</v>
          </cell>
          <cell r="B8568" t="str">
            <v>Manager Communication - English - Budapest University of Technology and Economics</v>
          </cell>
          <cell r="C8568">
            <v>60</v>
          </cell>
          <cell r="D8568">
            <v>5</v>
          </cell>
        </row>
        <row r="8569">
          <cell r="A8569" t="str">
            <v>SMU-ca ACCT2242</v>
          </cell>
          <cell r="B8569" t="str">
            <v>Managerial Accounting - Saint Mary's University</v>
          </cell>
          <cell r="C8569">
            <v>48</v>
          </cell>
          <cell r="D8569">
            <v>4</v>
          </cell>
        </row>
        <row r="8570">
          <cell r="A8570" t="str">
            <v>UNI-us MGMT3163</v>
          </cell>
          <cell r="B8570" t="str">
            <v>Managerial Problem Solving - University of Northem Iowa</v>
          </cell>
          <cell r="C8570">
            <v>40</v>
          </cell>
          <cell r="D8570">
            <v>3</v>
          </cell>
        </row>
        <row r="8571">
          <cell r="A8571" t="str">
            <v>ULG-be GEST31301</v>
          </cell>
          <cell r="B8571" t="str">
            <v>Managerial Skills Development - Université de Liège</v>
          </cell>
          <cell r="C8571">
            <v>12</v>
          </cell>
          <cell r="D8571">
            <v>1</v>
          </cell>
        </row>
        <row r="8572">
          <cell r="A8572" t="str">
            <v>Monash-au MGC3450</v>
          </cell>
          <cell r="B8572" t="str">
            <v>Managing Conflict - Monash University</v>
          </cell>
          <cell r="C8572">
            <v>72</v>
          </cell>
          <cell r="D8572">
            <v>6</v>
          </cell>
        </row>
        <row r="8573">
          <cell r="A8573" t="str">
            <v>Albi-fr 719M2CO7FM</v>
          </cell>
          <cell r="B8573" t="str">
            <v>Managing Daily - École des Mines d'Albi-Carmaux</v>
          </cell>
          <cell r="C8573">
            <v>57</v>
          </cell>
          <cell r="D8573">
            <v>4</v>
          </cell>
        </row>
        <row r="8574">
          <cell r="A8574" t="str">
            <v>SIT-us MGT18</v>
          </cell>
          <cell r="B8574" t="str">
            <v>Managing Diverse Teams - Stevens Institute of Technology</v>
          </cell>
          <cell r="C8574">
            <v>24</v>
          </cell>
          <cell r="D8574">
            <v>2</v>
          </cell>
        </row>
        <row r="8575">
          <cell r="A8575" t="str">
            <v>SIU-us MGMT331</v>
          </cell>
          <cell r="B8575" t="str">
            <v>Managing Group Projects - Southern Illinois University</v>
          </cell>
          <cell r="C8575">
            <v>48</v>
          </cell>
          <cell r="D8575">
            <v>4</v>
          </cell>
        </row>
        <row r="8576">
          <cell r="A8576" t="str">
            <v>UNSW-au MGMT2001</v>
          </cell>
          <cell r="B8576" t="str">
            <v>Managing Innovation and Organisational Change - University of New South Wales</v>
          </cell>
          <cell r="C8576">
            <v>37</v>
          </cell>
          <cell r="D8576">
            <v>3</v>
          </cell>
        </row>
        <row r="8577">
          <cell r="A8577" t="str">
            <v>Monash-au MGC2120</v>
          </cell>
          <cell r="B8577" t="str">
            <v>Managing International Business - Monash University</v>
          </cell>
          <cell r="C8577">
            <v>48</v>
          </cell>
          <cell r="D8577">
            <v>4</v>
          </cell>
        </row>
        <row r="8578">
          <cell r="A8578" t="str">
            <v>UW-ca MSCI423</v>
          </cell>
          <cell r="B8578" t="str">
            <v>Managing New Product and Process Innovation - University of Waterloo</v>
          </cell>
          <cell r="C8578">
            <v>44</v>
          </cell>
          <cell r="D8578">
            <v>4</v>
          </cell>
        </row>
        <row r="8579">
          <cell r="A8579" t="str">
            <v>Curtin-au MGMT3011</v>
          </cell>
          <cell r="B8579" t="str">
            <v>Managing Operations - Curtin University</v>
          </cell>
          <cell r="C8579">
            <v>42</v>
          </cell>
          <cell r="D8579">
            <v>3</v>
          </cell>
        </row>
        <row r="8580">
          <cell r="A8580" t="str">
            <v>UNSW-au MGMT1001</v>
          </cell>
          <cell r="B8580" t="str">
            <v>Managing Organisations &amp; People - University of New South Wales</v>
          </cell>
          <cell r="C8580">
            <v>45</v>
          </cell>
          <cell r="D8580">
            <v>3</v>
          </cell>
        </row>
        <row r="8581">
          <cell r="A8581" t="str">
            <v>QUT-au BEBE111</v>
          </cell>
          <cell r="B8581" t="str">
            <v>Managing People Quality - Queensland University of Technology</v>
          </cell>
          <cell r="C8581">
            <v>48</v>
          </cell>
          <cell r="D8581">
            <v>4</v>
          </cell>
        </row>
        <row r="8582">
          <cell r="A8582" t="str">
            <v>UTS-au 21129</v>
          </cell>
          <cell r="B8582" t="str">
            <v>Managing People and Organizations - University of Technology, Sydney</v>
          </cell>
          <cell r="C8582">
            <v>39</v>
          </cell>
          <cell r="D8582">
            <v>3</v>
          </cell>
        </row>
        <row r="8583">
          <cell r="A8583" t="str">
            <v>LivUni-uk MNGT205</v>
          </cell>
          <cell r="B8583" t="str">
            <v>Managing Product Development - University of Liverpool</v>
          </cell>
          <cell r="C8583">
            <v>24</v>
          </cell>
          <cell r="D8583">
            <v>2</v>
          </cell>
        </row>
        <row r="8584">
          <cell r="A8584" t="str">
            <v>QUT-au BEB111</v>
          </cell>
          <cell r="B8584" t="str">
            <v>Managing Project Quality - Queensland University of Technology</v>
          </cell>
          <cell r="C8584">
            <v>51</v>
          </cell>
          <cell r="D8584">
            <v>4</v>
          </cell>
        </row>
        <row r="8585">
          <cell r="A8585" t="str">
            <v>UCLA-us MGMNTX4433</v>
          </cell>
          <cell r="B8585" t="str">
            <v>Managing Project Quality - University of California, Los Angeles</v>
          </cell>
          <cell r="C8585">
            <v>36</v>
          </cell>
          <cell r="D8585">
            <v>3</v>
          </cell>
        </row>
        <row r="8586">
          <cell r="A8586" t="str">
            <v>NIU-us OMIS352</v>
          </cell>
          <cell r="B8586" t="str">
            <v>Managing Projects in Business - Northern Illinois University</v>
          </cell>
          <cell r="C8586">
            <v>48</v>
          </cell>
          <cell r="D8586">
            <v>4</v>
          </cell>
        </row>
        <row r="8587">
          <cell r="A8587" t="str">
            <v>UNISA-au BUSS2058</v>
          </cell>
          <cell r="B8587" t="str">
            <v>Managing Services and Sustainability - University of South Australia</v>
          </cell>
          <cell r="C8587">
            <v>39</v>
          </cell>
          <cell r="D8587">
            <v>3</v>
          </cell>
        </row>
        <row r="8588">
          <cell r="A8588" t="str">
            <v>SOM468</v>
          </cell>
          <cell r="B8588" t="str">
            <v>Managing for Service Excellence - California State University, Northridge</v>
          </cell>
          <cell r="C8588">
            <v>0</v>
          </cell>
          <cell r="D8588">
            <v>4</v>
          </cell>
        </row>
        <row r="8589">
          <cell r="A8589" t="str">
            <v>CSUN-us SOM460</v>
          </cell>
          <cell r="B8589" t="str">
            <v>Managing for Service Excellence - California State University, Northridge</v>
          </cell>
          <cell r="C8589">
            <v>48</v>
          </cell>
          <cell r="D8589">
            <v>4</v>
          </cell>
        </row>
        <row r="8590">
          <cell r="A8590" t="str">
            <v>CSUN-us SOM468</v>
          </cell>
          <cell r="B8590" t="str">
            <v>Managing for Service Excellence - California State University, Northridge</v>
          </cell>
          <cell r="C8590">
            <v>48</v>
          </cell>
          <cell r="D8590">
            <v>4</v>
          </cell>
        </row>
        <row r="8591">
          <cell r="A8591" t="str">
            <v>RMIT-au BUIL1229</v>
          </cell>
          <cell r="B8591" t="str">
            <v>Managing for Sustainability - Royal Melbourne Institute of Technology</v>
          </cell>
          <cell r="C8591">
            <v>40</v>
          </cell>
          <cell r="D8591">
            <v>3</v>
          </cell>
        </row>
        <row r="8592">
          <cell r="A8592" t="str">
            <v>UL-ie ER4404</v>
          </cell>
          <cell r="B8592" t="str">
            <v>Managing the Environment - University of Limerick</v>
          </cell>
          <cell r="C8592">
            <v>36</v>
          </cell>
          <cell r="D8592">
            <v>3</v>
          </cell>
        </row>
        <row r="8593">
          <cell r="A8593" t="str">
            <v>ITTral-ie RETL71003</v>
          </cell>
          <cell r="B8593" t="str">
            <v>Managing the Sales Function - Institute of Technology of Tralee</v>
          </cell>
          <cell r="C8593">
            <v>48</v>
          </cell>
          <cell r="D8593">
            <v>4</v>
          </cell>
        </row>
        <row r="8594">
          <cell r="A8594" t="str">
            <v>FURG - 11082</v>
          </cell>
          <cell r="B8594" t="str">
            <v>Manejo de Ecossistemas Costeiros - FURG</v>
          </cell>
          <cell r="C8594">
            <v>36</v>
          </cell>
          <cell r="D8594">
            <v>3</v>
          </cell>
        </row>
        <row r="8595">
          <cell r="A8595" t="str">
            <v>IOC5710-2</v>
          </cell>
          <cell r="B8595" t="str">
            <v>Manejo integrado de áreas costeiras e oceânicas - IO-USP</v>
          </cell>
          <cell r="C8595">
            <v>0</v>
          </cell>
          <cell r="D8595">
            <v>12</v>
          </cell>
        </row>
        <row r="8596">
          <cell r="A8596" t="str">
            <v>ANU-au ENGN3212</v>
          </cell>
          <cell r="B8596" t="str">
            <v>Manufactoring Technologies - The Australian National University</v>
          </cell>
          <cell r="C8596">
            <v>98</v>
          </cell>
          <cell r="D8596">
            <v>8</v>
          </cell>
        </row>
        <row r="8597">
          <cell r="A8597" t="str">
            <v>Dayton-us MGF240</v>
          </cell>
          <cell r="B8597" t="str">
            <v>Manufacturing &amp; Product Design - University of Dayton</v>
          </cell>
          <cell r="C8597">
            <v>51</v>
          </cell>
          <cell r="D8597">
            <v>4</v>
          </cell>
        </row>
        <row r="8598">
          <cell r="A8598" t="str">
            <v>Derby-uk 6ME508</v>
          </cell>
          <cell r="B8598" t="str">
            <v>Manufacturing Automation and Control - University of Derby</v>
          </cell>
          <cell r="C8598">
            <v>48</v>
          </cell>
          <cell r="D8598">
            <v>4</v>
          </cell>
        </row>
        <row r="8599">
          <cell r="A8599" t="str">
            <v>MU-us MME434</v>
          </cell>
          <cell r="B8599" t="str">
            <v>Manufacturing Design - Miami University</v>
          </cell>
          <cell r="C8599">
            <v>48</v>
          </cell>
          <cell r="D8599">
            <v>4</v>
          </cell>
        </row>
        <row r="8600">
          <cell r="A8600" t="str">
            <v>UArk-us INEG2513</v>
          </cell>
          <cell r="B8600" t="str">
            <v>Manufacturing Design - University of Arkansas</v>
          </cell>
          <cell r="C8600">
            <v>48</v>
          </cell>
          <cell r="D8600">
            <v>4</v>
          </cell>
        </row>
        <row r="8601">
          <cell r="A8601" t="str">
            <v>DIT-ie MANT3111</v>
          </cell>
          <cell r="B8601" t="str">
            <v>Manufacturing Engineering - Dublin Institute of Technology</v>
          </cell>
          <cell r="C8601">
            <v>50</v>
          </cell>
          <cell r="D8601">
            <v>4</v>
          </cell>
        </row>
        <row r="8602">
          <cell r="A8602" t="str">
            <v>USyd-au MECH3660</v>
          </cell>
          <cell r="B8602" t="str">
            <v>Manufacturing Engineering - The University of Sydney</v>
          </cell>
          <cell r="C8602">
            <v>52</v>
          </cell>
          <cell r="D8602">
            <v>4</v>
          </cell>
        </row>
        <row r="8603">
          <cell r="A8603" t="str">
            <v>UTS-au 48621</v>
          </cell>
          <cell r="B8603" t="str">
            <v>Manufacturing Engineering - University of Technology, Sydney</v>
          </cell>
          <cell r="C8603">
            <v>57</v>
          </cell>
          <cell r="D8603">
            <v>4</v>
          </cell>
        </row>
        <row r="8604">
          <cell r="A8604" t="str">
            <v>Obuda-hu BAGGT12NEC</v>
          </cell>
          <cell r="B8604" t="str">
            <v>Manufacturing Engineering I - Óbuda University</v>
          </cell>
          <cell r="C8604">
            <v>48</v>
          </cell>
          <cell r="D8604">
            <v>4</v>
          </cell>
        </row>
        <row r="8605">
          <cell r="A8605" t="str">
            <v>UofT-ca MIE221</v>
          </cell>
          <cell r="B8605" t="str">
            <v>Manufacturing Enginnering - University of Toronto</v>
          </cell>
          <cell r="C8605">
            <v>78</v>
          </cell>
          <cell r="D8605">
            <v>6</v>
          </cell>
        </row>
        <row r="8606">
          <cell r="A8606" t="str">
            <v>UWS-us INMGT314</v>
          </cell>
          <cell r="B8606" t="str">
            <v>Manufacturing Enterprise Pract - University of Wisconsin - Stout</v>
          </cell>
          <cell r="C8606">
            <v>45</v>
          </cell>
          <cell r="D8606">
            <v>3</v>
          </cell>
        </row>
        <row r="8607">
          <cell r="A8607" t="str">
            <v>PittSt-us MFGET160</v>
          </cell>
          <cell r="B8607" t="str">
            <v>Manufacturing Graphics - Pittsburg State University</v>
          </cell>
          <cell r="C8607">
            <v>48</v>
          </cell>
          <cell r="D8607">
            <v>4</v>
          </cell>
        </row>
        <row r="8608">
          <cell r="A8608" t="str">
            <v>WMU-us MKTG4630</v>
          </cell>
          <cell r="B8608" t="str">
            <v>Manufacturing Logistics - Western Michigan University</v>
          </cell>
          <cell r="C8608">
            <v>45</v>
          </cell>
          <cell r="D8608">
            <v>3</v>
          </cell>
        </row>
        <row r="8609">
          <cell r="A8609" t="str">
            <v>Ryerson-ca AER818</v>
          </cell>
          <cell r="B8609" t="str">
            <v>Manufacturing Management - Ryerson University</v>
          </cell>
          <cell r="C8609">
            <v>49</v>
          </cell>
          <cell r="D8609">
            <v>4</v>
          </cell>
        </row>
        <row r="8610">
          <cell r="A8610" t="str">
            <v>IndSt-us MFG371</v>
          </cell>
          <cell r="B8610" t="str">
            <v>Manufacturing Materials and Processes - Indiana State University</v>
          </cell>
          <cell r="C8610">
            <v>60</v>
          </cell>
          <cell r="D8610">
            <v>5</v>
          </cell>
        </row>
        <row r="8611">
          <cell r="A8611" t="str">
            <v>PittSt-us MFGET263</v>
          </cell>
          <cell r="B8611" t="str">
            <v>Manufacturing Methods I - Pittsburg State University</v>
          </cell>
          <cell r="C8611">
            <v>32</v>
          </cell>
          <cell r="D8611">
            <v>2</v>
          </cell>
        </row>
        <row r="8612">
          <cell r="A8612" t="str">
            <v>PittSt-us MFGET268</v>
          </cell>
          <cell r="B8612" t="str">
            <v>Manufacturing Methods I Lab - Pittsburg State University</v>
          </cell>
          <cell r="C8612">
            <v>26</v>
          </cell>
          <cell r="D8612">
            <v>2</v>
          </cell>
        </row>
        <row r="8613">
          <cell r="A8613" t="str">
            <v>MECH370</v>
          </cell>
          <cell r="B8613" t="str">
            <v>Manufacturing Methods and Processes - University of Nebraska - Lincoln / UNL</v>
          </cell>
          <cell r="C8613">
            <v>45</v>
          </cell>
          <cell r="D8613">
            <v>4</v>
          </cell>
        </row>
        <row r="8614">
          <cell r="A8614" t="str">
            <v>SU-uk EG365</v>
          </cell>
          <cell r="B8614" t="str">
            <v>Manufacturing Optimisation - Swansea University</v>
          </cell>
          <cell r="C8614">
            <v>50</v>
          </cell>
          <cell r="D8614">
            <v>4</v>
          </cell>
        </row>
        <row r="8615">
          <cell r="A8615" t="str">
            <v>UPC-es 220110</v>
          </cell>
          <cell r="B8615" t="str">
            <v>Manufacturing Organization - Universitat Politècnica de Catalunya</v>
          </cell>
          <cell r="C8615">
            <v>66</v>
          </cell>
          <cell r="D8615">
            <v>5</v>
          </cell>
        </row>
        <row r="8616">
          <cell r="A8616" t="str">
            <v>LU-uk 12MMC203</v>
          </cell>
          <cell r="B8616" t="str">
            <v>Manufacturing Planning &amp; Control - Loughborough University</v>
          </cell>
          <cell r="C8616">
            <v>100</v>
          </cell>
          <cell r="D8616">
            <v>8</v>
          </cell>
        </row>
        <row r="8617">
          <cell r="A8617" t="str">
            <v>LU-uk 15MMC203</v>
          </cell>
          <cell r="B8617" t="str">
            <v>Manufacturing Planning &amp; Control - Loughborough University</v>
          </cell>
          <cell r="C8617">
            <v>50</v>
          </cell>
          <cell r="D8617">
            <v>4</v>
          </cell>
        </row>
        <row r="8618">
          <cell r="A8618" t="str">
            <v>LU-uk MMC203</v>
          </cell>
          <cell r="B8618" t="str">
            <v>Manufacturing Planning &amp; Control - Loughborough University</v>
          </cell>
          <cell r="C8618">
            <v>38</v>
          </cell>
          <cell r="D8618">
            <v>3</v>
          </cell>
        </row>
        <row r="8619">
          <cell r="A8619" t="str">
            <v>LU-uk 14MMC203</v>
          </cell>
          <cell r="B8619" t="str">
            <v>Manufacturing Planning &amp; Control - Loughborough University</v>
          </cell>
          <cell r="C8619">
            <v>36</v>
          </cell>
          <cell r="D8619">
            <v>3</v>
          </cell>
        </row>
        <row r="8620">
          <cell r="A8620" t="str">
            <v>LU-uk 13MMC203</v>
          </cell>
          <cell r="B8620" t="str">
            <v>Manufacturing Planning &amp; Control - Loughborough University</v>
          </cell>
          <cell r="C8620">
            <v>50</v>
          </cell>
          <cell r="D8620">
            <v>4</v>
          </cell>
        </row>
        <row r="8621">
          <cell r="A8621" t="str">
            <v>LiU-se TPMM05</v>
          </cell>
          <cell r="B8621" t="str">
            <v>Manufacturing Planning and Control - Linköping University</v>
          </cell>
          <cell r="C8621">
            <v>44</v>
          </cell>
          <cell r="D8621">
            <v>4</v>
          </cell>
        </row>
        <row r="8622">
          <cell r="A8622" t="str">
            <v>ODU-us MET200</v>
          </cell>
          <cell r="B8622" t="str">
            <v>Manufacturing Process &amp; Materials - Old Dominion University</v>
          </cell>
          <cell r="C8622">
            <v>48</v>
          </cell>
          <cell r="D8622">
            <v>4</v>
          </cell>
        </row>
        <row r="8623">
          <cell r="A8623" t="str">
            <v>FSC-us MET117</v>
          </cell>
          <cell r="B8623" t="str">
            <v>Manufacturing Process - Farmingdale State College</v>
          </cell>
          <cell r="C8623">
            <v>30</v>
          </cell>
          <cell r="D8623">
            <v>2</v>
          </cell>
        </row>
        <row r="8624">
          <cell r="A8624" t="str">
            <v>Wayne-us IE3460</v>
          </cell>
          <cell r="B8624" t="str">
            <v>Manufacturing Process - Wayne State University</v>
          </cell>
          <cell r="C8624">
            <v>30</v>
          </cell>
          <cell r="D8624">
            <v>2</v>
          </cell>
        </row>
        <row r="8625">
          <cell r="A8625" t="str">
            <v>UIC-us IE380</v>
          </cell>
          <cell r="B8625" t="str">
            <v>Manufacturing Process Principles - University of Illinois at Chicago</v>
          </cell>
          <cell r="C8625">
            <v>48</v>
          </cell>
          <cell r="D8625">
            <v>4</v>
          </cell>
        </row>
        <row r="8626">
          <cell r="A8626" t="str">
            <v>ASU-us MSE494</v>
          </cell>
          <cell r="B8626" t="str">
            <v>Manufacturing Process in Structure Materials - Arizona State University</v>
          </cell>
          <cell r="C8626">
            <v>48</v>
          </cell>
          <cell r="D8626">
            <v>4</v>
          </cell>
        </row>
        <row r="8627">
          <cell r="A8627" t="str">
            <v>CalST-us SMFG160</v>
          </cell>
          <cell r="B8627" t="str">
            <v>Manufacturing Processes - California State University</v>
          </cell>
          <cell r="C8627">
            <v>79</v>
          </cell>
          <cell r="D8627">
            <v>6</v>
          </cell>
        </row>
        <row r="8628">
          <cell r="A8628" t="str">
            <v>CSUN-us MSE412</v>
          </cell>
          <cell r="B8628" t="str">
            <v>Manufacturing Processes - California State University, Northridge</v>
          </cell>
          <cell r="C8628">
            <v>48</v>
          </cell>
          <cell r="D8628">
            <v>4</v>
          </cell>
        </row>
        <row r="8629">
          <cell r="A8629" t="str">
            <v>KanSU-us IMSE250</v>
          </cell>
          <cell r="B8629" t="str">
            <v>Manufacturing Processes - Kansas State University</v>
          </cell>
          <cell r="C8629">
            <v>27</v>
          </cell>
          <cell r="D8629">
            <v>2</v>
          </cell>
        </row>
        <row r="8630">
          <cell r="A8630" t="str">
            <v>LTU-us EME3023</v>
          </cell>
          <cell r="B8630" t="str">
            <v>Manufacturing Processes - Lawrence Technological University</v>
          </cell>
          <cell r="C8630">
            <v>51</v>
          </cell>
          <cell r="D8630">
            <v>4</v>
          </cell>
        </row>
        <row r="8631">
          <cell r="A8631" t="str">
            <v>Montana-us ETME215</v>
          </cell>
          <cell r="B8631" t="str">
            <v>Manufacturing Processes - Montana State University</v>
          </cell>
          <cell r="C8631">
            <v>38</v>
          </cell>
          <cell r="D8631">
            <v>3</v>
          </cell>
        </row>
        <row r="8632">
          <cell r="A8632" t="str">
            <v>NDSU-us IME330</v>
          </cell>
          <cell r="B8632" t="str">
            <v>Manufacturing Processes - North Dakota State University</v>
          </cell>
          <cell r="C8632">
            <v>36</v>
          </cell>
          <cell r="D8632">
            <v>3</v>
          </cell>
        </row>
        <row r="8633">
          <cell r="A8633" t="str">
            <v>SIU-us IE370</v>
          </cell>
          <cell r="B8633" t="str">
            <v>Manufacturing Processes - Southern Illinois University</v>
          </cell>
          <cell r="C8633">
            <v>40</v>
          </cell>
          <cell r="D8633">
            <v>3</v>
          </cell>
        </row>
        <row r="8634">
          <cell r="A8634" t="str">
            <v>TCNJ-us ENG232</v>
          </cell>
          <cell r="B8634" t="str">
            <v>Manufacturing Processes - The College of New Jersey</v>
          </cell>
          <cell r="C8634">
            <v>48</v>
          </cell>
          <cell r="D8634">
            <v>4</v>
          </cell>
        </row>
        <row r="8635">
          <cell r="A8635" t="str">
            <v>Ulster-uk MEC104</v>
          </cell>
          <cell r="B8635" t="str">
            <v>Manufacturing Processes - Ulster University</v>
          </cell>
          <cell r="C8635">
            <v>48</v>
          </cell>
          <cell r="D8635">
            <v>4</v>
          </cell>
        </row>
        <row r="8636">
          <cell r="A8636" t="str">
            <v>UNISA-au MEFT2001</v>
          </cell>
          <cell r="B8636" t="str">
            <v>Manufacturing Processes - University of South Australia</v>
          </cell>
          <cell r="C8636">
            <v>52</v>
          </cell>
          <cell r="D8636">
            <v>4</v>
          </cell>
        </row>
        <row r="8637">
          <cell r="A8637" t="str">
            <v>UTol-us MIME2650</v>
          </cell>
          <cell r="B8637" t="str">
            <v>Manufacturing Processes - University of Toledo</v>
          </cell>
          <cell r="C8637">
            <v>48</v>
          </cell>
          <cell r="D8637">
            <v>4</v>
          </cell>
        </row>
        <row r="8638">
          <cell r="A8638" t="str">
            <v>UNI-us TECH1008</v>
          </cell>
          <cell r="B8638" t="str">
            <v>Manufacturing Processes 1 - University of Northern Iowa</v>
          </cell>
          <cell r="C8638">
            <v>48</v>
          </cell>
          <cell r="D8638">
            <v>4</v>
          </cell>
        </row>
        <row r="8639">
          <cell r="A8639" t="str">
            <v>Wayne-us ME3450</v>
          </cell>
          <cell r="B8639" t="str">
            <v>Manufacturing Processes I - Wayne State University</v>
          </cell>
          <cell r="C8639">
            <v>60</v>
          </cell>
          <cell r="D8639">
            <v>5</v>
          </cell>
        </row>
        <row r="8640">
          <cell r="A8640" t="str">
            <v>CSUN-us MSE412L</v>
          </cell>
          <cell r="B8640" t="str">
            <v>Manufacturing Processes Lab - California State University, Northridge</v>
          </cell>
          <cell r="C8640">
            <v>32</v>
          </cell>
          <cell r="D8640">
            <v>2</v>
          </cell>
        </row>
        <row r="8641">
          <cell r="A8641" t="str">
            <v>Dayton-us MFG108L</v>
          </cell>
          <cell r="B8641" t="str">
            <v>Manufacturing Processes Laboratory - University of Dayton</v>
          </cell>
          <cell r="C8641">
            <v>17</v>
          </cell>
          <cell r="D8641">
            <v>1</v>
          </cell>
        </row>
        <row r="8642">
          <cell r="A8642" t="str">
            <v>UofR-ca ENIN343</v>
          </cell>
          <cell r="B8642" t="str">
            <v>Manufacturing Processes and Machinery - University of Regina</v>
          </cell>
          <cell r="C8642">
            <v>78</v>
          </cell>
          <cell r="D8642">
            <v>6</v>
          </cell>
        </row>
        <row r="8643">
          <cell r="A8643" t="str">
            <v>ENIN343</v>
          </cell>
          <cell r="B8643" t="str">
            <v>Manufacturing Processes and Machinery - University of Regina</v>
          </cell>
          <cell r="C8643">
            <v>78</v>
          </cell>
          <cell r="D8643">
            <v>78</v>
          </cell>
        </row>
        <row r="8644">
          <cell r="A8644" t="str">
            <v>GWU-us MAE3192</v>
          </cell>
          <cell r="B8644" t="str">
            <v>Manufacturing Processes and Systems - The George Washington University</v>
          </cell>
          <cell r="C8644">
            <v>48</v>
          </cell>
          <cell r="D8644">
            <v>4</v>
          </cell>
        </row>
        <row r="8645">
          <cell r="A8645" t="str">
            <v>WIT-ie PROD0006</v>
          </cell>
          <cell r="B8645" t="str">
            <v>Manufacturing Production and Processing - Waterford Institute of Technology</v>
          </cell>
          <cell r="C8645">
            <v>13</v>
          </cell>
          <cell r="D8645">
            <v>1</v>
          </cell>
        </row>
        <row r="8646">
          <cell r="A8646" t="str">
            <v>WMU-us EDMM4870</v>
          </cell>
          <cell r="B8646" t="str">
            <v>Manufacturing Productivity Technology - Western Michigan University</v>
          </cell>
          <cell r="C8646">
            <v>45</v>
          </cell>
          <cell r="D8646">
            <v>3</v>
          </cell>
        </row>
        <row r="8647">
          <cell r="A8647" t="str">
            <v>ASU-us MET410</v>
          </cell>
          <cell r="B8647" t="str">
            <v>Manufacturing Resource Management - Arizona State University</v>
          </cell>
          <cell r="C8647">
            <v>40</v>
          </cell>
          <cell r="D8647">
            <v>3</v>
          </cell>
        </row>
        <row r="8648">
          <cell r="A8648" t="str">
            <v>Exeter-uk ECMM112</v>
          </cell>
          <cell r="B8648" t="str">
            <v>Manufacturing Supply Chain Management - University of Exeter</v>
          </cell>
          <cell r="C8648">
            <v>22</v>
          </cell>
          <cell r="D8648">
            <v>1</v>
          </cell>
        </row>
        <row r="8649">
          <cell r="A8649" t="str">
            <v>KU-kr IMEN407</v>
          </cell>
          <cell r="B8649" t="str">
            <v>Manufacturing System Logistic Design - Korea University</v>
          </cell>
          <cell r="C8649">
            <v>40</v>
          </cell>
          <cell r="D8649">
            <v>3</v>
          </cell>
        </row>
        <row r="8650">
          <cell r="A8650" t="str">
            <v>LU-uk 15MMP105</v>
          </cell>
          <cell r="B8650" t="str">
            <v>Manufacturing System and Process Modeling - Loughborough University</v>
          </cell>
          <cell r="C8650">
            <v>75</v>
          </cell>
          <cell r="D8650">
            <v>6</v>
          </cell>
        </row>
        <row r="8651">
          <cell r="A8651" t="str">
            <v>ENU-uk MEC09112</v>
          </cell>
          <cell r="B8651" t="str">
            <v>Manufacturing Systems  - Edinburgh Napier University</v>
          </cell>
          <cell r="C8651">
            <v>48</v>
          </cell>
          <cell r="D8651">
            <v>4</v>
          </cell>
        </row>
        <row r="8652">
          <cell r="A8652" t="str">
            <v>RMIT-au MANU2095</v>
          </cell>
          <cell r="B8652" t="str">
            <v>Manufacturing Systems - Royal Melbourne Institute Of Technology</v>
          </cell>
          <cell r="C8652">
            <v>54</v>
          </cell>
          <cell r="D8652">
            <v>4</v>
          </cell>
        </row>
        <row r="8653">
          <cell r="A8653" t="str">
            <v>SIU-us IE470</v>
          </cell>
          <cell r="B8653" t="str">
            <v>Manufacturing Systems - Southern Illinois University</v>
          </cell>
          <cell r="C8653">
            <v>40</v>
          </cell>
          <cell r="D8653">
            <v>3</v>
          </cell>
        </row>
        <row r="8654">
          <cell r="A8654" t="str">
            <v>Ulster-uk MEC301</v>
          </cell>
          <cell r="B8654" t="str">
            <v>Manufacturing Systems - Ulster University</v>
          </cell>
          <cell r="C8654">
            <v>72</v>
          </cell>
          <cell r="D8654">
            <v>6</v>
          </cell>
        </row>
        <row r="8655">
          <cell r="A8655" t="str">
            <v>056:131</v>
          </cell>
          <cell r="B8655" t="str">
            <v>Manufacturing Systems - University of Iowa/UIowa</v>
          </cell>
          <cell r="C8655">
            <v>48</v>
          </cell>
          <cell r="D8655">
            <v>4</v>
          </cell>
        </row>
        <row r="8656">
          <cell r="A8656" t="str">
            <v>LivUni-uk MNFG321</v>
          </cell>
          <cell r="B8656" t="str">
            <v>Manufacturing Systems - University of Liverpool</v>
          </cell>
          <cell r="C8656">
            <v>36</v>
          </cell>
          <cell r="D8656">
            <v>3</v>
          </cell>
        </row>
        <row r="8657">
          <cell r="A8657" t="str">
            <v>UNSW-au MANF4020</v>
          </cell>
          <cell r="B8657" t="str">
            <v>Manufacturing Systems - University of New South Wales</v>
          </cell>
          <cell r="C8657">
            <v>52</v>
          </cell>
          <cell r="D8657">
            <v>4</v>
          </cell>
        </row>
        <row r="8658">
          <cell r="A8658" t="str">
            <v>Port-uk P21995</v>
          </cell>
          <cell r="B8658" t="str">
            <v>Manufacturing Systems - University of Portsmouth</v>
          </cell>
          <cell r="C8658">
            <v>36</v>
          </cell>
          <cell r="D8658">
            <v>3</v>
          </cell>
        </row>
        <row r="8659">
          <cell r="A8659" t="str">
            <v>Port-uk ENG665</v>
          </cell>
          <cell r="B8659" t="str">
            <v>Manufacturing Systems - University of Portsmouth</v>
          </cell>
          <cell r="C8659">
            <v>48</v>
          </cell>
          <cell r="D8659">
            <v>4</v>
          </cell>
        </row>
        <row r="8660">
          <cell r="A8660" t="str">
            <v>UT-nl 201200177</v>
          </cell>
          <cell r="B8660" t="str">
            <v>Manufacturing Systems and Technical Drawing - University of Twente</v>
          </cell>
          <cell r="C8660">
            <v>50</v>
          </cell>
          <cell r="D8660">
            <v>4</v>
          </cell>
        </row>
        <row r="8661">
          <cell r="A8661" t="str">
            <v>SU-uk EG182</v>
          </cell>
          <cell r="B8661" t="str">
            <v>Manufacturing Technology I - Swansea University</v>
          </cell>
          <cell r="C8661">
            <v>50</v>
          </cell>
          <cell r="D8661">
            <v>4</v>
          </cell>
        </row>
        <row r="8662">
          <cell r="A8662" t="str">
            <v>SU-uk EG183</v>
          </cell>
          <cell r="B8662" t="str">
            <v>Manufacturing Technology II - Swansea University</v>
          </cell>
          <cell r="C8662">
            <v>39</v>
          </cell>
          <cell r="D8662">
            <v>3</v>
          </cell>
        </row>
        <row r="8663">
          <cell r="A8663" t="str">
            <v>Obuda-hu BAGGT2ENND</v>
          </cell>
          <cell r="B8663" t="str">
            <v>Manufacturing Technology II / Manufacturing Engineering II - Óbuda University</v>
          </cell>
          <cell r="C8663">
            <v>73</v>
          </cell>
          <cell r="D8663">
            <v>6</v>
          </cell>
        </row>
        <row r="8664">
          <cell r="A8664" t="str">
            <v>UOIT-ca MANE3190U</v>
          </cell>
          <cell r="B8664" t="str">
            <v>Manufacturing and Production Processes - University of Ontario Institute of Technology</v>
          </cell>
          <cell r="C8664">
            <v>54</v>
          </cell>
          <cell r="D8664">
            <v>4</v>
          </cell>
        </row>
        <row r="8665">
          <cell r="A8665" t="str">
            <v>MEC-312</v>
          </cell>
          <cell r="B8665" t="str">
            <v>Manufatura Avançada</v>
          </cell>
          <cell r="C8665">
            <v>144</v>
          </cell>
          <cell r="D8665">
            <v>12</v>
          </cell>
        </row>
        <row r="8666">
          <cell r="A8666" t="str">
            <v>ESZG029-13</v>
          </cell>
          <cell r="B8666" t="str">
            <v>Manufatura Integrada por Computador</v>
          </cell>
          <cell r="C8666">
            <v>48</v>
          </cell>
          <cell r="D8666">
            <v>4</v>
          </cell>
        </row>
        <row r="8667">
          <cell r="A8667" t="str">
            <v>48995221</v>
          </cell>
          <cell r="B8667" t="str">
            <v>Manutención y Almacenaje - Universidade de Jaén / UJAEN</v>
          </cell>
          <cell r="C8667">
            <v>60</v>
          </cell>
          <cell r="D8667">
            <v>5</v>
          </cell>
        </row>
        <row r="8668">
          <cell r="A8668" t="str">
            <v>FTT - MT-P214</v>
          </cell>
          <cell r="B8668" t="str">
            <v>Manutenção Mecânica - Faculdade de Tecnologia Termomecânica</v>
          </cell>
          <cell r="C8668">
            <v>48</v>
          </cell>
          <cell r="D8668">
            <v>4</v>
          </cell>
        </row>
        <row r="8669">
          <cell r="A8669" t="str">
            <v>IN433</v>
          </cell>
          <cell r="B8669" t="str">
            <v>Manutenção e Segurança Hospitalar - UFPE</v>
          </cell>
          <cell r="C8669">
            <v>60</v>
          </cell>
          <cell r="D8669">
            <v>3</v>
          </cell>
        </row>
        <row r="8670">
          <cell r="A8670" t="str">
            <v>EQui02</v>
          </cell>
          <cell r="B8670" t="str">
            <v>Mar</v>
          </cell>
          <cell r="C8670">
            <v>30</v>
          </cell>
          <cell r="D8670">
            <v>0</v>
          </cell>
        </row>
        <row r="8671">
          <cell r="A8671" t="str">
            <v>PEF-401</v>
          </cell>
          <cell r="B8671" t="str">
            <v>Marcos no Desenvolvimento da Física</v>
          </cell>
          <cell r="C8671">
            <v>30</v>
          </cell>
          <cell r="D8671">
            <v>5</v>
          </cell>
        </row>
        <row r="8672">
          <cell r="A8672" t="str">
            <v>ANU-au EMSC3023</v>
          </cell>
          <cell r="B8672" t="str">
            <v>Marine Biogeochemistry - Australian National University</v>
          </cell>
          <cell r="C8672">
            <v>65</v>
          </cell>
          <cell r="D8672">
            <v>5</v>
          </cell>
        </row>
        <row r="8673">
          <cell r="A8673" t="str">
            <v>Ulster-uk EGM301</v>
          </cell>
          <cell r="B8673" t="str">
            <v>Marine Biology I - Ulster University</v>
          </cell>
          <cell r="C8673">
            <v>60</v>
          </cell>
          <cell r="D8673">
            <v>5</v>
          </cell>
        </row>
        <row r="8674">
          <cell r="A8674" t="str">
            <v>HAWH-de 4070</v>
          </cell>
          <cell r="B8674" t="str">
            <v>Market Research - Hamburg University of Applied Sciences</v>
          </cell>
          <cell r="C8674">
            <v>64</v>
          </cell>
          <cell r="D8674">
            <v>5</v>
          </cell>
        </row>
        <row r="8675">
          <cell r="A8675" t="str">
            <v>RH-uk BUS020C460Y</v>
          </cell>
          <cell r="B8675" t="str">
            <v>Marketing &amp; Enterprise - Roehampton University</v>
          </cell>
          <cell r="C8675">
            <v>72</v>
          </cell>
          <cell r="D8675">
            <v>6</v>
          </cell>
        </row>
        <row r="8676">
          <cell r="A8676" t="str">
            <v>BME-hu GT20A042</v>
          </cell>
          <cell r="B8676" t="str">
            <v>Marketing - Budapest University of Technology and Economics</v>
          </cell>
          <cell r="C8676">
            <v>63</v>
          </cell>
          <cell r="D8676">
            <v>5</v>
          </cell>
        </row>
        <row r="8677">
          <cell r="A8677" t="str">
            <v>BME-hu GT20A048</v>
          </cell>
          <cell r="B8677" t="str">
            <v>Marketing - Budapest University of Technology and Economics</v>
          </cell>
          <cell r="C8677">
            <v>84</v>
          </cell>
          <cell r="D8677">
            <v>7</v>
          </cell>
        </row>
        <row r="8678">
          <cell r="A8678" t="str">
            <v>BME-hu GT20A002</v>
          </cell>
          <cell r="B8678" t="str">
            <v>Marketing - Budapest University of Technology and Economics</v>
          </cell>
          <cell r="C8678">
            <v>42</v>
          </cell>
          <cell r="D8678">
            <v>3</v>
          </cell>
        </row>
        <row r="8679">
          <cell r="A8679" t="str">
            <v>DIT-ie MRKT1001</v>
          </cell>
          <cell r="B8679" t="str">
            <v>Marketing - Dublin Institute of Technology</v>
          </cell>
          <cell r="C8679">
            <v>24</v>
          </cell>
          <cell r="D8679">
            <v>2</v>
          </cell>
        </row>
        <row r="8680">
          <cell r="A8680" t="str">
            <v>LU-uk 12BSB030</v>
          </cell>
          <cell r="B8680" t="str">
            <v>Marketing - Loughborough University</v>
          </cell>
          <cell r="C8680">
            <v>100</v>
          </cell>
          <cell r="D8680">
            <v>8</v>
          </cell>
        </row>
        <row r="8681">
          <cell r="A8681" t="str">
            <v>QUT-au BSB126</v>
          </cell>
          <cell r="B8681" t="str">
            <v>Marketing - Queensland University of Technology</v>
          </cell>
          <cell r="C8681">
            <v>26</v>
          </cell>
          <cell r="D8681">
            <v>2</v>
          </cell>
        </row>
        <row r="8682">
          <cell r="A8682" t="str">
            <v>UNI A - SA006</v>
          </cell>
          <cell r="B8682" t="str">
            <v>Marketing - UNI A</v>
          </cell>
          <cell r="C8682">
            <v>72</v>
          </cell>
          <cell r="D8682">
            <v>6</v>
          </cell>
        </row>
        <row r="8683">
          <cell r="A8683" t="str">
            <v>USP - CRP0398</v>
          </cell>
          <cell r="B8683" t="str">
            <v>Marketing - USP</v>
          </cell>
          <cell r="C8683">
            <v>84</v>
          </cell>
          <cell r="D8683">
            <v>7</v>
          </cell>
        </row>
        <row r="8684">
          <cell r="A8684" t="str">
            <v>UI-us BUS321</v>
          </cell>
          <cell r="B8684" t="str">
            <v>Marketing - University of Idaho</v>
          </cell>
          <cell r="C8684">
            <v>48</v>
          </cell>
          <cell r="D8684">
            <v>4</v>
          </cell>
        </row>
        <row r="8685">
          <cell r="A8685" t="str">
            <v>UU-nl ECB2MKT</v>
          </cell>
          <cell r="B8685" t="str">
            <v>Marketing - Utrecht University</v>
          </cell>
          <cell r="C8685">
            <v>75</v>
          </cell>
          <cell r="D8685">
            <v>6</v>
          </cell>
        </row>
        <row r="8686">
          <cell r="A8686" t="str">
            <v>Zuyd-nl Mkt</v>
          </cell>
          <cell r="B8686" t="str">
            <v>Marketing - ZUYD Applied Science University</v>
          </cell>
          <cell r="C8686">
            <v>30</v>
          </cell>
          <cell r="D8686">
            <v>2</v>
          </cell>
        </row>
        <row r="8687">
          <cell r="A8687" t="str">
            <v>EPUN-fr MKT</v>
          </cell>
          <cell r="B8687" t="str">
            <v>Marketing - École Polytechnique de L'Université de Nantes</v>
          </cell>
          <cell r="C8687">
            <v>11</v>
          </cell>
          <cell r="D8687">
            <v>0</v>
          </cell>
        </row>
        <row r="8688">
          <cell r="A8688" t="str">
            <v>DBS-ie MC</v>
          </cell>
          <cell r="B8688" t="str">
            <v>Marketing Communications - Dublin Business School</v>
          </cell>
          <cell r="C8688">
            <v>75</v>
          </cell>
          <cell r="D8688">
            <v>6</v>
          </cell>
        </row>
        <row r="8689">
          <cell r="A8689" t="str">
            <v>UTS-au 24108</v>
          </cell>
          <cell r="B8689" t="str">
            <v>Marketing Foundations - University of Technology, Sydney</v>
          </cell>
          <cell r="C8689">
            <v>42</v>
          </cell>
          <cell r="D8689">
            <v>3</v>
          </cell>
        </row>
        <row r="8690">
          <cell r="A8690" t="str">
            <v>TUIlm-de 727</v>
          </cell>
          <cell r="B8690" t="str">
            <v>Marketing I - Technische Universität Ilmenau</v>
          </cell>
          <cell r="C8690">
            <v>34</v>
          </cell>
          <cell r="D8690">
            <v>2</v>
          </cell>
        </row>
        <row r="8691">
          <cell r="A8691" t="str">
            <v>UniBo-it 34469</v>
          </cell>
          <cell r="B8691" t="str">
            <v>Marketing Industriale - Università di Bologna</v>
          </cell>
          <cell r="C8691">
            <v>65</v>
          </cell>
          <cell r="D8691">
            <v>5</v>
          </cell>
        </row>
        <row r="8692">
          <cell r="A8692" t="str">
            <v>KSU-us MKTG690</v>
          </cell>
          <cell r="B8692" t="str">
            <v>Marketing Management - Kansas State University</v>
          </cell>
          <cell r="C8692">
            <v>48</v>
          </cell>
          <cell r="D8692">
            <v>4</v>
          </cell>
        </row>
        <row r="8693">
          <cell r="A8693" t="str">
            <v>SMU-ca MKTG3379</v>
          </cell>
          <cell r="B8693" t="str">
            <v>Marketing Management - Saint Mary's University</v>
          </cell>
          <cell r="C8693">
            <v>48</v>
          </cell>
          <cell r="D8693">
            <v>4</v>
          </cell>
        </row>
        <row r="8694">
          <cell r="A8694" t="str">
            <v>Wisc-us MARKETING300</v>
          </cell>
          <cell r="B8694" t="str">
            <v>Marketing Management - University of Wisconsin - Madison</v>
          </cell>
          <cell r="C8694">
            <v>54</v>
          </cell>
          <cell r="D8694">
            <v>4</v>
          </cell>
        </row>
        <row r="8695">
          <cell r="A8695" t="str">
            <v>Rider-us MKT200</v>
          </cell>
          <cell r="B8695" t="str">
            <v>Marketing Principles - Rider University</v>
          </cell>
          <cell r="C8695">
            <v>45</v>
          </cell>
          <cell r="D8695">
            <v>3</v>
          </cell>
        </row>
        <row r="8696">
          <cell r="A8696" t="str">
            <v>RMIT-au MKT1025</v>
          </cell>
          <cell r="B8696" t="str">
            <v>Marketing Principles - Royal Melbourne Institute of Technology</v>
          </cell>
          <cell r="C8696">
            <v>48</v>
          </cell>
          <cell r="D8696">
            <v>4</v>
          </cell>
        </row>
        <row r="8697">
          <cell r="A8697" t="str">
            <v>RMIT-au MKTG1025</v>
          </cell>
          <cell r="B8697" t="str">
            <v>Marketing Principles - Royal Melbourne Institute of Technology</v>
          </cell>
          <cell r="C8697">
            <v>36</v>
          </cell>
          <cell r="D8697">
            <v>3</v>
          </cell>
        </row>
        <row r="8698">
          <cell r="A8698" t="str">
            <v>TCNJ-us MKT201</v>
          </cell>
          <cell r="B8698" t="str">
            <v>Marketing Principles - The College of New Jersey</v>
          </cell>
          <cell r="C8698">
            <v>24</v>
          </cell>
          <cell r="D8698">
            <v>2</v>
          </cell>
        </row>
        <row r="8699">
          <cell r="A8699" t="str">
            <v>UNISA-au MARK1010</v>
          </cell>
          <cell r="B8699" t="str">
            <v>Marketing Principles: Trading and Exchange - University of South Australia</v>
          </cell>
          <cell r="C8699">
            <v>38</v>
          </cell>
          <cell r="D8699">
            <v>3</v>
          </cell>
        </row>
        <row r="8700">
          <cell r="A8700" t="str">
            <v>Brock-ca MKTG3P96</v>
          </cell>
          <cell r="B8700" t="str">
            <v>Marketing Research - Brock University</v>
          </cell>
          <cell r="C8700">
            <v>36</v>
          </cell>
          <cell r="D8700">
            <v>3</v>
          </cell>
        </row>
        <row r="8701">
          <cell r="A8701" t="str">
            <v>LU-uk 14BSC110</v>
          </cell>
          <cell r="B8701" t="str">
            <v>Marketing Strategy and Planning - Loughborough University</v>
          </cell>
          <cell r="C8701">
            <v>50</v>
          </cell>
          <cell r="D8701">
            <v>4</v>
          </cell>
        </row>
        <row r="8702">
          <cell r="A8702" t="str">
            <v>INV-101</v>
          </cell>
          <cell r="B8702" t="str">
            <v>Marketing Tecnológico</v>
          </cell>
          <cell r="C8702">
            <v>144</v>
          </cell>
          <cell r="D8702">
            <v>12</v>
          </cell>
        </row>
        <row r="8703">
          <cell r="A8703" t="str">
            <v>Ulster-uk MEC325</v>
          </cell>
          <cell r="B8703" t="str">
            <v>Marketing and Operations - Ulster University</v>
          </cell>
          <cell r="C8703">
            <v>48</v>
          </cell>
          <cell r="D8703">
            <v>4</v>
          </cell>
        </row>
        <row r="8704">
          <cell r="A8704" t="str">
            <v>FATEC-SP - 4113</v>
          </cell>
          <cell r="B8704" t="str">
            <v>Marketing de Serviços - FATEC-SP</v>
          </cell>
          <cell r="C8704">
            <v>36</v>
          </cell>
          <cell r="D8704">
            <v>3</v>
          </cell>
        </row>
        <row r="8705">
          <cell r="A8705" t="str">
            <v>4313</v>
          </cell>
          <cell r="B8705" t="str">
            <v>Marketing de Serviços - FATEC-ZL</v>
          </cell>
          <cell r="C8705">
            <v>36</v>
          </cell>
          <cell r="D8705">
            <v>3</v>
          </cell>
        </row>
        <row r="8706">
          <cell r="A8706" t="str">
            <v>UNL-pt 3736</v>
          </cell>
          <cell r="B8706" t="str">
            <v>Marketing e Inovação - Universidade Nova de Lisboa</v>
          </cell>
          <cell r="C8706">
            <v>56</v>
          </cell>
          <cell r="D8706">
            <v>5</v>
          </cell>
        </row>
        <row r="8707">
          <cell r="A8707" t="str">
            <v>USP - ACH1525</v>
          </cell>
          <cell r="B8707" t="str">
            <v>Marketing e Segmentação do Lazer e Turismo - USP</v>
          </cell>
          <cell r="C8707">
            <v>60</v>
          </cell>
          <cell r="D8707">
            <v>5</v>
          </cell>
        </row>
        <row r="8708">
          <cell r="A8708" t="str">
            <v>UNICSUL - 1029</v>
          </cell>
          <cell r="B8708" t="str">
            <v>Marketing e comércio eletrônico - UNICSUL</v>
          </cell>
          <cell r="C8708">
            <v>72</v>
          </cell>
          <cell r="D8708">
            <v>6</v>
          </cell>
        </row>
        <row r="8709">
          <cell r="A8709" t="str">
            <v>BASP - MPE</v>
          </cell>
          <cell r="B8709" t="str">
            <v>Marketing e planejamento estratégico - Centro Universitário Belas Artes de São Paulo</v>
          </cell>
          <cell r="C8709">
            <v>36</v>
          </cell>
          <cell r="D8709">
            <v>3</v>
          </cell>
        </row>
        <row r="8710">
          <cell r="A8710" t="str">
            <v>Metodista - 8992</v>
          </cell>
          <cell r="B8710" t="str">
            <v>Marketing especializado e publicidade on line - METODISTA</v>
          </cell>
          <cell r="C8710">
            <v>120</v>
          </cell>
          <cell r="D8710">
            <v>10</v>
          </cell>
        </row>
        <row r="8711">
          <cell r="A8711" t="str">
            <v>SMU-us MEM640</v>
          </cell>
          <cell r="B8711" t="str">
            <v>Marketing for Engineers - Saint Martin's University</v>
          </cell>
          <cell r="C8711">
            <v>45</v>
          </cell>
          <cell r="D8711">
            <v>3</v>
          </cell>
        </row>
        <row r="8712">
          <cell r="A8712" t="str">
            <v>UofT-ca JRE410H1</v>
          </cell>
          <cell r="B8712" t="str">
            <v>Markets and Competitive Strategy - University of Toronto</v>
          </cell>
          <cell r="C8712">
            <v>48</v>
          </cell>
          <cell r="D8712">
            <v>4</v>
          </cell>
        </row>
        <row r="8713">
          <cell r="A8713" t="str">
            <v>UofT-ca JRE410</v>
          </cell>
          <cell r="B8713" t="str">
            <v>Markets and Competitive Strategy - University of Toronto</v>
          </cell>
          <cell r="C8713">
            <v>56</v>
          </cell>
          <cell r="D8713">
            <v>4</v>
          </cell>
        </row>
        <row r="8714">
          <cell r="A8714" t="str">
            <v>RU-us 3000201</v>
          </cell>
          <cell r="B8714" t="str">
            <v>Mastering English Sounds - The State University of New Jersey - Rutgers</v>
          </cell>
          <cell r="C8714">
            <v>35</v>
          </cell>
          <cell r="D8714">
            <v>2</v>
          </cell>
        </row>
        <row r="8715">
          <cell r="A8715" t="str">
            <v>UTEP-us MME4404</v>
          </cell>
          <cell r="B8715" t="str">
            <v>Mat. Synthesis &amp; Manufacturing - University of Texas at El Paso</v>
          </cell>
          <cell r="C8715">
            <v>64</v>
          </cell>
          <cell r="D8715">
            <v>5</v>
          </cell>
        </row>
        <row r="8716">
          <cell r="A8716" t="str">
            <v>UNINOVE - 3EX1688</v>
          </cell>
          <cell r="B8716" t="str">
            <v>Matemática - UNINOVE</v>
          </cell>
          <cell r="C8716">
            <v>72</v>
          </cell>
          <cell r="D8716">
            <v>6</v>
          </cell>
        </row>
        <row r="8717">
          <cell r="A8717" t="str">
            <v>Anhembi - Mat</v>
          </cell>
          <cell r="B8717" t="str">
            <v>Matemática - Universidade Anhembi Morumbi</v>
          </cell>
          <cell r="C8717">
            <v>72</v>
          </cell>
          <cell r="D8717">
            <v>6</v>
          </cell>
        </row>
        <row r="8718">
          <cell r="A8718" t="str">
            <v>CEFET-SP - E1MAP</v>
          </cell>
          <cell r="B8718" t="str">
            <v>Matemática Aplicada - CEFET-SP</v>
          </cell>
          <cell r="C8718">
            <v>36</v>
          </cell>
          <cell r="D8718">
            <v>3</v>
          </cell>
        </row>
        <row r="8719">
          <cell r="A8719" t="str">
            <v>UNESP - SMA1030</v>
          </cell>
          <cell r="B8719" t="str">
            <v>Matemática Aplicada e Computacional - UNESP</v>
          </cell>
          <cell r="C8719">
            <v>60</v>
          </cell>
          <cell r="D8719">
            <v>5</v>
          </cell>
        </row>
        <row r="8720">
          <cell r="A8720" t="str">
            <v>FSA - MatApBio</v>
          </cell>
          <cell r="B8720" t="str">
            <v>Matemática Aplicada à Biologia - Fundação Santo André</v>
          </cell>
          <cell r="C8720">
            <v>72</v>
          </cell>
          <cell r="D8720">
            <v>6</v>
          </cell>
        </row>
        <row r="8721">
          <cell r="A8721" t="str">
            <v>UAlg-pt 15241012</v>
          </cell>
          <cell r="B8721" t="str">
            <v>Matemática Aplicada à Eletrotecnia - Universidade do Algarve</v>
          </cell>
          <cell r="C8721">
            <v>50</v>
          </cell>
          <cell r="D8721">
            <v>4</v>
          </cell>
        </row>
        <row r="8722">
          <cell r="A8722" t="str">
            <v>MCTB019-13</v>
          </cell>
          <cell r="B8722" t="str">
            <v>Matemática Discreta</v>
          </cell>
          <cell r="C8722">
            <v>48</v>
          </cell>
          <cell r="D8722">
            <v>4</v>
          </cell>
        </row>
        <row r="8723">
          <cell r="A8723" t="str">
            <v>MA-12CO</v>
          </cell>
          <cell r="B8723" t="str">
            <v>Matemática Discreta</v>
          </cell>
          <cell r="C8723">
            <v>0</v>
          </cell>
          <cell r="D8723">
            <v>13</v>
          </cell>
        </row>
        <row r="8724">
          <cell r="A8724" t="str">
            <v>MCTB019-17</v>
          </cell>
          <cell r="B8724" t="str">
            <v>Matemática Discreta</v>
          </cell>
          <cell r="C8724">
            <v>48</v>
          </cell>
          <cell r="D8724">
            <v>4</v>
          </cell>
        </row>
        <row r="8725">
          <cell r="A8725" t="str">
            <v>MA-12</v>
          </cell>
          <cell r="B8725" t="str">
            <v>Matemática Discreta</v>
          </cell>
          <cell r="C8725">
            <v>156</v>
          </cell>
          <cell r="D8725">
            <v>13</v>
          </cell>
        </row>
        <row r="8726">
          <cell r="A8726" t="str">
            <v>MCTX023-13</v>
          </cell>
          <cell r="B8726" t="str">
            <v>Matemática Discreta</v>
          </cell>
          <cell r="C8726">
            <v>48</v>
          </cell>
          <cell r="D8726">
            <v>4</v>
          </cell>
        </row>
        <row r="8727">
          <cell r="A8727" t="str">
            <v>MA12</v>
          </cell>
          <cell r="B8727" t="str">
            <v>Matemática Discreta</v>
          </cell>
          <cell r="C8727">
            <v>120</v>
          </cell>
          <cell r="D8727">
            <v>10</v>
          </cell>
        </row>
        <row r="8728">
          <cell r="A8728" t="str">
            <v>MA12CO</v>
          </cell>
          <cell r="B8728" t="str">
            <v>Matemática Discreta - Unicamp</v>
          </cell>
          <cell r="C8728">
            <v>0</v>
          </cell>
          <cell r="D8728">
            <v>10</v>
          </cell>
        </row>
        <row r="8729">
          <cell r="A8729" t="str">
            <v>UC-pt 1001168</v>
          </cell>
          <cell r="B8729" t="str">
            <v>Matemática Discreta - Universidade de Coimbra</v>
          </cell>
          <cell r="C8729">
            <v>84</v>
          </cell>
          <cell r="D8729">
            <v>7</v>
          </cell>
        </row>
        <row r="8730">
          <cell r="A8730" t="str">
            <v>USP - EAC0217</v>
          </cell>
          <cell r="B8730" t="str">
            <v>Matemática Financeira - USP</v>
          </cell>
          <cell r="C8730">
            <v>60</v>
          </cell>
          <cell r="D8730">
            <v>5</v>
          </cell>
        </row>
        <row r="8731">
          <cell r="A8731" t="str">
            <v>UFV - ADM250</v>
          </cell>
          <cell r="B8731" t="str">
            <v>Matemática Financeira - Universidade Federal de Viçosa</v>
          </cell>
          <cell r="C8731">
            <v>60</v>
          </cell>
          <cell r="D8731">
            <v>5</v>
          </cell>
        </row>
        <row r="8732">
          <cell r="A8732" t="str">
            <v>ESAGS - MatI</v>
          </cell>
          <cell r="B8732" t="str">
            <v>Matemática I - Escola Superior de Administração e Gestão</v>
          </cell>
          <cell r="C8732">
            <v>72</v>
          </cell>
          <cell r="D8732">
            <v>6</v>
          </cell>
        </row>
        <row r="8733">
          <cell r="A8733" t="str">
            <v>NA1510</v>
          </cell>
          <cell r="B8733" t="str">
            <v>Matemática I - FEI Pe.Saboia de Medeiros</v>
          </cell>
          <cell r="C8733">
            <v>72</v>
          </cell>
          <cell r="D8733">
            <v>6</v>
          </cell>
        </row>
        <row r="8734">
          <cell r="A8734" t="str">
            <v>UC-pt 1001983</v>
          </cell>
          <cell r="B8734" t="str">
            <v>Matemática I - Universidade de Coimbra</v>
          </cell>
          <cell r="C8734">
            <v>72</v>
          </cell>
          <cell r="D8734">
            <v>6</v>
          </cell>
        </row>
        <row r="8735">
          <cell r="A8735" t="str">
            <v>UNIFESP - 3483</v>
          </cell>
          <cell r="B8735" t="str">
            <v>Matemática I para LPC - UNIFESP</v>
          </cell>
          <cell r="C8735">
            <v>72</v>
          </cell>
          <cell r="D8735">
            <v>6</v>
          </cell>
        </row>
        <row r="8736">
          <cell r="A8736" t="str">
            <v>UC-pt 1001994</v>
          </cell>
          <cell r="B8736" t="str">
            <v>Matemática II - Universidade de Coimbra</v>
          </cell>
          <cell r="C8736">
            <v>72</v>
          </cell>
          <cell r="D8736">
            <v>6</v>
          </cell>
        </row>
        <row r="8737">
          <cell r="A8737" t="str">
            <v>UP-pt EBE0007</v>
          </cell>
          <cell r="B8737" t="str">
            <v>Matemática II - Universidade do Porto</v>
          </cell>
          <cell r="C8737">
            <v>84</v>
          </cell>
          <cell r="D8737">
            <v>7</v>
          </cell>
        </row>
        <row r="8738">
          <cell r="A8738" t="str">
            <v>UNIFESP - 4425</v>
          </cell>
          <cell r="B8738" t="str">
            <v>Matemática II para LPC - UNIFESP</v>
          </cell>
          <cell r="C8738">
            <v>72</v>
          </cell>
          <cell r="D8738">
            <v>6</v>
          </cell>
        </row>
        <row r="8739">
          <cell r="A8739" t="str">
            <v>UNIFESP - 3982</v>
          </cell>
          <cell r="B8739" t="str">
            <v>Matemática III para LPC - UNIFESP</v>
          </cell>
          <cell r="C8739">
            <v>72</v>
          </cell>
          <cell r="D8739">
            <v>6</v>
          </cell>
        </row>
        <row r="8740">
          <cell r="A8740" t="str">
            <v>IIES - 858J</v>
          </cell>
          <cell r="B8740" t="str">
            <v>Matemática aplicada à Administração - IIES</v>
          </cell>
          <cell r="C8740">
            <v>60</v>
          </cell>
          <cell r="D8740">
            <v>5</v>
          </cell>
        </row>
        <row r="8741">
          <cell r="A8741" t="str">
            <v>FTT - PG-103</v>
          </cell>
          <cell r="B8741" t="str">
            <v>Matemática aplicada à gestão - Faculdade de Tecnologia Termomecânica</v>
          </cell>
          <cell r="C8741">
            <v>72</v>
          </cell>
          <cell r="D8741">
            <v>6</v>
          </cell>
        </row>
        <row r="8742">
          <cell r="A8742" t="str">
            <v>IIES - 808J</v>
          </cell>
          <cell r="B8742" t="str">
            <v>Matemática básica - IIES</v>
          </cell>
          <cell r="C8742">
            <v>60</v>
          </cell>
          <cell r="D8742">
            <v>5</v>
          </cell>
        </row>
        <row r="8743">
          <cell r="A8743" t="str">
            <v>UNIFAL - ICT16</v>
          </cell>
          <cell r="B8743" t="str">
            <v>Matemática computacional - UNIFAL</v>
          </cell>
          <cell r="C8743">
            <v>36</v>
          </cell>
          <cell r="D8743">
            <v>3</v>
          </cell>
        </row>
        <row r="8744">
          <cell r="A8744" t="str">
            <v>MA35</v>
          </cell>
          <cell r="B8744" t="str">
            <v>Matemática e Atualidade</v>
          </cell>
          <cell r="C8744">
            <v>120</v>
          </cell>
          <cell r="D8744">
            <v>10</v>
          </cell>
        </row>
        <row r="8745">
          <cell r="A8745" t="str">
            <v>MA-35</v>
          </cell>
          <cell r="B8745" t="str">
            <v>Matemática e Atualidade I</v>
          </cell>
          <cell r="C8745">
            <v>156</v>
          </cell>
          <cell r="D8745">
            <v>13</v>
          </cell>
        </row>
        <row r="8746">
          <cell r="A8746" t="str">
            <v>MA-44</v>
          </cell>
          <cell r="B8746" t="str">
            <v>Matemática e Atualidade II</v>
          </cell>
          <cell r="C8746">
            <v>156</v>
          </cell>
          <cell r="D8746">
            <v>13</v>
          </cell>
        </row>
        <row r="8747">
          <cell r="A8747" t="str">
            <v>MCZD004-18</v>
          </cell>
          <cell r="B8747" t="str">
            <v>Matemática nos anos iniciais</v>
          </cell>
          <cell r="C8747">
            <v>48</v>
          </cell>
          <cell r="D8747">
            <v>4</v>
          </cell>
        </row>
        <row r="8748">
          <cell r="A8748" t="str">
            <v>EBM-104</v>
          </cell>
          <cell r="B8748" t="str">
            <v>Matemática para Engenharia Biomédica</v>
          </cell>
          <cell r="C8748">
            <v>144</v>
          </cell>
          <cell r="D8748">
            <v>12</v>
          </cell>
        </row>
        <row r="8749">
          <cell r="A8749" t="str">
            <v>BIS-308</v>
          </cell>
          <cell r="B8749" t="str">
            <v>Materiais Biocompatíveis</v>
          </cell>
          <cell r="C8749">
            <v>0</v>
          </cell>
          <cell r="D8749">
            <v>12</v>
          </cell>
        </row>
        <row r="8750">
          <cell r="A8750" t="str">
            <v>NMA-224</v>
          </cell>
          <cell r="B8750" t="str">
            <v>Materiais Biodegradáveis</v>
          </cell>
          <cell r="C8750">
            <v>168</v>
          </cell>
          <cell r="D8750">
            <v>14</v>
          </cell>
        </row>
        <row r="8751">
          <cell r="A8751" t="str">
            <v>NMA-224CO</v>
          </cell>
          <cell r="B8751" t="str">
            <v>Materiais Biodegradáveis - UFSCAR</v>
          </cell>
          <cell r="C8751">
            <v>0</v>
          </cell>
          <cell r="D8751">
            <v>12</v>
          </cell>
        </row>
        <row r="8752">
          <cell r="A8752" t="str">
            <v>ESTM007-13</v>
          </cell>
          <cell r="B8752" t="str">
            <v>Materiais Cerâmicos</v>
          </cell>
          <cell r="C8752">
            <v>48</v>
          </cell>
          <cell r="D8752">
            <v>4</v>
          </cell>
        </row>
        <row r="8753">
          <cell r="A8753" t="str">
            <v>ESTM017-17</v>
          </cell>
          <cell r="B8753" t="str">
            <v>Materiais Cerâmicos</v>
          </cell>
          <cell r="C8753">
            <v>48</v>
          </cell>
          <cell r="D8753">
            <v>4</v>
          </cell>
        </row>
        <row r="8754">
          <cell r="A8754" t="str">
            <v>ESTM008-13</v>
          </cell>
          <cell r="B8754" t="str">
            <v>Materiais Compósitos</v>
          </cell>
          <cell r="C8754">
            <v>48</v>
          </cell>
          <cell r="D8754">
            <v>4</v>
          </cell>
        </row>
        <row r="8755">
          <cell r="A8755" t="str">
            <v>ESTM008-17</v>
          </cell>
          <cell r="B8755" t="str">
            <v>Materiais Compósitos</v>
          </cell>
          <cell r="C8755">
            <v>48</v>
          </cell>
          <cell r="D8755">
            <v>4</v>
          </cell>
        </row>
        <row r="8756">
          <cell r="A8756" t="str">
            <v>IST-pt MCL2</v>
          </cell>
          <cell r="B8756" t="str">
            <v>Materiais Compósitos Laminados - Instituto Superior Técnico</v>
          </cell>
          <cell r="C8756">
            <v>168</v>
          </cell>
          <cell r="D8756">
            <v>14</v>
          </cell>
        </row>
        <row r="8757">
          <cell r="A8757" t="str">
            <v>ESTS009-13</v>
          </cell>
          <cell r="B8757" t="str">
            <v>Materiais Compósitos e Aplicações Estruturais</v>
          </cell>
          <cell r="C8757">
            <v>48</v>
          </cell>
          <cell r="D8757">
            <v>4</v>
          </cell>
        </row>
        <row r="8758">
          <cell r="A8758" t="str">
            <v>ESTS009-17</v>
          </cell>
          <cell r="B8758" t="str">
            <v>Materiais Compósitos e Aplicações Estruturais</v>
          </cell>
          <cell r="C8758">
            <v>48</v>
          </cell>
          <cell r="D8758">
            <v>4</v>
          </cell>
        </row>
        <row r="8759">
          <cell r="A8759" t="str">
            <v>FEI - NR5420</v>
          </cell>
          <cell r="B8759" t="str">
            <v>Materiais Elétricos - FEI</v>
          </cell>
          <cell r="C8759">
            <v>36</v>
          </cell>
          <cell r="D8759">
            <v>3</v>
          </cell>
        </row>
        <row r="8760">
          <cell r="A8760" t="str">
            <v>UNESP - SEL2043</v>
          </cell>
          <cell r="B8760" t="str">
            <v>Materiais Elétricos - UNESP</v>
          </cell>
          <cell r="C8760">
            <v>36</v>
          </cell>
          <cell r="D8760">
            <v>3</v>
          </cell>
        </row>
        <row r="8761">
          <cell r="A8761" t="str">
            <v>UFMT - ME</v>
          </cell>
          <cell r="B8761" t="str">
            <v>Materiais Elétricos - Universidade Federal de Mato Grosso</v>
          </cell>
          <cell r="C8761">
            <v>84</v>
          </cell>
          <cell r="D8761">
            <v>7</v>
          </cell>
        </row>
        <row r="8762">
          <cell r="A8762" t="str">
            <v>UNICSUL - MEI</v>
          </cell>
          <cell r="B8762" t="str">
            <v>Materiais Elétricos I - Universidade Cruzeiro do Sul</v>
          </cell>
          <cell r="C8762">
            <v>36</v>
          </cell>
          <cell r="D8762">
            <v>3</v>
          </cell>
        </row>
        <row r="8763">
          <cell r="A8763" t="str">
            <v>UNICSUL - 3212</v>
          </cell>
          <cell r="B8763" t="str">
            <v>Materiais Elétricos I - Universidade Cruzeiro do Sul</v>
          </cell>
          <cell r="C8763">
            <v>36</v>
          </cell>
          <cell r="D8763">
            <v>3</v>
          </cell>
        </row>
        <row r="8764">
          <cell r="A8764" t="str">
            <v>TE05133</v>
          </cell>
          <cell r="B8764" t="str">
            <v>Materiais Elétricos I - Universidade Federal do Pará</v>
          </cell>
          <cell r="C8764">
            <v>60</v>
          </cell>
          <cell r="D8764">
            <v>4</v>
          </cell>
        </row>
        <row r="8765">
          <cell r="A8765" t="str">
            <v>EEL-104</v>
          </cell>
          <cell r="B8765" t="str">
            <v>Materiais Elétricos e Dielétricos</v>
          </cell>
          <cell r="C8765">
            <v>144</v>
          </cell>
          <cell r="D8765">
            <v>12</v>
          </cell>
        </row>
        <row r="8766">
          <cell r="A8766" t="str">
            <v>NMA-220</v>
          </cell>
          <cell r="B8766" t="str">
            <v>Materiais Inorgânicos</v>
          </cell>
          <cell r="C8766">
            <v>144</v>
          </cell>
          <cell r="D8766">
            <v>12</v>
          </cell>
        </row>
        <row r="8767">
          <cell r="A8767" t="str">
            <v>ESTM005-13</v>
          </cell>
          <cell r="B8767" t="str">
            <v>Materiais Metálicos</v>
          </cell>
          <cell r="C8767">
            <v>48</v>
          </cell>
          <cell r="D8767">
            <v>4</v>
          </cell>
        </row>
        <row r="8768">
          <cell r="A8768" t="str">
            <v>ESTM005-17</v>
          </cell>
          <cell r="B8768" t="str">
            <v>Materiais Metálicos</v>
          </cell>
          <cell r="C8768">
            <v>48</v>
          </cell>
          <cell r="D8768">
            <v>4</v>
          </cell>
        </row>
        <row r="8769">
          <cell r="A8769" t="str">
            <v>ESZM030-13</v>
          </cell>
          <cell r="B8769" t="str">
            <v>Materiais Nanoestruturados</v>
          </cell>
          <cell r="C8769">
            <v>48</v>
          </cell>
          <cell r="D8769">
            <v>4</v>
          </cell>
        </row>
        <row r="8770">
          <cell r="A8770" t="str">
            <v>ESZM030-17</v>
          </cell>
          <cell r="B8770" t="str">
            <v>Materiais Nanoestruturados</v>
          </cell>
          <cell r="C8770">
            <v>48</v>
          </cell>
          <cell r="D8770">
            <v>4</v>
          </cell>
        </row>
        <row r="8771">
          <cell r="A8771" t="str">
            <v>ESZX148-13</v>
          </cell>
          <cell r="B8771" t="str">
            <v>Materiais Nucleares e Danos da Radiação</v>
          </cell>
          <cell r="C8771">
            <v>24</v>
          </cell>
          <cell r="D8771">
            <v>2</v>
          </cell>
        </row>
        <row r="8772">
          <cell r="A8772" t="str">
            <v>ESTM006-13</v>
          </cell>
          <cell r="B8772" t="str">
            <v>Materiais Poliméricos</v>
          </cell>
          <cell r="C8772">
            <v>48</v>
          </cell>
          <cell r="D8772">
            <v>4</v>
          </cell>
        </row>
        <row r="8773">
          <cell r="A8773" t="str">
            <v>ESTM006-17</v>
          </cell>
          <cell r="B8773" t="str">
            <v>Materiais Poliméricos</v>
          </cell>
          <cell r="C8773">
            <v>48</v>
          </cell>
          <cell r="D8773">
            <v>4</v>
          </cell>
        </row>
        <row r="8774">
          <cell r="A8774" t="str">
            <v>CEM-209</v>
          </cell>
          <cell r="B8774" t="str">
            <v>Materiais Vítreos Inorgânicos</v>
          </cell>
          <cell r="C8774">
            <v>144</v>
          </cell>
          <cell r="D8774">
            <v>12</v>
          </cell>
        </row>
        <row r="8775">
          <cell r="A8775" t="str">
            <v>UNESP002</v>
          </cell>
          <cell r="B8775" t="str">
            <v>Materiais da Sociedade - Unesp</v>
          </cell>
          <cell r="C8775">
            <v>0</v>
          </cell>
          <cell r="D8775">
            <v>6</v>
          </cell>
        </row>
        <row r="8776">
          <cell r="A8776" t="str">
            <v>UNICAMP - ST304</v>
          </cell>
          <cell r="B8776" t="str">
            <v>Materiais de Construção Civil I - UNICAMP</v>
          </cell>
          <cell r="C8776">
            <v>60</v>
          </cell>
          <cell r="D8776">
            <v>5</v>
          </cell>
        </row>
        <row r="8777">
          <cell r="A8777" t="str">
            <v>MACK - 1113003</v>
          </cell>
          <cell r="B8777" t="str">
            <v>Materiais de Construção I - Mackenzie</v>
          </cell>
          <cell r="C8777">
            <v>60</v>
          </cell>
          <cell r="D8777">
            <v>5</v>
          </cell>
        </row>
        <row r="8778">
          <cell r="A8778" t="str">
            <v>UNIBAN - EA300109</v>
          </cell>
          <cell r="B8778" t="str">
            <v>Materiais de Construção Mecânica - UNIBAN</v>
          </cell>
          <cell r="C8778">
            <v>132</v>
          </cell>
          <cell r="D8778">
            <v>11</v>
          </cell>
        </row>
        <row r="8779">
          <cell r="A8779" t="str">
            <v>UNICSUL - 3208</v>
          </cell>
          <cell r="B8779" t="str">
            <v>Materiais de Construção Mecânica I - UNICSUL</v>
          </cell>
          <cell r="C8779">
            <v>60</v>
          </cell>
          <cell r="D8779">
            <v>5</v>
          </cell>
        </row>
        <row r="8780">
          <cell r="A8780" t="str">
            <v>UNICSUL - 3209</v>
          </cell>
          <cell r="B8780" t="str">
            <v>Materiais de Construção Mecânica II - UNICSUL</v>
          </cell>
          <cell r="C8780">
            <v>60</v>
          </cell>
          <cell r="D8780">
            <v>5</v>
          </cell>
        </row>
        <row r="8781">
          <cell r="A8781" t="str">
            <v>FTC - EME115</v>
          </cell>
          <cell r="B8781" t="str">
            <v>Materiais de Engenharia - FTC</v>
          </cell>
          <cell r="C8781">
            <v>60</v>
          </cell>
          <cell r="D8781">
            <v>5</v>
          </cell>
        </row>
        <row r="8782">
          <cell r="A8782" t="str">
            <v>FATEC-SP - 8060</v>
          </cell>
          <cell r="B8782" t="str">
            <v>Materiais de Soldagem - FATEC-SP</v>
          </cell>
          <cell r="C8782">
            <v>84</v>
          </cell>
          <cell r="D8782">
            <v>7</v>
          </cell>
        </row>
        <row r="8783">
          <cell r="A8783" t="str">
            <v>MAUA - ETC601</v>
          </cell>
          <cell r="B8783" t="str">
            <v>Materiais de construção - Instituto Mauá de Tecnologia</v>
          </cell>
          <cell r="C8783">
            <v>204</v>
          </cell>
          <cell r="D8783">
            <v>17</v>
          </cell>
        </row>
        <row r="8784">
          <cell r="A8784" t="str">
            <v>FEI - CV4110</v>
          </cell>
          <cell r="B8784" t="str">
            <v>Materiais de construção civil I - FEI</v>
          </cell>
          <cell r="C8784">
            <v>72</v>
          </cell>
          <cell r="D8784">
            <v>6</v>
          </cell>
        </row>
        <row r="8785">
          <cell r="A8785" t="str">
            <v>Uminho-pt 7718</v>
          </cell>
          <cell r="B8785" t="str">
            <v>Materiais e Ambiente - Universidade do Minho</v>
          </cell>
          <cell r="C8785">
            <v>60</v>
          </cell>
          <cell r="D8785">
            <v>5</v>
          </cell>
        </row>
        <row r="8786">
          <cell r="A8786" t="str">
            <v>UC-pt 2007730</v>
          </cell>
          <cell r="B8786" t="str">
            <v>Materiais e Reciclagem - Universidade de Coimbra</v>
          </cell>
          <cell r="C8786">
            <v>66</v>
          </cell>
          <cell r="D8786">
            <v>5</v>
          </cell>
        </row>
        <row r="8787">
          <cell r="A8787" t="str">
            <v>ESTX112-13</v>
          </cell>
          <cell r="B8787" t="str">
            <v>Materiais e Suas Propriedades</v>
          </cell>
          <cell r="C8787">
            <v>48</v>
          </cell>
          <cell r="D8787">
            <v>4</v>
          </cell>
        </row>
        <row r="8788">
          <cell r="A8788" t="str">
            <v>ESTO006-17</v>
          </cell>
          <cell r="B8788" t="str">
            <v>Materiais e Suas Propriedades</v>
          </cell>
          <cell r="C8788">
            <v>48</v>
          </cell>
          <cell r="D8788">
            <v>4</v>
          </cell>
        </row>
        <row r="8789">
          <cell r="A8789" t="str">
            <v>ESTO006-13</v>
          </cell>
          <cell r="B8789" t="str">
            <v>Materiais e Suas Propriedades</v>
          </cell>
          <cell r="C8789">
            <v>48</v>
          </cell>
          <cell r="D8789">
            <v>4</v>
          </cell>
        </row>
        <row r="8790">
          <cell r="A8790" t="str">
            <v>ESZE108-17</v>
          </cell>
          <cell r="B8790" t="str">
            <v>Materiais e Tecnologias de Conversão Fotovoltaica</v>
          </cell>
          <cell r="C8790">
            <v>24</v>
          </cell>
          <cell r="D8790">
            <v>2</v>
          </cell>
        </row>
        <row r="8791">
          <cell r="A8791" t="str">
            <v>NMA-208</v>
          </cell>
          <cell r="B8791" t="str">
            <v>Materiais e dispositivos Fotônicos e Eletrônicos</v>
          </cell>
          <cell r="C8791">
            <v>144</v>
          </cell>
          <cell r="D8791">
            <v>12</v>
          </cell>
        </row>
        <row r="8792">
          <cell r="A8792" t="str">
            <v>Unesp1</v>
          </cell>
          <cell r="B8792" t="str">
            <v>Materiais na Sociedade</v>
          </cell>
          <cell r="C8792">
            <v>0</v>
          </cell>
          <cell r="D8792">
            <v>12</v>
          </cell>
        </row>
        <row r="8793">
          <cell r="A8793" t="str">
            <v>FATEC-SP - 5142</v>
          </cell>
          <cell r="B8793" t="str">
            <v>Materiais p/construção Civil I - FATEC-SP</v>
          </cell>
          <cell r="C8793">
            <v>72</v>
          </cell>
          <cell r="D8793">
            <v>6</v>
          </cell>
        </row>
        <row r="8794">
          <cell r="A8794" t="str">
            <v>FATEC-SP - 5800</v>
          </cell>
          <cell r="B8794" t="str">
            <v>Materiais p/construção Civil II - FATEC-SP</v>
          </cell>
          <cell r="C8794">
            <v>72</v>
          </cell>
          <cell r="D8794">
            <v>6</v>
          </cell>
        </row>
        <row r="8795">
          <cell r="A8795" t="str">
            <v>FATEC-SP - 5150</v>
          </cell>
          <cell r="B8795" t="str">
            <v>Materiais para Construção Civil II - FATEC-SP</v>
          </cell>
          <cell r="C8795">
            <v>96</v>
          </cell>
          <cell r="D8795">
            <v>8</v>
          </cell>
        </row>
        <row r="8796">
          <cell r="A8796" t="str">
            <v>FATEC-SP - 5169</v>
          </cell>
          <cell r="B8796" t="str">
            <v>Materiais para Construção Civil III - FATEC-SP</v>
          </cell>
          <cell r="C8796">
            <v>60</v>
          </cell>
          <cell r="D8796">
            <v>5</v>
          </cell>
        </row>
        <row r="8797">
          <cell r="A8797" t="str">
            <v>CEM-214</v>
          </cell>
          <cell r="B8797" t="str">
            <v>Materiais para Energia</v>
          </cell>
          <cell r="C8797">
            <v>144</v>
          </cell>
          <cell r="D8797">
            <v>12</v>
          </cell>
        </row>
        <row r="8798">
          <cell r="A8798" t="str">
            <v>ESZM027-13</v>
          </cell>
          <cell r="B8798" t="str">
            <v>Materiais para Energia e Ambiente</v>
          </cell>
          <cell r="C8798">
            <v>48</v>
          </cell>
          <cell r="D8798">
            <v>4</v>
          </cell>
        </row>
        <row r="8799">
          <cell r="A8799" t="str">
            <v>ESZM027-17</v>
          </cell>
          <cell r="B8799" t="str">
            <v>Materiais para Energia e Ambiente</v>
          </cell>
          <cell r="C8799">
            <v>48</v>
          </cell>
          <cell r="D8799">
            <v>4</v>
          </cell>
        </row>
        <row r="8800">
          <cell r="A8800" t="str">
            <v>ESZM028-13</v>
          </cell>
          <cell r="B8800" t="str">
            <v>Materiais para Tecnologia da Informação</v>
          </cell>
          <cell r="C8800">
            <v>48</v>
          </cell>
          <cell r="D8800">
            <v>4</v>
          </cell>
        </row>
        <row r="8801">
          <cell r="A8801" t="str">
            <v>ESZM028-17</v>
          </cell>
          <cell r="B8801" t="str">
            <v>Materiais para Tecnologia da Informação</v>
          </cell>
          <cell r="C8801">
            <v>48</v>
          </cell>
          <cell r="D8801">
            <v>4</v>
          </cell>
        </row>
        <row r="8802">
          <cell r="A8802" t="str">
            <v>CEM-215</v>
          </cell>
          <cell r="B8802" t="str">
            <v>Materiais para aplicações elétricas, ópticas e magnéticas</v>
          </cell>
          <cell r="C8802">
            <v>144</v>
          </cell>
          <cell r="D8802">
            <v>12</v>
          </cell>
        </row>
        <row r="8803">
          <cell r="A8803" t="str">
            <v>UTEP-us MME2305</v>
          </cell>
          <cell r="B8803" t="str">
            <v>Material &amp; Energy Balance - University of Texas at El Paso</v>
          </cell>
          <cell r="C8803">
            <v>48</v>
          </cell>
          <cell r="D8803">
            <v>4</v>
          </cell>
        </row>
        <row r="8804">
          <cell r="A8804" t="str">
            <v>SU-uk EGA113</v>
          </cell>
          <cell r="B8804" t="str">
            <v>Material Case Studies - Swansea University</v>
          </cell>
          <cell r="C8804">
            <v>50</v>
          </cell>
          <cell r="D8804">
            <v>4</v>
          </cell>
        </row>
        <row r="8805">
          <cell r="A8805" t="str">
            <v>UK-us MSE436</v>
          </cell>
          <cell r="B8805" t="str">
            <v>Material Failure Analysis - University of Kentucky</v>
          </cell>
          <cell r="C8805">
            <v>48</v>
          </cell>
          <cell r="D8805">
            <v>4</v>
          </cell>
        </row>
        <row r="8806">
          <cell r="A8806" t="str">
            <v>UWin-ca 06-93-364</v>
          </cell>
          <cell r="B8806" t="str">
            <v>Material Recovery/Waste Management - University of Windsor</v>
          </cell>
          <cell r="C8806">
            <v>42</v>
          </cell>
          <cell r="D8806">
            <v>3</v>
          </cell>
        </row>
        <row r="8807">
          <cell r="A8807" t="str">
            <v>HamU-us EGR303</v>
          </cell>
          <cell r="B8807" t="str">
            <v>Material Science - Hampton University</v>
          </cell>
          <cell r="C8807">
            <v>48</v>
          </cell>
          <cell r="D8807">
            <v>4</v>
          </cell>
        </row>
        <row r="8808">
          <cell r="A8808" t="str">
            <v>Murray-us EGR375</v>
          </cell>
          <cell r="B8808" t="str">
            <v>Material Science - Murray State University</v>
          </cell>
          <cell r="C8808">
            <v>42</v>
          </cell>
          <cell r="D8808">
            <v>3</v>
          </cell>
        </row>
        <row r="8809">
          <cell r="A8809" t="str">
            <v>WMU-us AAE2500</v>
          </cell>
          <cell r="B8809" t="str">
            <v>Material Science - Western Michigan University</v>
          </cell>
          <cell r="C8809">
            <v>51</v>
          </cell>
          <cell r="D8809">
            <v>4</v>
          </cell>
        </row>
        <row r="8810">
          <cell r="A8810" t="str">
            <v>UT-nl 2012001970</v>
          </cell>
          <cell r="B8810" t="str">
            <v>Material Science and Engineering - University of Twente</v>
          </cell>
          <cell r="C8810">
            <v>150</v>
          </cell>
          <cell r="D8810">
            <v>12</v>
          </cell>
        </row>
        <row r="8811">
          <cell r="A8811" t="str">
            <v>201200197</v>
          </cell>
          <cell r="B8811" t="str">
            <v>Material Science and Engineering - University of Twente</v>
          </cell>
          <cell r="C8811">
            <v>150</v>
          </cell>
          <cell r="D8811">
            <v>12</v>
          </cell>
        </row>
        <row r="8812">
          <cell r="A8812" t="str">
            <v>DUF-hu DFANMUA028</v>
          </cell>
          <cell r="B8812" t="str">
            <v>Material Testing - College of Dunaújváros</v>
          </cell>
          <cell r="C8812">
            <v>52</v>
          </cell>
          <cell r="D8812">
            <v>4</v>
          </cell>
        </row>
        <row r="8813">
          <cell r="A8813" t="str">
            <v>UPM-es 45000111</v>
          </cell>
          <cell r="B8813" t="str">
            <v>Materiales Cerámicos - Universidad Politécnica de Madrid</v>
          </cell>
          <cell r="C8813">
            <v>72</v>
          </cell>
          <cell r="D8813">
            <v>6</v>
          </cell>
        </row>
        <row r="8814">
          <cell r="A8814" t="str">
            <v>UPM-es 45000037</v>
          </cell>
          <cell r="B8814" t="str">
            <v>Materiales Metálicos I - Universidad Politécnica de Madrid</v>
          </cell>
          <cell r="C8814">
            <v>61</v>
          </cell>
          <cell r="D8814">
            <v>5</v>
          </cell>
        </row>
        <row r="8815">
          <cell r="A8815" t="str">
            <v>UPM-es 45000038</v>
          </cell>
          <cell r="B8815" t="str">
            <v>Materiales Metálicos II - Universidad Politécnica de Madrid</v>
          </cell>
          <cell r="C8815">
            <v>51</v>
          </cell>
          <cell r="D8815">
            <v>4</v>
          </cell>
        </row>
        <row r="8816">
          <cell r="A8816" t="str">
            <v>UPM-es 45000146</v>
          </cell>
          <cell r="B8816" t="str">
            <v>Materiales Metálicos III - Universidad Politécnica de Madrid</v>
          </cell>
          <cell r="C8816">
            <v>45</v>
          </cell>
          <cell r="D8816">
            <v>3</v>
          </cell>
        </row>
        <row r="8817">
          <cell r="A8817" t="str">
            <v>UAH-us MAE378</v>
          </cell>
          <cell r="B8817" t="str">
            <v>Materials &amp; MFG Process - University of Alabama in Huntsville</v>
          </cell>
          <cell r="C8817">
            <v>48</v>
          </cell>
          <cell r="D8817">
            <v>4</v>
          </cell>
        </row>
        <row r="8818">
          <cell r="A8818" t="str">
            <v>UTEP-us MECH2331</v>
          </cell>
          <cell r="B8818" t="str">
            <v>Materials &amp; Manufacturing Processes - University of Texas at El Paso</v>
          </cell>
          <cell r="C8818">
            <v>48</v>
          </cell>
          <cell r="D8818">
            <v>4</v>
          </cell>
        </row>
        <row r="8819">
          <cell r="A8819" t="str">
            <v>MSOE-us IE426</v>
          </cell>
          <cell r="B8819" t="str">
            <v>Materials &amp; Mfg Processes - Milwaukee School of Engineering</v>
          </cell>
          <cell r="C8819">
            <v>55</v>
          </cell>
          <cell r="D8819">
            <v>4</v>
          </cell>
        </row>
        <row r="8820">
          <cell r="A8820" t="str">
            <v>UWM-us MATENG330</v>
          </cell>
          <cell r="B8820" t="str">
            <v>Materials &amp; Process in Manufacturing - University of Wisconsin - Milwaukee</v>
          </cell>
          <cell r="C8820">
            <v>45</v>
          </cell>
          <cell r="D8820">
            <v>3</v>
          </cell>
        </row>
        <row r="8821">
          <cell r="A8821" t="str">
            <v>USyd-au AMME2302</v>
          </cell>
          <cell r="B8821" t="str">
            <v>Materials 1 - The University of Sydney</v>
          </cell>
          <cell r="C8821">
            <v>66</v>
          </cell>
          <cell r="D8821">
            <v>5</v>
          </cell>
        </row>
        <row r="8822">
          <cell r="A8822" t="str">
            <v>Ulster-uk MEC103</v>
          </cell>
          <cell r="B8822" t="str">
            <v>Materials 1 - Ulster University</v>
          </cell>
          <cell r="C8822">
            <v>48</v>
          </cell>
          <cell r="D8822">
            <v>4</v>
          </cell>
        </row>
        <row r="8823">
          <cell r="A8823" t="str">
            <v>UL-ie MT4002</v>
          </cell>
          <cell r="B8823" t="str">
            <v>Materials 1 - University of Limerick</v>
          </cell>
          <cell r="C8823">
            <v>60</v>
          </cell>
          <cell r="D8823">
            <v>5</v>
          </cell>
        </row>
        <row r="8824">
          <cell r="A8824" t="str">
            <v>Ulster-uk MEC238</v>
          </cell>
          <cell r="B8824" t="str">
            <v>Materials 2 - Ulster University</v>
          </cell>
          <cell r="C8824">
            <v>36</v>
          </cell>
          <cell r="D8824">
            <v>3</v>
          </cell>
        </row>
        <row r="8825">
          <cell r="A8825" t="str">
            <v>UNSW-au MATS2003</v>
          </cell>
          <cell r="B8825" t="str">
            <v>Materials Characterisation - University of New South Wales</v>
          </cell>
          <cell r="C8825">
            <v>90</v>
          </cell>
          <cell r="D8825">
            <v>7</v>
          </cell>
        </row>
        <row r="8826">
          <cell r="A8826" t="str">
            <v>UConn-us MSE4003</v>
          </cell>
          <cell r="B8826" t="str">
            <v>Materials Characterization - University of Connecticut</v>
          </cell>
          <cell r="C8826">
            <v>48</v>
          </cell>
          <cell r="D8826">
            <v>4</v>
          </cell>
        </row>
        <row r="8827">
          <cell r="A8827" t="str">
            <v>UWEC-us MSCI355</v>
          </cell>
          <cell r="B8827" t="str">
            <v>Materials Characterization - University of Wisconsin - Eau Claire</v>
          </cell>
          <cell r="C8827">
            <v>64</v>
          </cell>
          <cell r="D8827">
            <v>5</v>
          </cell>
        </row>
        <row r="8828">
          <cell r="A8828" t="str">
            <v>UK-us MSE585</v>
          </cell>
          <cell r="B8828" t="str">
            <v>Materials Characterization Techniques - University of Kentucky</v>
          </cell>
          <cell r="C8828">
            <v>48</v>
          </cell>
          <cell r="D8828">
            <v>4</v>
          </cell>
        </row>
        <row r="8829">
          <cell r="A8829" t="str">
            <v>UIUC-us MSE395</v>
          </cell>
          <cell r="B8829" t="str">
            <v>Materials Design - University of Illinois at Urbana-Champaign</v>
          </cell>
          <cell r="C8829">
            <v>32</v>
          </cell>
          <cell r="D8829">
            <v>2</v>
          </cell>
        </row>
        <row r="8830">
          <cell r="A8830" t="str">
            <v>Monash-au MTE3541</v>
          </cell>
          <cell r="B8830" t="str">
            <v>Materials Durability - Monash University</v>
          </cell>
          <cell r="C8830">
            <v>57</v>
          </cell>
          <cell r="D8830">
            <v>4</v>
          </cell>
        </row>
        <row r="8831">
          <cell r="A8831" t="str">
            <v>BME-hu GEMTAGA2</v>
          </cell>
          <cell r="B8831" t="str">
            <v>Materials Engineering - Budapest University of Technology and Economics</v>
          </cell>
          <cell r="C8831">
            <v>72</v>
          </cell>
          <cell r="D8831">
            <v>6</v>
          </cell>
        </row>
        <row r="8832">
          <cell r="A8832" t="str">
            <v>ASU-us MSE482</v>
          </cell>
          <cell r="B8832" t="str">
            <v>Materials Engineering Design - Arizona State University</v>
          </cell>
          <cell r="C8832">
            <v>48</v>
          </cell>
          <cell r="D8832">
            <v>4</v>
          </cell>
        </row>
        <row r="8833">
          <cell r="A8833" t="str">
            <v>QU-ca MECH396</v>
          </cell>
          <cell r="B8833" t="str">
            <v>Materials Engineering Lab I - Queen's University</v>
          </cell>
          <cell r="C8833">
            <v>15</v>
          </cell>
          <cell r="D8833">
            <v>1</v>
          </cell>
        </row>
        <row r="8834">
          <cell r="A8834" t="str">
            <v>MTU-us MY4220</v>
          </cell>
          <cell r="B8834" t="str">
            <v>Materials Forensics - Michigan Technological University</v>
          </cell>
          <cell r="C8834">
            <v>45</v>
          </cell>
          <cell r="D8834">
            <v>3</v>
          </cell>
        </row>
        <row r="8835">
          <cell r="A8835" t="str">
            <v>UNSW-au MATS3007</v>
          </cell>
          <cell r="B8835" t="str">
            <v>Materials Industry Management - University of New South Wales</v>
          </cell>
          <cell r="C8835">
            <v>60</v>
          </cell>
          <cell r="D8835">
            <v>5</v>
          </cell>
        </row>
        <row r="8836">
          <cell r="A8836" t="str">
            <v>ASU-us MSE335</v>
          </cell>
          <cell r="B8836" t="str">
            <v>Materials Kinectics/Processing - Arizona State University</v>
          </cell>
          <cell r="C8836">
            <v>37</v>
          </cell>
          <cell r="D8836">
            <v>3</v>
          </cell>
        </row>
        <row r="8837">
          <cell r="A8837" t="str">
            <v>UIUC-us MSE307</v>
          </cell>
          <cell r="B8837" t="str">
            <v>Materials Laboratory I - University of Illinois at Urbana-Champaign</v>
          </cell>
          <cell r="C8837">
            <v>48</v>
          </cell>
          <cell r="D8837">
            <v>4</v>
          </cell>
        </row>
        <row r="8838">
          <cell r="A8838" t="str">
            <v>CalPoly-us MATE225</v>
          </cell>
          <cell r="B8838" t="str">
            <v>Materials Laboratory II - California Polytechnic State University</v>
          </cell>
          <cell r="C8838">
            <v>33</v>
          </cell>
          <cell r="D8838">
            <v>2</v>
          </cell>
        </row>
        <row r="8839">
          <cell r="A8839" t="str">
            <v>UIUC-us MSE308</v>
          </cell>
          <cell r="B8839" t="str">
            <v>Materials Laboratory II - University of Illinois at Urbana-Champaign</v>
          </cell>
          <cell r="C8839">
            <v>48</v>
          </cell>
          <cell r="D8839">
            <v>4</v>
          </cell>
        </row>
        <row r="8840">
          <cell r="A8840" t="str">
            <v>UofT-ca MSE235H1</v>
          </cell>
          <cell r="B8840" t="str">
            <v>Materials Physics - University of Toronto</v>
          </cell>
          <cell r="C8840">
            <v>52</v>
          </cell>
          <cell r="D8840">
            <v>4</v>
          </cell>
        </row>
        <row r="8841">
          <cell r="A8841" t="str">
            <v>UI-us MPE</v>
          </cell>
          <cell r="B8841" t="str">
            <v>Materials Physics and Engineering - University of Idaho</v>
          </cell>
          <cell r="C8841">
            <v>48</v>
          </cell>
          <cell r="D8841">
            <v>4</v>
          </cell>
        </row>
        <row r="8842">
          <cell r="A8842" t="str">
            <v>SU-uk EG287</v>
          </cell>
          <cell r="B8842" t="str">
            <v>Materials Practicals 2A - Swansea University</v>
          </cell>
          <cell r="C8842">
            <v>50</v>
          </cell>
          <cell r="D8842">
            <v>4</v>
          </cell>
        </row>
        <row r="8843">
          <cell r="A8843" t="str">
            <v>Boise-us MSE215</v>
          </cell>
          <cell r="B8843" t="str">
            <v>Materials Processing - Boise State University</v>
          </cell>
          <cell r="C8843">
            <v>48</v>
          </cell>
          <cell r="D8843">
            <v>4</v>
          </cell>
        </row>
        <row r="8844">
          <cell r="A8844" t="str">
            <v>SIT-us E344</v>
          </cell>
          <cell r="B8844" t="str">
            <v>Materials Processing - Stevens Institute of Technology</v>
          </cell>
          <cell r="C8844">
            <v>48</v>
          </cell>
          <cell r="D8844">
            <v>4</v>
          </cell>
        </row>
        <row r="8845">
          <cell r="A8845" t="str">
            <v>RU-us 14635204</v>
          </cell>
          <cell r="B8845" t="str">
            <v>Materials Processing - The State University of New Jersey - Rutgers</v>
          </cell>
          <cell r="C8845">
            <v>40</v>
          </cell>
          <cell r="D8845">
            <v>3</v>
          </cell>
        </row>
        <row r="8846">
          <cell r="A8846" t="str">
            <v>UAB-us MSE401</v>
          </cell>
          <cell r="B8846" t="str">
            <v>Materials Processing - University of Alabama at Birmingham</v>
          </cell>
          <cell r="C8846">
            <v>51</v>
          </cell>
          <cell r="D8846">
            <v>4</v>
          </cell>
        </row>
        <row r="8847">
          <cell r="A8847" t="str">
            <v>UL-ie MT4943</v>
          </cell>
          <cell r="B8847" t="str">
            <v>Materials Processing - University of Limerick</v>
          </cell>
          <cell r="C8847">
            <v>48</v>
          </cell>
          <cell r="D8847">
            <v>4</v>
          </cell>
        </row>
        <row r="8848">
          <cell r="A8848" t="str">
            <v>MTU-us MY3100</v>
          </cell>
          <cell r="B8848" t="str">
            <v>Materials Processing I - Michigan Technological University</v>
          </cell>
          <cell r="C8848">
            <v>60</v>
          </cell>
          <cell r="D8848">
            <v>5</v>
          </cell>
        </row>
        <row r="8849">
          <cell r="A8849" t="str">
            <v>MSE355H1</v>
          </cell>
          <cell r="B8849" t="str">
            <v>Materials Processing and Sustainable Development - University of Toronto</v>
          </cell>
          <cell r="C8849">
            <v>39</v>
          </cell>
          <cell r="D8849">
            <v>3</v>
          </cell>
        </row>
        <row r="8850">
          <cell r="A8850" t="str">
            <v>UofT-ca MSE355</v>
          </cell>
          <cell r="B8850" t="str">
            <v>Materials Processing and Sustainable Development - University of Toronto</v>
          </cell>
          <cell r="C8850">
            <v>39</v>
          </cell>
          <cell r="D8850">
            <v>3</v>
          </cell>
        </row>
        <row r="8851">
          <cell r="A8851" t="str">
            <v>Hull-uk 57033</v>
          </cell>
          <cell r="B8851" t="str">
            <v>Materials Processing, Selection and the Environment - University of Hull</v>
          </cell>
          <cell r="C8851">
            <v>50</v>
          </cell>
          <cell r="D8851">
            <v>4</v>
          </cell>
        </row>
        <row r="8852">
          <cell r="A8852" t="str">
            <v>DIT-ie MATR3111</v>
          </cell>
          <cell r="B8852" t="str">
            <v>Materials Properties &amp; Processes - Dublin Institute of Technology</v>
          </cell>
          <cell r="C8852">
            <v>50</v>
          </cell>
          <cell r="D8852">
            <v>4</v>
          </cell>
        </row>
        <row r="8853">
          <cell r="A8853" t="str">
            <v>Monash-au ENE2503</v>
          </cell>
          <cell r="B8853" t="str">
            <v>Materials Properties and Recycling - Monash University</v>
          </cell>
          <cell r="C8853">
            <v>48</v>
          </cell>
          <cell r="D8853">
            <v>4</v>
          </cell>
        </row>
        <row r="8854">
          <cell r="A8854" t="str">
            <v>UWin-ca ENVIRENG364</v>
          </cell>
          <cell r="B8854" t="str">
            <v>Materials Recovery and Waste Management - University of Windsor</v>
          </cell>
          <cell r="C8854">
            <v>39</v>
          </cell>
          <cell r="D8854">
            <v>3</v>
          </cell>
        </row>
        <row r="8855">
          <cell r="A8855" t="str">
            <v>SU-uk EGTM07</v>
          </cell>
          <cell r="B8855" t="str">
            <v>Materials Recycling Techniques - Swansea University</v>
          </cell>
          <cell r="C8855">
            <v>50</v>
          </cell>
          <cell r="D8855">
            <v>4</v>
          </cell>
        </row>
        <row r="8856">
          <cell r="A8856" t="str">
            <v>Boise-us MSE498</v>
          </cell>
          <cell r="B8856" t="str">
            <v>Materials Science &amp; Engineering Seminar - Boise State University</v>
          </cell>
          <cell r="C8856">
            <v>32</v>
          </cell>
          <cell r="D8856">
            <v>2</v>
          </cell>
        </row>
        <row r="8857">
          <cell r="A8857" t="str">
            <v>IIT-us MMAE201</v>
          </cell>
          <cell r="B8857" t="str">
            <v>Materials Science - Illinois institute of Technology</v>
          </cell>
          <cell r="C8857">
            <v>48</v>
          </cell>
          <cell r="D8857">
            <v>4</v>
          </cell>
        </row>
        <row r="8858">
          <cell r="A8858" t="str">
            <v>UK-us MSE201</v>
          </cell>
          <cell r="B8858" t="str">
            <v>Materials Science - University of Kentucky</v>
          </cell>
          <cell r="C8858">
            <v>48</v>
          </cell>
          <cell r="D8858">
            <v>4</v>
          </cell>
        </row>
        <row r="8859">
          <cell r="A8859" t="str">
            <v>UofT-ca MIE270H1</v>
          </cell>
          <cell r="B8859" t="str">
            <v>Materials Science - University of Toronto</v>
          </cell>
          <cell r="C8859">
            <v>68</v>
          </cell>
          <cell r="D8859">
            <v>5</v>
          </cell>
        </row>
        <row r="8860">
          <cell r="A8860" t="str">
            <v>WUSTL-us MEMS361</v>
          </cell>
          <cell r="B8860" t="str">
            <v>Materials Science - Washington University in Saint Louis</v>
          </cell>
          <cell r="C8860">
            <v>72</v>
          </cell>
          <cell r="D8860">
            <v>6</v>
          </cell>
        </row>
        <row r="8861">
          <cell r="A8861" t="str">
            <v>WMU-us AE2500</v>
          </cell>
          <cell r="B8861" t="str">
            <v>Materials Science - Western Michigan University</v>
          </cell>
          <cell r="C8861">
            <v>48</v>
          </cell>
          <cell r="D8861">
            <v>4</v>
          </cell>
        </row>
        <row r="8862">
          <cell r="A8862" t="str">
            <v>SIT-jp C0871300</v>
          </cell>
          <cell r="B8862" t="str">
            <v>Materials Science 2 - Shibaura Institute of Technology</v>
          </cell>
          <cell r="C8862">
            <v>72</v>
          </cell>
          <cell r="D8862">
            <v>6</v>
          </cell>
        </row>
        <row r="8863">
          <cell r="A8863" t="str">
            <v>QMUL-uk MAT206</v>
          </cell>
          <cell r="B8863" t="str">
            <v>Materials Science 2: Processing and Applications - Queen Mary University of London</v>
          </cell>
          <cell r="C8863">
            <v>36</v>
          </cell>
          <cell r="D8863">
            <v>3</v>
          </cell>
        </row>
        <row r="8864">
          <cell r="A8864" t="str">
            <v>WMU-us ME2500</v>
          </cell>
          <cell r="B8864" t="str">
            <v>Materials Science I - Western Michigan University</v>
          </cell>
          <cell r="C8864">
            <v>45</v>
          </cell>
          <cell r="D8864">
            <v>3</v>
          </cell>
        </row>
        <row r="8865">
          <cell r="A8865" t="str">
            <v>UConn-us MSE2101</v>
          </cell>
          <cell r="B8865" t="str">
            <v>Materials Science and Engineering - University of Connecticut</v>
          </cell>
          <cell r="C8865">
            <v>42</v>
          </cell>
          <cell r="D8865">
            <v>3</v>
          </cell>
        </row>
        <row r="8866">
          <cell r="A8866" t="str">
            <v>NCSU-us MSE270</v>
          </cell>
          <cell r="B8866" t="str">
            <v>Materials Science and Engineering Seminar - North Carolina State University</v>
          </cell>
          <cell r="C8866">
            <v>15</v>
          </cell>
          <cell r="D8866">
            <v>1</v>
          </cell>
        </row>
        <row r="8867">
          <cell r="A8867" t="str">
            <v>Pitt-us MEMS1030</v>
          </cell>
          <cell r="B8867" t="str">
            <v>Materials Selection - University of Pittsburgh</v>
          </cell>
          <cell r="C8867">
            <v>48</v>
          </cell>
          <cell r="D8867">
            <v>4</v>
          </cell>
        </row>
        <row r="8868">
          <cell r="A8868" t="str">
            <v>CalPoly-us MATE222</v>
          </cell>
          <cell r="B8868" t="str">
            <v>Materials Selection Life Cycle - California Polytechnic State University</v>
          </cell>
          <cell r="C8868">
            <v>44</v>
          </cell>
          <cell r="D8868">
            <v>3</v>
          </cell>
        </row>
        <row r="8869">
          <cell r="A8869" t="str">
            <v>-us MATE222</v>
          </cell>
          <cell r="B8869" t="str">
            <v>Materials Selection Life Cycle - California Polytechnic State University</v>
          </cell>
          <cell r="C8869">
            <v>44</v>
          </cell>
          <cell r="D8869">
            <v>3</v>
          </cell>
        </row>
        <row r="8870">
          <cell r="A8870" t="str">
            <v>UL-ie MT4208</v>
          </cell>
          <cell r="B8870" t="str">
            <v>Materials Selection and Design - University of Limerick</v>
          </cell>
          <cell r="C8870">
            <v>48</v>
          </cell>
          <cell r="D8870">
            <v>4</v>
          </cell>
        </row>
        <row r="8871">
          <cell r="A8871" t="str">
            <v>UWO-ca MSE3301</v>
          </cell>
          <cell r="B8871" t="str">
            <v>Materials Selection and Manufacturing Processes - The University of Western Ontario</v>
          </cell>
          <cell r="C8871">
            <v>65</v>
          </cell>
          <cell r="D8871">
            <v>5</v>
          </cell>
        </row>
        <row r="8872">
          <cell r="A8872" t="str">
            <v>Monash-au</v>
          </cell>
          <cell r="B8872" t="str">
            <v>Materials Selection for Engineering Design - Monash University</v>
          </cell>
          <cell r="C8872">
            <v>72</v>
          </cell>
          <cell r="D8872">
            <v>6</v>
          </cell>
        </row>
        <row r="8873">
          <cell r="A8873" t="str">
            <v>Monash-au MEC3459</v>
          </cell>
          <cell r="B8873" t="str">
            <v>Materials Selection for Engineering Design - Monash University</v>
          </cell>
          <cell r="C8873">
            <v>75</v>
          </cell>
          <cell r="D8873">
            <v>6</v>
          </cell>
        </row>
        <row r="8874">
          <cell r="A8874" t="str">
            <v>UAz-us MSE450</v>
          </cell>
          <cell r="B8874" t="str">
            <v>Materials Selection for the Environment - The University of Arizona</v>
          </cell>
          <cell r="C8874">
            <v>51</v>
          </cell>
          <cell r="D8874">
            <v>4</v>
          </cell>
        </row>
        <row r="8875">
          <cell r="A8875" t="str">
            <v>QMUL-uk MAT602</v>
          </cell>
          <cell r="B8875" t="str">
            <v>Materials Selection in Design - Queen Mary University of London</v>
          </cell>
          <cell r="C8875">
            <v>41</v>
          </cell>
          <cell r="D8875">
            <v>3</v>
          </cell>
        </row>
        <row r="8876">
          <cell r="A8876" t="str">
            <v>UC-us MTEN3076</v>
          </cell>
          <cell r="B8876" t="str">
            <v>Materials Selection in Design - University of Cincinatti</v>
          </cell>
          <cell r="C8876">
            <v>60</v>
          </cell>
          <cell r="D8876">
            <v>5</v>
          </cell>
        </row>
        <row r="8877">
          <cell r="A8877" t="str">
            <v>UBC-ca MTRL280</v>
          </cell>
          <cell r="B8877" t="str">
            <v>Materials Selection in Mechanical Design - The University of British Columbia</v>
          </cell>
          <cell r="C8877">
            <v>39</v>
          </cell>
          <cell r="D8877">
            <v>3</v>
          </cell>
        </row>
        <row r="8878">
          <cell r="A8878" t="str">
            <v>ASU-us MSE215</v>
          </cell>
          <cell r="B8878" t="str">
            <v>Materials Synthesis - Arizona State University</v>
          </cell>
          <cell r="C8878">
            <v>64</v>
          </cell>
          <cell r="D8878">
            <v>5</v>
          </cell>
        </row>
        <row r="8879">
          <cell r="A8879" t="str">
            <v>DKIT-ie MTRLI7002</v>
          </cell>
          <cell r="B8879" t="str">
            <v>Materials Technology 1 - Dundalk Institute of Technology</v>
          </cell>
          <cell r="C8879">
            <v>48</v>
          </cell>
          <cell r="D8879">
            <v>4</v>
          </cell>
        </row>
        <row r="8880">
          <cell r="A8880" t="str">
            <v>UL-ie MT4905</v>
          </cell>
          <cell r="B8880" t="str">
            <v>Materials Technology 4 - University of Limerick</v>
          </cell>
          <cell r="C8880">
            <v>48</v>
          </cell>
          <cell r="D8880">
            <v>4</v>
          </cell>
        </row>
        <row r="8881">
          <cell r="A8881" t="str">
            <v>ASU-us MSE301</v>
          </cell>
          <cell r="B8881" t="str">
            <v>Materials and Civilization - Arizona State University</v>
          </cell>
          <cell r="C8881">
            <v>37</v>
          </cell>
          <cell r="D8881">
            <v>3</v>
          </cell>
        </row>
        <row r="8882">
          <cell r="A8882" t="str">
            <v>Shef-uk MAT290</v>
          </cell>
          <cell r="B8882" t="str">
            <v>Materials and Energy - The University of Sheffield</v>
          </cell>
          <cell r="C8882">
            <v>48</v>
          </cell>
          <cell r="D8882">
            <v>4</v>
          </cell>
        </row>
        <row r="8883">
          <cell r="A8883" t="str">
            <v>Port-uk P21974</v>
          </cell>
          <cell r="B8883" t="str">
            <v>Materials and Manufacture - University of Portsmouth</v>
          </cell>
          <cell r="C8883">
            <v>60</v>
          </cell>
          <cell r="D8883">
            <v>5</v>
          </cell>
        </row>
        <row r="8884">
          <cell r="A8884" t="str">
            <v>LU-ca ENGR3536</v>
          </cell>
          <cell r="B8884" t="str">
            <v>Materials and Manufacturing - Laurentian University</v>
          </cell>
          <cell r="C8884">
            <v>54</v>
          </cell>
          <cell r="D8884">
            <v>4</v>
          </cell>
        </row>
        <row r="8885">
          <cell r="A8885" t="str">
            <v>WLV-uk 5MA002</v>
          </cell>
          <cell r="B8885" t="str">
            <v>Materials and Manufacturing Technology - University of Wolverhampton</v>
          </cell>
          <cell r="C8885">
            <v>36</v>
          </cell>
          <cell r="D8885">
            <v>3</v>
          </cell>
        </row>
        <row r="8886">
          <cell r="A8886" t="str">
            <v>SHU-uk 16511800LA</v>
          </cell>
          <cell r="B8886" t="str">
            <v>Materials and Process Selection - Sheffield Hallam University</v>
          </cell>
          <cell r="C8886">
            <v>48</v>
          </cell>
          <cell r="D8886">
            <v>4</v>
          </cell>
        </row>
        <row r="8887">
          <cell r="A8887" t="str">
            <v>SHU-uk 16511800L</v>
          </cell>
          <cell r="B8887" t="str">
            <v>Materials and Process Selection - Sheffield Hallam University</v>
          </cell>
          <cell r="C8887">
            <v>48</v>
          </cell>
          <cell r="D8887">
            <v>4</v>
          </cell>
        </row>
        <row r="8888">
          <cell r="A8888" t="str">
            <v>UNSW-au MUSC1602</v>
          </cell>
          <cell r="B8888" t="str">
            <v>Materials and Structure of Music 1 - University of New South Wales</v>
          </cell>
          <cell r="C8888">
            <v>36</v>
          </cell>
          <cell r="D8888">
            <v>3</v>
          </cell>
        </row>
        <row r="8889">
          <cell r="A8889" t="str">
            <v>UWin-ca 689330</v>
          </cell>
          <cell r="B8889" t="str">
            <v>Materials and their Properties - University of Windsor</v>
          </cell>
          <cell r="C8889">
            <v>60</v>
          </cell>
          <cell r="D8889">
            <v>5</v>
          </cell>
        </row>
        <row r="8890">
          <cell r="A8890" t="str">
            <v>Monash-au MTE3547</v>
          </cell>
          <cell r="B8890" t="str">
            <v>Materials characterization and modelling - Monash University</v>
          </cell>
          <cell r="C8890">
            <v>74</v>
          </cell>
          <cell r="D8890">
            <v>6</v>
          </cell>
        </row>
        <row r="8891">
          <cell r="A8891" t="str">
            <v>Shef-uk MAT6460</v>
          </cell>
          <cell r="B8891" t="str">
            <v>Materials for Biological Applications - The University of Sheffield</v>
          </cell>
          <cell r="C8891">
            <v>48</v>
          </cell>
          <cell r="D8891">
            <v>4</v>
          </cell>
        </row>
        <row r="8892">
          <cell r="A8892" t="str">
            <v>Monash-au ENH1051</v>
          </cell>
          <cell r="B8892" t="str">
            <v>Materials for Energy and Sustainability - Monash University</v>
          </cell>
          <cell r="C8892">
            <v>48</v>
          </cell>
          <cell r="D8892">
            <v>4</v>
          </cell>
        </row>
        <row r="8893">
          <cell r="A8893" t="str">
            <v>Monash-au ENG1051</v>
          </cell>
          <cell r="B8893" t="str">
            <v>Materials for Energy and Sustainability - Monash University</v>
          </cell>
          <cell r="C8893">
            <v>60</v>
          </cell>
          <cell r="D8893">
            <v>5</v>
          </cell>
        </row>
        <row r="8894">
          <cell r="A8894" t="str">
            <v>UIC-us CME261</v>
          </cell>
          <cell r="B8894" t="str">
            <v>Materials for Manufacturing - University of Illinois at Chicago</v>
          </cell>
          <cell r="C8894">
            <v>32</v>
          </cell>
          <cell r="D8894">
            <v>2</v>
          </cell>
        </row>
        <row r="8895">
          <cell r="A8895" t="str">
            <v>SIU-us ME493</v>
          </cell>
          <cell r="B8895" t="str">
            <v>Materials in Energy Applications - Southern Illinois University</v>
          </cell>
          <cell r="C8895">
            <v>48</v>
          </cell>
          <cell r="D8895">
            <v>4</v>
          </cell>
        </row>
        <row r="8896">
          <cell r="A8896" t="str">
            <v>LivUni-uk MATS330</v>
          </cell>
          <cell r="B8896" t="str">
            <v>Materials in Hostile Environments - University of Liverpool</v>
          </cell>
          <cell r="C8896">
            <v>40</v>
          </cell>
          <cell r="D8896">
            <v>3</v>
          </cell>
        </row>
        <row r="8897">
          <cell r="A8897" t="str">
            <v>UofT-ca MSE354</v>
          </cell>
          <cell r="B8897" t="str">
            <v>Materials in Manufacturing - University of Toronto</v>
          </cell>
          <cell r="C8897">
            <v>42</v>
          </cell>
          <cell r="D8897">
            <v>3</v>
          </cell>
        </row>
        <row r="8898">
          <cell r="A8898" t="str">
            <v>LU-uk 13MP014</v>
          </cell>
          <cell r="B8898" t="str">
            <v>Materials in Science - Loughborough University</v>
          </cell>
          <cell r="C8898">
            <v>50</v>
          </cell>
          <cell r="D8898">
            <v>4</v>
          </cell>
        </row>
        <row r="8899">
          <cell r="A8899" t="str">
            <v>CalPoly-us MATE232</v>
          </cell>
          <cell r="B8899" t="str">
            <v>Materials, Ethics, &amp; Society - California Polytechnic State University</v>
          </cell>
          <cell r="C8899">
            <v>44</v>
          </cell>
          <cell r="D8899">
            <v>3</v>
          </cell>
        </row>
        <row r="8900">
          <cell r="A8900" t="str">
            <v>FATEC-SP - 1328</v>
          </cell>
          <cell r="B8900" t="str">
            <v>Materias primas e impacto ambiental - FATEC-SP</v>
          </cell>
          <cell r="C8900">
            <v>36</v>
          </cell>
          <cell r="D8900">
            <v>3</v>
          </cell>
        </row>
        <row r="8901">
          <cell r="A8901" t="str">
            <v>FSW-ca MATH1187</v>
          </cell>
          <cell r="B8901" t="str">
            <v>Math 1 - Fanshawe College</v>
          </cell>
          <cell r="C8901">
            <v>36</v>
          </cell>
          <cell r="D8901">
            <v>3</v>
          </cell>
        </row>
        <row r="8902">
          <cell r="A8902" t="str">
            <v>FSW-ca MATH3073</v>
          </cell>
          <cell r="B8902" t="str">
            <v>Math 2 - Fanshawe College</v>
          </cell>
          <cell r="C8902">
            <v>36</v>
          </cell>
          <cell r="D8902">
            <v>3</v>
          </cell>
        </row>
        <row r="8903">
          <cell r="A8903" t="str">
            <v>Tulane-us BMEN3820</v>
          </cell>
          <cell r="B8903" t="str">
            <v>Math Analysis Bio Systms - Tulane University</v>
          </cell>
          <cell r="C8903">
            <v>45</v>
          </cell>
          <cell r="D8903">
            <v>3</v>
          </cell>
        </row>
        <row r="8904">
          <cell r="A8904" t="str">
            <v>UAB-us EGR265</v>
          </cell>
          <cell r="B8904" t="str">
            <v>Math Tools for Engineering Problem Solving - University of Alabama at Birmingham</v>
          </cell>
          <cell r="C8904">
            <v>64</v>
          </cell>
          <cell r="D8904">
            <v>5</v>
          </cell>
        </row>
        <row r="8905">
          <cell r="A8905" t="str">
            <v>NCSU-us MSE260</v>
          </cell>
          <cell r="B8905" t="str">
            <v>Mathematical Method for Materials Engineers - North Carolina State University</v>
          </cell>
          <cell r="C8905">
            <v>45</v>
          </cell>
          <cell r="D8905">
            <v>4</v>
          </cell>
        </row>
        <row r="8906">
          <cell r="A8906" t="str">
            <v>WU-us PHYS309</v>
          </cell>
          <cell r="B8906" t="str">
            <v>Mathematical Methods of Physics - Widener University</v>
          </cell>
          <cell r="C8906">
            <v>48</v>
          </cell>
          <cell r="D8906">
            <v>4</v>
          </cell>
        </row>
        <row r="8907">
          <cell r="A8907" t="str">
            <v>UTS-au 33130</v>
          </cell>
          <cell r="B8907" t="str">
            <v>Mathematical Modelling 1 - University of Technology, Sydney</v>
          </cell>
          <cell r="C8907">
            <v>50</v>
          </cell>
          <cell r="D8907">
            <v>4</v>
          </cell>
        </row>
        <row r="8908">
          <cell r="A8908" t="str">
            <v>LE-uk PA2710</v>
          </cell>
          <cell r="B8908" t="str">
            <v>Mathematical Physics 2.1 - University of Leicester</v>
          </cell>
          <cell r="C8908">
            <v>37</v>
          </cell>
          <cell r="D8908">
            <v>3</v>
          </cell>
        </row>
        <row r="8909">
          <cell r="A8909" t="str">
            <v>LE-uk PA2720</v>
          </cell>
          <cell r="B8909" t="str">
            <v>Mathematical Physics 2.2 - University of Leicester</v>
          </cell>
          <cell r="C8909">
            <v>30</v>
          </cell>
          <cell r="D8909">
            <v>2</v>
          </cell>
        </row>
        <row r="8910">
          <cell r="A8910" t="str">
            <v>UofT-ca MIE376</v>
          </cell>
          <cell r="B8910" t="str">
            <v>Mathematical Programming (Optimization) - University of Toronto</v>
          </cell>
          <cell r="C8910">
            <v>72</v>
          </cell>
          <cell r="D8910">
            <v>6</v>
          </cell>
        </row>
        <row r="8911">
          <cell r="A8911" t="str">
            <v>UofT-ca MIE376H1</v>
          </cell>
          <cell r="B8911" t="str">
            <v>Mathematical Programming - University of Toronto</v>
          </cell>
          <cell r="C8911">
            <v>78</v>
          </cell>
          <cell r="D8911">
            <v>6</v>
          </cell>
        </row>
        <row r="8912">
          <cell r="A8912" t="str">
            <v>LU-se FMS051</v>
          </cell>
          <cell r="B8912" t="str">
            <v>Mathematical Statistics, Time Series Analysis - Lund University</v>
          </cell>
          <cell r="C8912">
            <v>75</v>
          </cell>
          <cell r="D8912">
            <v>6</v>
          </cell>
        </row>
        <row r="8913">
          <cell r="A8913" t="str">
            <v>DKIT-ie MATHI7004</v>
          </cell>
          <cell r="B8913" t="str">
            <v>Mathematics 1 - Dundalk Institute of Technology</v>
          </cell>
          <cell r="C8913">
            <v>36</v>
          </cell>
          <cell r="D8913">
            <v>3</v>
          </cell>
        </row>
        <row r="8914">
          <cell r="A8914" t="str">
            <v>GLA-uk MATHS2004</v>
          </cell>
          <cell r="B8914" t="str">
            <v>Mathematics 2B: Linear Algebra - University of Glasgow</v>
          </cell>
          <cell r="C8914">
            <v>24</v>
          </cell>
          <cell r="D8914">
            <v>2</v>
          </cell>
        </row>
        <row r="8915">
          <cell r="A8915" t="str">
            <v>ANU-au MATH1014</v>
          </cell>
          <cell r="B8915" t="str">
            <v>Mathematics and Applications 2 - Australian National University</v>
          </cell>
          <cell r="C8915">
            <v>78</v>
          </cell>
          <cell r="D8915">
            <v>6</v>
          </cell>
        </row>
        <row r="8916">
          <cell r="A8916" t="str">
            <v>UTS-au 23565</v>
          </cell>
          <cell r="B8916" t="str">
            <v>Mathematics for Economics and Business - University of Technology, Sydney</v>
          </cell>
          <cell r="C8916">
            <v>48</v>
          </cell>
          <cell r="D8916">
            <v>4</v>
          </cell>
        </row>
        <row r="8917">
          <cell r="A8917" t="str">
            <v>QUT-au MAB127</v>
          </cell>
          <cell r="B8917" t="str">
            <v>Mathematics for Engineering 2 - Queensland University of Technology</v>
          </cell>
          <cell r="C8917">
            <v>52</v>
          </cell>
          <cell r="D8917">
            <v>4</v>
          </cell>
        </row>
        <row r="8918">
          <cell r="A8918" t="str">
            <v>WIT-ie MTHE0059</v>
          </cell>
          <cell r="B8918" t="str">
            <v>Maths Transform Methods - Waterford Institute of Technology</v>
          </cell>
          <cell r="C8918">
            <v>48</v>
          </cell>
          <cell r="D8918">
            <v>4</v>
          </cell>
        </row>
        <row r="8919">
          <cell r="A8919" t="str">
            <v>UEvry-fr EC522</v>
          </cell>
          <cell r="B8919" t="str">
            <v>Mathématiques pour l´ingénieur - Université Evry Val d'Essonne</v>
          </cell>
          <cell r="C8919">
            <v>18</v>
          </cell>
          <cell r="D8919">
            <v>1</v>
          </cell>
        </row>
        <row r="8920">
          <cell r="A8920" t="str">
            <v>MSU-us MSE250</v>
          </cell>
          <cell r="B8920" t="str">
            <v>Matl Science and Engineering - Michigan State University</v>
          </cell>
          <cell r="C8920">
            <v>80</v>
          </cell>
          <cell r="D8920">
            <v>6</v>
          </cell>
        </row>
        <row r="8921">
          <cell r="A8921" t="str">
            <v>MST-us COMPSCI1972</v>
          </cell>
          <cell r="B8921" t="str">
            <v>Matlab Programming - Missouri University of Science and Technology</v>
          </cell>
          <cell r="C8921">
            <v>32</v>
          </cell>
          <cell r="D8921">
            <v>2</v>
          </cell>
        </row>
        <row r="8922">
          <cell r="A8922" t="str">
            <v>MST-us COMPSCI1982</v>
          </cell>
          <cell r="B8922" t="str">
            <v>Matlab Programming Lab - Missouri University of Science and Technology</v>
          </cell>
          <cell r="C8922">
            <v>16</v>
          </cell>
          <cell r="D8922">
            <v>1</v>
          </cell>
        </row>
        <row r="8923">
          <cell r="A8923" t="str">
            <v>CSUF-us EGEE215</v>
          </cell>
          <cell r="B8923" t="str">
            <v>Matlab/Simulink - California State University, Fullerton</v>
          </cell>
          <cell r="C8923">
            <v>44</v>
          </cell>
          <cell r="D8923">
            <v>3</v>
          </cell>
        </row>
        <row r="8924">
          <cell r="A8924" t="str">
            <v>Murray-us MAT335</v>
          </cell>
          <cell r="B8924" t="str">
            <v>Matrix Theory &amp; Linear Algebra - Murray State University</v>
          </cell>
          <cell r="C8924">
            <v>93</v>
          </cell>
          <cell r="D8924">
            <v>7</v>
          </cell>
        </row>
        <row r="8925">
          <cell r="A8925" t="str">
            <v>ESZM021-13</v>
          </cell>
          <cell r="B8925" t="str">
            <v>Matérias Primas Cerâmicas</v>
          </cell>
          <cell r="C8925">
            <v>48</v>
          </cell>
          <cell r="D8925">
            <v>4</v>
          </cell>
        </row>
        <row r="8926">
          <cell r="A8926" t="str">
            <v>ESZM021-17</v>
          </cell>
          <cell r="B8926" t="str">
            <v>Matérias Primas Cerâmicas</v>
          </cell>
          <cell r="C8926">
            <v>48</v>
          </cell>
          <cell r="D8926">
            <v>4</v>
          </cell>
        </row>
        <row r="8927">
          <cell r="A8927" t="str">
            <v>USP - MPV</v>
          </cell>
          <cell r="B8927" t="str">
            <v>Matérias Primas Vegetais - USP</v>
          </cell>
          <cell r="C8927">
            <v>60</v>
          </cell>
          <cell r="D8927">
            <v>5</v>
          </cell>
        </row>
        <row r="8928">
          <cell r="A8928" t="str">
            <v>EPUN-fr MatCor</v>
          </cell>
          <cell r="B8928" t="str">
            <v>Matériaux-Corrosion - École Polytechnique de L'Université de Nantes</v>
          </cell>
          <cell r="C8928">
            <v>39</v>
          </cell>
          <cell r="D8928">
            <v>3</v>
          </cell>
        </row>
        <row r="8929">
          <cell r="A8929" t="str">
            <v>UT-nl 191210420</v>
          </cell>
          <cell r="B8929" t="str">
            <v>Measurement Science - University of Twente</v>
          </cell>
          <cell r="C8929">
            <v>40</v>
          </cell>
          <cell r="D8929">
            <v>3</v>
          </cell>
        </row>
        <row r="8930">
          <cell r="A8930" t="str">
            <v>UT-nl 191210930</v>
          </cell>
          <cell r="B8930" t="str">
            <v>Measurement Systems for Mechatronics - University of Twente</v>
          </cell>
          <cell r="C8930">
            <v>28</v>
          </cell>
          <cell r="D8930">
            <v>2</v>
          </cell>
        </row>
        <row r="8931">
          <cell r="A8931" t="str">
            <v>BME-hu VIMIA206</v>
          </cell>
          <cell r="B8931" t="str">
            <v>Measurement Technology - Budapest University of Technology and Economics</v>
          </cell>
          <cell r="C8931">
            <v>75</v>
          </cell>
          <cell r="D8931">
            <v>6</v>
          </cell>
        </row>
        <row r="8932">
          <cell r="A8932" t="str">
            <v>CalST-us MECA380</v>
          </cell>
          <cell r="B8932" t="str">
            <v>Measurement and Instrumentation - California State University</v>
          </cell>
          <cell r="C8932">
            <v>80</v>
          </cell>
          <cell r="D8932">
            <v>6</v>
          </cell>
        </row>
        <row r="8933">
          <cell r="A8933" t="str">
            <v>BME-hu GEENAG51</v>
          </cell>
          <cell r="B8933" t="str">
            <v>Measurement at Energy and Environment Protection - Budapest University of Technology and Economics</v>
          </cell>
          <cell r="C8933">
            <v>54</v>
          </cell>
          <cell r="D8933">
            <v>4</v>
          </cell>
        </row>
        <row r="8934">
          <cell r="A8934" t="str">
            <v>Obuda-hu KMAMT11ANC</v>
          </cell>
          <cell r="B8934" t="str">
            <v>Measurements I - Óbuda University</v>
          </cell>
          <cell r="C8934">
            <v>42</v>
          </cell>
          <cell r="D8934">
            <v>3</v>
          </cell>
        </row>
        <row r="8935">
          <cell r="A8935" t="str">
            <v>Obuda-hu KMAMT12ANC</v>
          </cell>
          <cell r="B8935" t="str">
            <v>Measurements I Laboratory - Óbuda University</v>
          </cell>
          <cell r="C8935">
            <v>42</v>
          </cell>
          <cell r="D8935">
            <v>3</v>
          </cell>
        </row>
        <row r="8936">
          <cell r="A8936" t="str">
            <v>Obuda-hu KMAMT22ANC</v>
          </cell>
          <cell r="B8936" t="str">
            <v>Measurements II Laboratory - Óbuda University</v>
          </cell>
          <cell r="C8936">
            <v>30</v>
          </cell>
          <cell r="D8936">
            <v>2</v>
          </cell>
        </row>
        <row r="8937">
          <cell r="A8937" t="str">
            <v>Ryerson-ca MEC751</v>
          </cell>
          <cell r="B8937" t="str">
            <v>Measurements/Instruments/Sensors - Ryerson University</v>
          </cell>
          <cell r="C8937">
            <v>48</v>
          </cell>
          <cell r="D8937">
            <v>4</v>
          </cell>
        </row>
        <row r="8938">
          <cell r="A8938" t="str">
            <v>BIS-102</v>
          </cell>
          <cell r="B8938" t="str">
            <v>Mecanismos de Patogenicidade</v>
          </cell>
          <cell r="C8938">
            <v>144</v>
          </cell>
          <cell r="D8938">
            <v>12</v>
          </cell>
        </row>
        <row r="8939">
          <cell r="A8939" t="str">
            <v>NHT4024-13</v>
          </cell>
          <cell r="B8939" t="str">
            <v>Mecanismos de Reações Orgânicas</v>
          </cell>
          <cell r="C8939">
            <v>48</v>
          </cell>
          <cell r="D8939">
            <v>4</v>
          </cell>
        </row>
        <row r="8940">
          <cell r="A8940" t="str">
            <v>NHT4024-15</v>
          </cell>
          <cell r="B8940" t="str">
            <v>Mecanismos de Reações Orgânicas</v>
          </cell>
          <cell r="C8940">
            <v>48</v>
          </cell>
          <cell r="D8940">
            <v>4</v>
          </cell>
        </row>
        <row r="8941">
          <cell r="A8941" t="str">
            <v>CTSO8</v>
          </cell>
          <cell r="B8941" t="str">
            <v>Mecanismos de Reações Orgânicas - Unifesp</v>
          </cell>
          <cell r="C8941">
            <v>0</v>
          </cell>
          <cell r="D8941">
            <v>10</v>
          </cell>
        </row>
        <row r="8942">
          <cell r="A8942" t="str">
            <v>CT3005</v>
          </cell>
          <cell r="B8942" t="str">
            <v>Mecanismos de Reações Químicas e Bioquímicas</v>
          </cell>
          <cell r="C8942">
            <v>120</v>
          </cell>
          <cell r="D8942">
            <v>10</v>
          </cell>
        </row>
        <row r="8943">
          <cell r="A8943" t="str">
            <v>UEM-1</v>
          </cell>
          <cell r="B8943" t="str">
            <v>Mecanismos de Regulação da Glicemia - UEM</v>
          </cell>
          <cell r="C8943">
            <v>0</v>
          </cell>
          <cell r="D8943">
            <v>2</v>
          </cell>
        </row>
        <row r="8944">
          <cell r="A8944" t="str">
            <v>CT-3005CO</v>
          </cell>
          <cell r="B8944" t="str">
            <v>Mecanismos de reações Químicas e Bioquímicas - UCSB</v>
          </cell>
          <cell r="C8944">
            <v>0</v>
          </cell>
          <cell r="D8944">
            <v>10</v>
          </cell>
        </row>
        <row r="8945">
          <cell r="A8945" t="str">
            <v>CTS08</v>
          </cell>
          <cell r="B8945" t="str">
            <v>Mecanismos de reações orgânicas - UNIFESP</v>
          </cell>
          <cell r="C8945">
            <v>0</v>
          </cell>
          <cell r="D8945">
            <v>12</v>
          </cell>
        </row>
        <row r="8946">
          <cell r="A8946" t="str">
            <v>UCI-us CBEMSXIC155</v>
          </cell>
          <cell r="B8946" t="str">
            <v>Mech Beh/Des Prin - University of California, Irvine</v>
          </cell>
          <cell r="C8946">
            <v>40</v>
          </cell>
          <cell r="D8946">
            <v>3</v>
          </cell>
        </row>
        <row r="8947">
          <cell r="A8947" t="str">
            <v>UTK-us MSE302</v>
          </cell>
          <cell r="B8947" t="str">
            <v>Mech Behavior/Materials I - The University of Tennessee, Knoxville</v>
          </cell>
          <cell r="C8947">
            <v>51</v>
          </cell>
          <cell r="D8947">
            <v>4</v>
          </cell>
        </row>
        <row r="8948">
          <cell r="A8948" t="str">
            <v>UofT-ca MIE320</v>
          </cell>
          <cell r="B8948" t="str">
            <v>Mech of Solids II - University of Toronto</v>
          </cell>
          <cell r="C8948">
            <v>60</v>
          </cell>
          <cell r="D8948">
            <v>5</v>
          </cell>
        </row>
        <row r="8949">
          <cell r="A8949" t="str">
            <v>UCCS-us MAE2055</v>
          </cell>
          <cell r="B8949" t="str">
            <v>Mech-Etrocics I - University of Colorado at Colorado Springs</v>
          </cell>
          <cell r="C8949">
            <v>48</v>
          </cell>
          <cell r="D8949">
            <v>4</v>
          </cell>
        </row>
        <row r="8950">
          <cell r="A8950" t="str">
            <v>UCCS-us MAE3055</v>
          </cell>
          <cell r="B8950" t="str">
            <v>Mech-Etrocics II - University of Colorado at Colorado Springs</v>
          </cell>
          <cell r="C8950">
            <v>48</v>
          </cell>
          <cell r="D8950">
            <v>4</v>
          </cell>
        </row>
        <row r="8951">
          <cell r="A8951" t="str">
            <v>UofT-ca AER373</v>
          </cell>
          <cell r="B8951" t="str">
            <v>Mechanic of Solids and Structures - University of Toronto</v>
          </cell>
          <cell r="C8951">
            <v>60</v>
          </cell>
          <cell r="D8951">
            <v>5</v>
          </cell>
        </row>
        <row r="8952">
          <cell r="A8952" t="str">
            <v>T-ca AER373</v>
          </cell>
          <cell r="B8952" t="str">
            <v>Mechanic of Solids and Structures - University of Toronto</v>
          </cell>
          <cell r="C8952">
            <v>60</v>
          </cell>
          <cell r="D8952">
            <v>5</v>
          </cell>
        </row>
        <row r="8953">
          <cell r="A8953" t="str">
            <v>NJIT-us BME452</v>
          </cell>
          <cell r="B8953" t="str">
            <v>Mechanical Behavior and Performance of Biomaterials - New Jersey Institute of Tecnology</v>
          </cell>
          <cell r="C8953">
            <v>42</v>
          </cell>
          <cell r="D8953">
            <v>4</v>
          </cell>
        </row>
        <row r="8954">
          <cell r="A8954" t="str">
            <v>UAB-us MSE382</v>
          </cell>
          <cell r="B8954" t="str">
            <v>Mechanical Behavior of Materials - University of Alabama at Birmingham</v>
          </cell>
          <cell r="C8954">
            <v>57</v>
          </cell>
          <cell r="D8954">
            <v>4</v>
          </cell>
        </row>
        <row r="8955">
          <cell r="A8955" t="str">
            <v>UNSW-au MATS3001</v>
          </cell>
          <cell r="B8955" t="str">
            <v>Mechanical Behavior of Metals - University of New South Wales</v>
          </cell>
          <cell r="C8955">
            <v>52</v>
          </cell>
          <cell r="D8955">
            <v>4</v>
          </cell>
        </row>
        <row r="8956">
          <cell r="A8956" t="str">
            <v>UI-us MSE412</v>
          </cell>
          <cell r="B8956" t="str">
            <v>Mechanical Behaviour of Materials - University of Idaho</v>
          </cell>
          <cell r="C8956">
            <v>48</v>
          </cell>
          <cell r="D8956">
            <v>4</v>
          </cell>
        </row>
        <row r="8957">
          <cell r="A8957" t="str">
            <v>USW-uk MATS2004</v>
          </cell>
          <cell r="B8957" t="str">
            <v>Mechanical Behaviour of Mats - University of South Wales</v>
          </cell>
          <cell r="C8957">
            <v>65</v>
          </cell>
          <cell r="D8957">
            <v>5</v>
          </cell>
        </row>
        <row r="8958">
          <cell r="A8958" t="str">
            <v>UWO-ca MESE3380B</v>
          </cell>
          <cell r="B8958" t="str">
            <v>Mechanical Components Design for Mechatronic Systems - The University of Western Ontario</v>
          </cell>
          <cell r="C8958">
            <v>48</v>
          </cell>
          <cell r="D8958">
            <v>4</v>
          </cell>
        </row>
        <row r="8959">
          <cell r="A8959" t="str">
            <v>SU-uk EG283</v>
          </cell>
          <cell r="B8959" t="str">
            <v>Mechanical Deformation in Structural Materials - Swansea University</v>
          </cell>
          <cell r="C8959">
            <v>60</v>
          </cell>
          <cell r="D8959">
            <v>5</v>
          </cell>
        </row>
        <row r="8960">
          <cell r="A8960" t="str">
            <v>UNR-us ME351</v>
          </cell>
          <cell r="B8960" t="str">
            <v>Mechanical Design - University of Nevada, Reno</v>
          </cell>
          <cell r="C8960">
            <v>38</v>
          </cell>
          <cell r="D8960">
            <v>3</v>
          </cell>
        </row>
        <row r="8961">
          <cell r="A8961" t="str">
            <v>UTEP-us MECH3334</v>
          </cell>
          <cell r="B8961" t="str">
            <v>Mechanical Design - University of Texas at El Paso</v>
          </cell>
          <cell r="C8961">
            <v>48</v>
          </cell>
          <cell r="D8961">
            <v>4</v>
          </cell>
        </row>
        <row r="8962">
          <cell r="A8962" t="str">
            <v>USyd-au MECH2400</v>
          </cell>
          <cell r="B8962" t="str">
            <v>Mechanical Design 1 - The University of Sydney</v>
          </cell>
          <cell r="C8962">
            <v>65</v>
          </cell>
          <cell r="D8962">
            <v>5</v>
          </cell>
        </row>
        <row r="8963">
          <cell r="A8963" t="str">
            <v>ITech-us ME3400</v>
          </cell>
          <cell r="B8963" t="str">
            <v>Mechanical Engineering Design I - Indiana Institute of Technology</v>
          </cell>
          <cell r="C8963">
            <v>48</v>
          </cell>
          <cell r="D8963">
            <v>4</v>
          </cell>
        </row>
        <row r="8964">
          <cell r="A8964" t="str">
            <v>LhU-ca ENGI4130</v>
          </cell>
          <cell r="B8964" t="str">
            <v>Mechanical Engineering Design I - Lakehead University</v>
          </cell>
          <cell r="C8964">
            <v>48</v>
          </cell>
          <cell r="D8964">
            <v>4</v>
          </cell>
        </row>
        <row r="8965">
          <cell r="A8965" t="str">
            <v>UAz-us AME413A</v>
          </cell>
          <cell r="B8965" t="str">
            <v>Mechanical Engineering Design Lab I - The University of Arizona</v>
          </cell>
          <cell r="C8965">
            <v>16</v>
          </cell>
          <cell r="D8965">
            <v>1</v>
          </cell>
        </row>
        <row r="8966">
          <cell r="A8966" t="str">
            <v>LhU-ca ENGI1731</v>
          </cell>
          <cell r="B8966" t="str">
            <v>Mechanical Engineering Drawing - Lakehead University</v>
          </cell>
          <cell r="C8966">
            <v>48</v>
          </cell>
          <cell r="D8966">
            <v>4</v>
          </cell>
        </row>
        <row r="8967">
          <cell r="A8967" t="str">
            <v>NMSU-us ME261</v>
          </cell>
          <cell r="B8967" t="str">
            <v>Mechanical Engineering Problem Solving - New Mexico State University</v>
          </cell>
          <cell r="C8967">
            <v>48</v>
          </cell>
          <cell r="D8967">
            <v>4</v>
          </cell>
        </row>
        <row r="8968">
          <cell r="A8968" t="str">
            <v>UofC-ca ENME485</v>
          </cell>
          <cell r="B8968" t="str">
            <v>Mechanical Engineering Thermodynamics - University of Calgary</v>
          </cell>
          <cell r="C8968">
            <v>57</v>
          </cell>
          <cell r="D8968">
            <v>5</v>
          </cell>
        </row>
        <row r="8969">
          <cell r="A8969" t="str">
            <v>DMU-uk ENGD1005</v>
          </cell>
          <cell r="B8969" t="str">
            <v>Mechanical Principles - De Montfort University</v>
          </cell>
          <cell r="C8969">
            <v>300</v>
          </cell>
          <cell r="D8969">
            <v>25</v>
          </cell>
        </row>
        <row r="8970">
          <cell r="A8970" t="str">
            <v>MSU-us MSE320</v>
          </cell>
          <cell r="B8970" t="str">
            <v>Mechanical Prop of Materials - Michigan State University</v>
          </cell>
          <cell r="C8970">
            <v>48</v>
          </cell>
          <cell r="D8970">
            <v>4</v>
          </cell>
        </row>
        <row r="8971">
          <cell r="A8971" t="str">
            <v>NCSU-us MSE420</v>
          </cell>
          <cell r="B8971" t="str">
            <v>Mechanical Properties of Materials - North Carolina State University</v>
          </cell>
          <cell r="C8971">
            <v>45</v>
          </cell>
          <cell r="D8971">
            <v>4</v>
          </cell>
        </row>
        <row r="8972">
          <cell r="A8972" t="str">
            <v>UK-us MSE535</v>
          </cell>
          <cell r="B8972" t="str">
            <v>Mechanical Properties of Materials - University of Kentucky</v>
          </cell>
          <cell r="C8972">
            <v>48</v>
          </cell>
          <cell r="D8972">
            <v>4</v>
          </cell>
        </row>
        <row r="8973">
          <cell r="A8973" t="str">
            <v>UNT-us MTSE3050</v>
          </cell>
          <cell r="B8973" t="str">
            <v>Mechanical Properties of Materials - University of North Texas</v>
          </cell>
          <cell r="C8973">
            <v>54</v>
          </cell>
          <cell r="D8973">
            <v>4</v>
          </cell>
        </row>
        <row r="8974">
          <cell r="A8974" t="str">
            <v>Utah-us MSE5025</v>
          </cell>
          <cell r="B8974" t="str">
            <v>Mechanical Properties of Solids - The University of Utah</v>
          </cell>
          <cell r="C8974">
            <v>78</v>
          </cell>
          <cell r="D8974">
            <v>6</v>
          </cell>
        </row>
        <row r="8975">
          <cell r="A8975" t="str">
            <v>LhU-ca ENGI4436</v>
          </cell>
          <cell r="B8975" t="str">
            <v>Mechanical Vibrations - Lakehead University</v>
          </cell>
          <cell r="C8975">
            <v>48</v>
          </cell>
          <cell r="D8975">
            <v>4</v>
          </cell>
        </row>
        <row r="8976">
          <cell r="A8976" t="str">
            <v>UWin-ca 06-92-315</v>
          </cell>
          <cell r="B8976" t="str">
            <v>Mechanical Vibrations - University of Windsor</v>
          </cell>
          <cell r="C8976">
            <v>60</v>
          </cell>
          <cell r="D8976">
            <v>5</v>
          </cell>
        </row>
        <row r="8977">
          <cell r="A8977" t="str">
            <v>UWin-ca MECHENG315</v>
          </cell>
          <cell r="B8977" t="str">
            <v>Mechanical Vibrations - University of Windsor</v>
          </cell>
          <cell r="C8977">
            <v>52</v>
          </cell>
          <cell r="D8977">
            <v>4</v>
          </cell>
        </row>
        <row r="8978">
          <cell r="A8978" t="str">
            <v>FERRIS-us HVAC337</v>
          </cell>
          <cell r="B8978" t="str">
            <v>Mechanical and Eletrical Systems for Buildings - Ferris State University</v>
          </cell>
          <cell r="C8978">
            <v>48</v>
          </cell>
          <cell r="D8978">
            <v>4</v>
          </cell>
        </row>
        <row r="8979">
          <cell r="A8979" t="str">
            <v>Unilim-fr EMT22B4E</v>
          </cell>
          <cell r="B8979" t="str">
            <v>Mechanical properties of materials - Université de Limoges</v>
          </cell>
          <cell r="C8979">
            <v>1</v>
          </cell>
          <cell r="D8979">
            <v>1</v>
          </cell>
        </row>
        <row r="8980">
          <cell r="A8980" t="str">
            <v>Unilim-fr EMT22A4E</v>
          </cell>
          <cell r="B8980" t="str">
            <v>Mechanical properties: Practical - Université de Limoges</v>
          </cell>
          <cell r="C8980">
            <v>20</v>
          </cell>
          <cell r="D8980">
            <v>1</v>
          </cell>
        </row>
        <row r="8981">
          <cell r="A8981" t="str">
            <v>UNH-uk ENV2034</v>
          </cell>
          <cell r="B8981" t="str">
            <v>Mechanical, Biological and Thermal Treatment of Wastes - The University of Northampton</v>
          </cell>
          <cell r="C8981">
            <v>48</v>
          </cell>
          <cell r="D8981">
            <v>4</v>
          </cell>
        </row>
        <row r="8982">
          <cell r="A8982" t="str">
            <v>DUF-hu DFANMUG-011</v>
          </cell>
          <cell r="B8982" t="str">
            <v>Mechanics 1 - College of Dunaújváros</v>
          </cell>
          <cell r="C8982">
            <v>80</v>
          </cell>
          <cell r="D8982">
            <v>6</v>
          </cell>
        </row>
        <row r="8983">
          <cell r="A8983" t="str">
            <v>BCU-uk ENG5047</v>
          </cell>
          <cell r="B8983" t="str">
            <v>Mechanics and Dynamics - Birmingham City University</v>
          </cell>
          <cell r="C8983">
            <v>72</v>
          </cell>
          <cell r="D8983">
            <v>6</v>
          </cell>
        </row>
        <row r="8984">
          <cell r="A8984" t="str">
            <v>UM-uk MATS20641</v>
          </cell>
          <cell r="B8984" t="str">
            <v>Mechanics and Micromechanics - The University of Manchester</v>
          </cell>
          <cell r="C8984">
            <v>63</v>
          </cell>
          <cell r="D8984">
            <v>5</v>
          </cell>
        </row>
        <row r="8985">
          <cell r="A8985" t="str">
            <v>CSU-us MECH342</v>
          </cell>
          <cell r="B8985" t="str">
            <v>Mechanics and Thermodynamics of Flow Processes - Colorado State University</v>
          </cell>
          <cell r="C8985">
            <v>50</v>
          </cell>
          <cell r="D8985">
            <v>4</v>
          </cell>
        </row>
        <row r="8986">
          <cell r="A8986" t="str">
            <v>IIT-us MMAE304</v>
          </cell>
          <cell r="B8986" t="str">
            <v>Mechanics of Aerostructures - Illinois Institute of Technology</v>
          </cell>
          <cell r="C8986">
            <v>48</v>
          </cell>
          <cell r="D8986">
            <v>4</v>
          </cell>
        </row>
        <row r="8987">
          <cell r="A8987" t="str">
            <v>UAkron-us 4800365</v>
          </cell>
          <cell r="B8987" t="str">
            <v>Mechanics of Biological Tissues - The University of Akron</v>
          </cell>
          <cell r="C8987">
            <v>48</v>
          </cell>
          <cell r="D8987">
            <v>4</v>
          </cell>
        </row>
        <row r="8988">
          <cell r="A8988" t="str">
            <v>AU-us CEMS446</v>
          </cell>
          <cell r="B8988" t="str">
            <v>Mechanics of Composites - Alfred University</v>
          </cell>
          <cell r="C8988">
            <v>51</v>
          </cell>
          <cell r="D8988">
            <v>4</v>
          </cell>
        </row>
        <row r="8989">
          <cell r="A8989" t="str">
            <v>UIUC-us AE428</v>
          </cell>
          <cell r="B8989" t="str">
            <v>Mechanics of Composites - University of Illinois at Urbana-Champaign</v>
          </cell>
          <cell r="C8989">
            <v>48</v>
          </cell>
          <cell r="D8989">
            <v>4</v>
          </cell>
        </row>
        <row r="8990">
          <cell r="A8990" t="str">
            <v>UWin-ca 06-85-218</v>
          </cell>
          <cell r="B8990" t="str">
            <v>Mechanics of Deformable Bodies - University of Windsor</v>
          </cell>
          <cell r="C8990">
            <v>42</v>
          </cell>
          <cell r="D8990">
            <v>3</v>
          </cell>
        </row>
        <row r="8991">
          <cell r="A8991" t="str">
            <v>UWin-ca GE218</v>
          </cell>
          <cell r="B8991" t="str">
            <v>Mechanics of Deformable Bodies - University of Windsor</v>
          </cell>
          <cell r="C8991">
            <v>72</v>
          </cell>
          <cell r="D8991">
            <v>6</v>
          </cell>
        </row>
        <row r="8992">
          <cell r="A8992" t="str">
            <v>UVic-ca MECH345</v>
          </cell>
          <cell r="B8992" t="str">
            <v>Mechanics of Fluids - University of Victoria</v>
          </cell>
          <cell r="C8992">
            <v>66</v>
          </cell>
          <cell r="D8992">
            <v>5</v>
          </cell>
        </row>
        <row r="8993">
          <cell r="A8993" t="str">
            <v>QMUL-uk DEN4101</v>
          </cell>
          <cell r="B8993" t="str">
            <v>Mechanics of Fluids I - Queen Mary University of London</v>
          </cell>
          <cell r="C8993">
            <v>44</v>
          </cell>
          <cell r="D8993">
            <v>4</v>
          </cell>
        </row>
        <row r="8994">
          <cell r="A8994" t="str">
            <v>Alfred-us MECH241</v>
          </cell>
          <cell r="B8994" t="str">
            <v>Mechanics of Materials - Alfred University</v>
          </cell>
          <cell r="C8994">
            <v>45</v>
          </cell>
          <cell r="D8994">
            <v>3</v>
          </cell>
        </row>
        <row r="8995">
          <cell r="A8995" t="str">
            <v>ITESM-mx M-2023</v>
          </cell>
          <cell r="B8995" t="str">
            <v>Mechanics of Materials - Instituto Tecnológico y de Estudios Superiores de Monterrey</v>
          </cell>
          <cell r="C8995">
            <v>48</v>
          </cell>
          <cell r="D8995">
            <v>4</v>
          </cell>
        </row>
        <row r="8996">
          <cell r="A8996" t="str">
            <v>Monash-au MTE2546</v>
          </cell>
          <cell r="B8996" t="str">
            <v>Mechanics of Materials - Monash University</v>
          </cell>
          <cell r="C8996">
            <v>42</v>
          </cell>
          <cell r="D8996">
            <v>3</v>
          </cell>
        </row>
        <row r="8997">
          <cell r="A8997" t="str">
            <v>SDSU-us ME304</v>
          </cell>
          <cell r="B8997" t="str">
            <v>Mechanics of Materials - San Diego State University</v>
          </cell>
          <cell r="C8997">
            <v>51</v>
          </cell>
          <cell r="D8997">
            <v>4</v>
          </cell>
        </row>
        <row r="8998">
          <cell r="A8998" t="str">
            <v>UWO-ca CEE2202A</v>
          </cell>
          <cell r="B8998" t="str">
            <v>Mechanics of Materials - The University of Western Ontario</v>
          </cell>
          <cell r="C8998">
            <v>84</v>
          </cell>
          <cell r="D8998">
            <v>7</v>
          </cell>
        </row>
        <row r="8999">
          <cell r="A8999" t="str">
            <v>Tulane-us BMEN2430</v>
          </cell>
          <cell r="B8999" t="str">
            <v>Mechanics of Materials - Tulane University</v>
          </cell>
          <cell r="C8999">
            <v>45</v>
          </cell>
          <cell r="D8999">
            <v>3</v>
          </cell>
        </row>
        <row r="9000">
          <cell r="A9000" t="str">
            <v>UI-us ENGR350</v>
          </cell>
          <cell r="B9000" t="str">
            <v>Mechanics of Materials - University of Idaho</v>
          </cell>
          <cell r="C9000">
            <v>48</v>
          </cell>
          <cell r="D9000">
            <v>4</v>
          </cell>
        </row>
        <row r="9001">
          <cell r="A9001" t="str">
            <v>UofM-ca MECH2222</v>
          </cell>
          <cell r="B9001" t="str">
            <v>Mechanics of Materials - University of Manitoba</v>
          </cell>
          <cell r="C9001">
            <v>97</v>
          </cell>
          <cell r="D9001">
            <v>8</v>
          </cell>
        </row>
        <row r="9002">
          <cell r="A9002" t="str">
            <v>UTEP-us MME2434</v>
          </cell>
          <cell r="B9002" t="str">
            <v>Mechanics of Materials - University of Texas at El Paso</v>
          </cell>
          <cell r="C9002">
            <v>64</v>
          </cell>
          <cell r="D9002">
            <v>5</v>
          </cell>
        </row>
        <row r="9003">
          <cell r="A9003" t="str">
            <v>UAl-us AEM250</v>
          </cell>
          <cell r="B9003" t="str">
            <v>Mechanics of Materials I - The University of Alabama</v>
          </cell>
          <cell r="C9003">
            <v>36</v>
          </cell>
          <cell r="D9003">
            <v>3</v>
          </cell>
        </row>
        <row r="9004">
          <cell r="A9004" t="str">
            <v>UAl-us AEM251</v>
          </cell>
          <cell r="B9004" t="str">
            <v>Mechanics of Materials I Lab - The University of Alabama</v>
          </cell>
          <cell r="C9004">
            <v>12</v>
          </cell>
          <cell r="D9004">
            <v>1</v>
          </cell>
        </row>
        <row r="9005">
          <cell r="A9005" t="str">
            <v>LE-uk EG3103</v>
          </cell>
          <cell r="B9005" t="str">
            <v>Mechanics of Structures 2 - University of Leicester</v>
          </cell>
          <cell r="C9005">
            <v>46</v>
          </cell>
          <cell r="D9005">
            <v>3</v>
          </cell>
        </row>
        <row r="9006">
          <cell r="A9006" t="str">
            <v>NMSU-us ME234</v>
          </cell>
          <cell r="B9006" t="str">
            <v>Mechanics-Dynamics - New Mexico State University</v>
          </cell>
          <cell r="C9006">
            <v>48</v>
          </cell>
          <cell r="D9006">
            <v>4</v>
          </cell>
        </row>
        <row r="9007">
          <cell r="A9007" t="str">
            <v>UIC-us ME320</v>
          </cell>
          <cell r="B9007" t="str">
            <v>Mechanism and Dynamics of Machinery - University of Illinois at Chicago</v>
          </cell>
          <cell r="C9007">
            <v>64</v>
          </cell>
          <cell r="D9007">
            <v>5</v>
          </cell>
        </row>
        <row r="9008">
          <cell r="A9008" t="str">
            <v>Ryerson-ca AER403</v>
          </cell>
          <cell r="B9008" t="str">
            <v>Mechanisms and Vibrations - Ryerson University</v>
          </cell>
          <cell r="C9008">
            <v>43</v>
          </cell>
          <cell r="D9008">
            <v>3</v>
          </cell>
        </row>
        <row r="9009">
          <cell r="A9009" t="str">
            <v>UWO-ca MME4487</v>
          </cell>
          <cell r="B9009" t="str">
            <v>Mechatronic System Design - The University of Western Ontario</v>
          </cell>
          <cell r="C9009">
            <v>60</v>
          </cell>
          <cell r="D9009">
            <v>5</v>
          </cell>
        </row>
        <row r="9010">
          <cell r="A9010" t="str">
            <v>UNISA-au EEET2054</v>
          </cell>
          <cell r="B9010" t="str">
            <v>Mechatronic System Integration - University of South Australia</v>
          </cell>
          <cell r="C9010">
            <v>48</v>
          </cell>
          <cell r="D9010">
            <v>4</v>
          </cell>
        </row>
        <row r="9011">
          <cell r="A9011" t="str">
            <v>ENU-uk MEC10105</v>
          </cell>
          <cell r="B9011" t="str">
            <v>Mechatronic Systems - Edinburgh Napier University</v>
          </cell>
          <cell r="C9011">
            <v>42</v>
          </cell>
          <cell r="D9011">
            <v>3</v>
          </cell>
        </row>
        <row r="9012">
          <cell r="A9012" t="str">
            <v>TUdresden-de 120108</v>
          </cell>
          <cell r="B9012" t="str">
            <v>Mechatronic Systems - Technische Universität Dresden</v>
          </cell>
          <cell r="C9012">
            <v>45</v>
          </cell>
          <cell r="D9012">
            <v>3</v>
          </cell>
        </row>
        <row r="9013">
          <cell r="A9013" t="str">
            <v>UofG-ca ENGG3490</v>
          </cell>
          <cell r="B9013" t="str">
            <v>Mechatronic Systems Design - University of Guelph</v>
          </cell>
          <cell r="C9013">
            <v>54</v>
          </cell>
          <cell r="D9013">
            <v>4</v>
          </cell>
        </row>
        <row r="9014">
          <cell r="A9014" t="str">
            <v>LTU-us MSE5183</v>
          </cell>
          <cell r="B9014" t="str">
            <v>Mechatronic Systems I - Lawrence Technological University</v>
          </cell>
          <cell r="C9014">
            <v>45</v>
          </cell>
          <cell r="D9014">
            <v>3</v>
          </cell>
        </row>
        <row r="9015">
          <cell r="A9015" t="str">
            <v>UTEP-us MECH4346</v>
          </cell>
          <cell r="B9015" t="str">
            <v>Mechatronics  - University of Texas at El Paso</v>
          </cell>
          <cell r="C9015">
            <v>48</v>
          </cell>
          <cell r="D9015">
            <v>4</v>
          </cell>
        </row>
        <row r="9016">
          <cell r="A9016" t="str">
            <v>CU-ca MECH4806</v>
          </cell>
          <cell r="B9016" t="str">
            <v>Mechatronics - Carleton University</v>
          </cell>
          <cell r="C9016">
            <v>42</v>
          </cell>
          <cell r="D9016">
            <v>3</v>
          </cell>
        </row>
        <row r="9017">
          <cell r="A9017" t="str">
            <v>SIT-jp E0625300</v>
          </cell>
          <cell r="B9017" t="str">
            <v>Mechatronics - Shibaura Institute of Technology</v>
          </cell>
          <cell r="C9017">
            <v>68</v>
          </cell>
          <cell r="D9017">
            <v>5</v>
          </cell>
        </row>
        <row r="9018">
          <cell r="A9018" t="str">
            <v>THD-de M5106</v>
          </cell>
          <cell r="B9018" t="str">
            <v>Mechatronics - Technische Hochshule Deggendorf</v>
          </cell>
          <cell r="C9018">
            <v>60</v>
          </cell>
          <cell r="D9018">
            <v>5</v>
          </cell>
        </row>
        <row r="9019">
          <cell r="A9019" t="str">
            <v>LivUni-uk MECH316</v>
          </cell>
          <cell r="B9019" t="str">
            <v>Mechatronics - University of Liverpool</v>
          </cell>
          <cell r="C9019">
            <v>22</v>
          </cell>
          <cell r="D9019">
            <v>1</v>
          </cell>
        </row>
        <row r="9020">
          <cell r="A9020" t="str">
            <v>Read-uk SE3ME11</v>
          </cell>
          <cell r="B9020" t="str">
            <v>Mechatronics - University of Reading</v>
          </cell>
          <cell r="C9020">
            <v>21</v>
          </cell>
          <cell r="D9020">
            <v>1</v>
          </cell>
        </row>
        <row r="9021">
          <cell r="A9021" t="str">
            <v>HMS-de 14380</v>
          </cell>
          <cell r="B9021" t="str">
            <v>Mechatronics / Robotics - Hochschule Magdeburg-Stendal</v>
          </cell>
          <cell r="C9021">
            <v>60</v>
          </cell>
          <cell r="D9021">
            <v>5</v>
          </cell>
        </row>
        <row r="9022">
          <cell r="A9022" t="str">
            <v>UTS-au 48622</v>
          </cell>
          <cell r="B9022" t="str">
            <v>Mechatronics 1 - University of Technology, Sydney</v>
          </cell>
          <cell r="C9022">
            <v>65</v>
          </cell>
          <cell r="D9022">
            <v>5</v>
          </cell>
        </row>
        <row r="9023">
          <cell r="A9023" t="str">
            <v>UW-ca MTE380</v>
          </cell>
          <cell r="B9023" t="str">
            <v>Mechatronics Engineering Design Workshop - University of Waterloo</v>
          </cell>
          <cell r="C9023">
            <v>65</v>
          </cell>
          <cell r="D9023">
            <v>5</v>
          </cell>
        </row>
        <row r="9024">
          <cell r="A9024" t="str">
            <v>Monash-au TRC2000</v>
          </cell>
          <cell r="B9024" t="str">
            <v>Mechatronics Project I - Monash University</v>
          </cell>
          <cell r="C9024">
            <v>75</v>
          </cell>
          <cell r="D9024">
            <v>6</v>
          </cell>
        </row>
        <row r="9025">
          <cell r="A9025" t="str">
            <v>Obuda-hu BGRJM14NEC</v>
          </cell>
          <cell r="B9025" t="str">
            <v>Mechatronics of Vehicles - Óbuda University</v>
          </cell>
          <cell r="C9025">
            <v>60</v>
          </cell>
          <cell r="D9025">
            <v>5</v>
          </cell>
        </row>
        <row r="9026">
          <cell r="A9026" t="str">
            <v>RUB-de MS</v>
          </cell>
          <cell r="B9026" t="str">
            <v>Mechatronische Systeme - Ruhr-Universität Bochum</v>
          </cell>
          <cell r="C9026">
            <v>60</v>
          </cell>
          <cell r="D9026">
            <v>5</v>
          </cell>
        </row>
        <row r="9027">
          <cell r="A9027" t="str">
            <v>MF-604</v>
          </cell>
          <cell r="B9027" t="str">
            <v>Mecánica Estadistica Cuantica - UNI</v>
          </cell>
          <cell r="C9027">
            <v>0</v>
          </cell>
          <cell r="D9027">
            <v>12</v>
          </cell>
        </row>
        <row r="9028">
          <cell r="A9028" t="str">
            <v>MAT-230</v>
          </cell>
          <cell r="B9028" t="str">
            <v>Mecânica Analítica</v>
          </cell>
          <cell r="C9028">
            <v>144</v>
          </cell>
          <cell r="D9028">
            <v>12</v>
          </cell>
        </row>
        <row r="9029">
          <cell r="A9029" t="str">
            <v>MAT-141</v>
          </cell>
          <cell r="B9029" t="str">
            <v>Mecânica Analítica</v>
          </cell>
          <cell r="C9029">
            <v>144</v>
          </cell>
          <cell r="D9029">
            <v>12</v>
          </cell>
        </row>
        <row r="9030">
          <cell r="A9030" t="str">
            <v>NHT3033-13</v>
          </cell>
          <cell r="B9030" t="str">
            <v>Mecânica Analítica I</v>
          </cell>
          <cell r="C9030">
            <v>48</v>
          </cell>
          <cell r="D9030">
            <v>4</v>
          </cell>
        </row>
        <row r="9031">
          <cell r="A9031" t="str">
            <v>NHZ3034-09</v>
          </cell>
          <cell r="B9031" t="str">
            <v>Mecânica Analítica II</v>
          </cell>
          <cell r="C9031">
            <v>48</v>
          </cell>
          <cell r="D9031">
            <v>4</v>
          </cell>
        </row>
        <row r="9032">
          <cell r="A9032" t="str">
            <v>UE-pt FIS0524</v>
          </cell>
          <cell r="B9032" t="str">
            <v>Mecânica Aplicada - Universidade de Évora</v>
          </cell>
          <cell r="C9032">
            <v>60</v>
          </cell>
          <cell r="D9032">
            <v>5</v>
          </cell>
        </row>
        <row r="9033">
          <cell r="A9033" t="str">
            <v>FIS-106</v>
          </cell>
          <cell r="B9033" t="str">
            <v>Mecânica Clássica</v>
          </cell>
          <cell r="C9033">
            <v>144</v>
          </cell>
          <cell r="D9033">
            <v>12</v>
          </cell>
        </row>
        <row r="9034">
          <cell r="A9034" t="str">
            <v>NHT3035-13</v>
          </cell>
          <cell r="B9034" t="str">
            <v>Mecânica Clássica</v>
          </cell>
          <cell r="C9034">
            <v>48</v>
          </cell>
          <cell r="D9034">
            <v>4</v>
          </cell>
        </row>
        <row r="9035">
          <cell r="A9035" t="str">
            <v>UNESP007</v>
          </cell>
          <cell r="B9035" t="str">
            <v>Mecânica Clássica - UNESP</v>
          </cell>
          <cell r="C9035">
            <v>0</v>
          </cell>
          <cell r="D9035">
            <v>12</v>
          </cell>
        </row>
        <row r="9036">
          <cell r="A9036" t="str">
            <v>FIS-106CO</v>
          </cell>
          <cell r="B9036" t="str">
            <v>Mecânica Clássica - UNI</v>
          </cell>
          <cell r="C9036">
            <v>0</v>
          </cell>
          <cell r="D9036">
            <v>12</v>
          </cell>
        </row>
        <row r="9037">
          <cell r="A9037" t="str">
            <v>FIS 106CO</v>
          </cell>
          <cell r="B9037" t="str">
            <v>Mecânica Clássica - Universidad de Antioquia</v>
          </cell>
          <cell r="C9037">
            <v>0</v>
          </cell>
          <cell r="D9037">
            <v>12</v>
          </cell>
        </row>
        <row r="9038">
          <cell r="A9038" t="str">
            <v>NHT3035-08</v>
          </cell>
          <cell r="B9038" t="str">
            <v>Mecânica Clássica I</v>
          </cell>
          <cell r="C9038">
            <v>48</v>
          </cell>
          <cell r="D9038">
            <v>4</v>
          </cell>
        </row>
        <row r="9039">
          <cell r="A9039" t="str">
            <v>NHT3068-15</v>
          </cell>
          <cell r="B9039" t="str">
            <v>Mecânica Clássica I</v>
          </cell>
          <cell r="C9039">
            <v>48</v>
          </cell>
          <cell r="D9039">
            <v>4</v>
          </cell>
        </row>
        <row r="9040">
          <cell r="A9040" t="str">
            <v>NHT3033-08</v>
          </cell>
          <cell r="B9040" t="str">
            <v>Mecânica Clássica II</v>
          </cell>
          <cell r="C9040">
            <v>48</v>
          </cell>
          <cell r="D9040">
            <v>4</v>
          </cell>
        </row>
        <row r="9041">
          <cell r="A9041" t="str">
            <v>NHT3069-15</v>
          </cell>
          <cell r="B9041" t="str">
            <v>Mecânica Clássica II</v>
          </cell>
          <cell r="C9041">
            <v>48</v>
          </cell>
          <cell r="D9041">
            <v>4</v>
          </cell>
        </row>
        <row r="9042">
          <cell r="A9042" t="str">
            <v>NHZ3075-15</v>
          </cell>
          <cell r="B9042" t="str">
            <v>Mecânica Clássica III</v>
          </cell>
          <cell r="C9042">
            <v>48</v>
          </cell>
          <cell r="D9042">
            <v>4</v>
          </cell>
        </row>
        <row r="9043">
          <cell r="A9043" t="str">
            <v>FIS-106CO*</v>
          </cell>
          <cell r="B9043" t="str">
            <v>Mecânica Clássica- IFT-UNESP</v>
          </cell>
          <cell r="C9043">
            <v>0</v>
          </cell>
          <cell r="D9043">
            <v>12</v>
          </cell>
        </row>
        <row r="9044">
          <cell r="A9044" t="str">
            <v>FIS-104</v>
          </cell>
          <cell r="B9044" t="str">
            <v>Mecânica Estatística</v>
          </cell>
          <cell r="C9044">
            <v>144</v>
          </cell>
          <cell r="D9044">
            <v>12</v>
          </cell>
        </row>
        <row r="9045">
          <cell r="A9045" t="str">
            <v>NHT3036-15</v>
          </cell>
          <cell r="B9045" t="str">
            <v>Mecânica Estatística</v>
          </cell>
          <cell r="C9045">
            <v>72</v>
          </cell>
          <cell r="D9045">
            <v>6</v>
          </cell>
        </row>
        <row r="9046">
          <cell r="A9046" t="str">
            <v>ICEN142006</v>
          </cell>
          <cell r="B9046" t="str">
            <v>Mecânica Estatística</v>
          </cell>
          <cell r="C9046">
            <v>0</v>
          </cell>
          <cell r="D9046">
            <v>5</v>
          </cell>
        </row>
        <row r="9047">
          <cell r="A9047" t="str">
            <v>NHT3036-13</v>
          </cell>
          <cell r="B9047" t="str">
            <v>Mecânica Estatística</v>
          </cell>
          <cell r="C9047">
            <v>72</v>
          </cell>
          <cell r="D9047">
            <v>6</v>
          </cell>
        </row>
        <row r="9048">
          <cell r="A9048" t="str">
            <v>FIS-104COB</v>
          </cell>
          <cell r="B9048" t="str">
            <v>Mecânica Estatística - ICTP</v>
          </cell>
          <cell r="C9048">
            <v>0</v>
          </cell>
          <cell r="D9048">
            <v>12</v>
          </cell>
        </row>
        <row r="9049">
          <cell r="A9049" t="str">
            <v>FIS-104COA</v>
          </cell>
          <cell r="B9049" t="str">
            <v>Mecânica Estatística - IFT - Unesp</v>
          </cell>
          <cell r="C9049">
            <v>0</v>
          </cell>
          <cell r="D9049">
            <v>12</v>
          </cell>
        </row>
        <row r="9050">
          <cell r="A9050" t="str">
            <v>FIS-104CO</v>
          </cell>
          <cell r="B9050" t="str">
            <v>Mecânica Estatística - UDESC</v>
          </cell>
          <cell r="C9050">
            <v>0</v>
          </cell>
          <cell r="D9050">
            <v>12</v>
          </cell>
        </row>
        <row r="9051">
          <cell r="A9051" t="str">
            <v>FIS-104COC</v>
          </cell>
          <cell r="B9051" t="str">
            <v>Mecânica Estatística - UEM</v>
          </cell>
          <cell r="C9051">
            <v>0</v>
          </cell>
          <cell r="D9051">
            <v>12</v>
          </cell>
        </row>
        <row r="9052">
          <cell r="A9052" t="str">
            <v>FIS104CO**</v>
          </cell>
          <cell r="B9052" t="str">
            <v>Mecânica Estatística - UESC</v>
          </cell>
          <cell r="C9052">
            <v>0</v>
          </cell>
          <cell r="D9052">
            <v>12</v>
          </cell>
        </row>
        <row r="9053">
          <cell r="A9053" t="str">
            <v>FSC810</v>
          </cell>
          <cell r="B9053" t="str">
            <v>Mecânica Estatística - UFSM</v>
          </cell>
          <cell r="C9053">
            <v>0</v>
          </cell>
          <cell r="D9053">
            <v>12</v>
          </cell>
        </row>
        <row r="9054">
          <cell r="A9054" t="str">
            <v>FIS-104CO**</v>
          </cell>
          <cell r="B9054" t="str">
            <v>Mecânica Estatística - UNI</v>
          </cell>
          <cell r="C9054">
            <v>0</v>
          </cell>
          <cell r="D9054">
            <v>12</v>
          </cell>
        </row>
        <row r="9055">
          <cell r="A9055" t="str">
            <v>FMT732</v>
          </cell>
          <cell r="B9055" t="str">
            <v>Mecânica Estatística - USP</v>
          </cell>
          <cell r="C9055">
            <v>0</v>
          </cell>
          <cell r="D9055">
            <v>12</v>
          </cell>
        </row>
        <row r="9056">
          <cell r="A9056" t="str">
            <v>PGF5006-1</v>
          </cell>
          <cell r="B9056" t="str">
            <v>Mecânica Estatística - USP</v>
          </cell>
          <cell r="C9056">
            <v>0</v>
          </cell>
          <cell r="D9056">
            <v>12</v>
          </cell>
        </row>
        <row r="9057">
          <cell r="A9057" t="str">
            <v>FIS-104CO*</v>
          </cell>
          <cell r="B9057" t="str">
            <v>Mecânica Estatística - USP</v>
          </cell>
          <cell r="C9057">
            <v>0</v>
          </cell>
          <cell r="D9057">
            <v>12</v>
          </cell>
        </row>
        <row r="9058">
          <cell r="A9058" t="str">
            <v>PGF-5006</v>
          </cell>
          <cell r="B9058" t="str">
            <v>Mecânica Estatística - USP</v>
          </cell>
          <cell r="C9058">
            <v>0</v>
          </cell>
          <cell r="D9058">
            <v>12</v>
          </cell>
        </row>
        <row r="9059">
          <cell r="A9059" t="str">
            <v>UNESP006</v>
          </cell>
          <cell r="B9059" t="str">
            <v>Mecânica Estatística - Unesp</v>
          </cell>
          <cell r="C9059">
            <v>0</v>
          </cell>
          <cell r="D9059">
            <v>12</v>
          </cell>
        </row>
        <row r="9060">
          <cell r="A9060" t="str">
            <v>FIS-107</v>
          </cell>
          <cell r="B9060" t="str">
            <v>Mecânica Estatística I</v>
          </cell>
          <cell r="C9060">
            <v>144</v>
          </cell>
          <cell r="D9060">
            <v>12</v>
          </cell>
        </row>
        <row r="9061">
          <cell r="A9061" t="str">
            <v>FIS 107-CO</v>
          </cell>
          <cell r="B9061" t="str">
            <v>Mecânica Estatística I - IFT/Unesp</v>
          </cell>
          <cell r="C9061">
            <v>0</v>
          </cell>
          <cell r="D9061">
            <v>12</v>
          </cell>
        </row>
        <row r="9062">
          <cell r="A9062" t="str">
            <v>FIS-107COB</v>
          </cell>
          <cell r="B9062" t="str">
            <v>Mecânica Estatística I - UERJ</v>
          </cell>
          <cell r="C9062">
            <v>0</v>
          </cell>
          <cell r="D9062">
            <v>12</v>
          </cell>
        </row>
        <row r="9063">
          <cell r="A9063" t="str">
            <v>FIS-107CO</v>
          </cell>
          <cell r="B9063" t="str">
            <v>Mecânica Estatística I - UFPI</v>
          </cell>
          <cell r="C9063">
            <v>0</v>
          </cell>
          <cell r="D9063">
            <v>12</v>
          </cell>
        </row>
        <row r="9064">
          <cell r="A9064" t="str">
            <v>FIS-107COA</v>
          </cell>
          <cell r="B9064" t="str">
            <v>Mecânica Estatística I - Unifal-MG</v>
          </cell>
          <cell r="C9064">
            <v>0</v>
          </cell>
          <cell r="D9064">
            <v>12</v>
          </cell>
        </row>
        <row r="9065">
          <cell r="A9065" t="str">
            <v>FIS-109</v>
          </cell>
          <cell r="B9065" t="str">
            <v>Mecânica Estatística II</v>
          </cell>
          <cell r="C9065">
            <v>144</v>
          </cell>
          <cell r="D9065">
            <v>12</v>
          </cell>
        </row>
        <row r="9066">
          <cell r="A9066" t="str">
            <v>NHT3037-13</v>
          </cell>
          <cell r="B9066" t="str">
            <v>Mecânica Geral</v>
          </cell>
          <cell r="C9066">
            <v>48</v>
          </cell>
          <cell r="D9066">
            <v>4</v>
          </cell>
        </row>
        <row r="9067">
          <cell r="A9067" t="str">
            <v>NHT3037-15</v>
          </cell>
          <cell r="B9067" t="str">
            <v>Mecânica Geral</v>
          </cell>
          <cell r="C9067">
            <v>48</v>
          </cell>
          <cell r="D9067">
            <v>4</v>
          </cell>
        </row>
        <row r="9068">
          <cell r="A9068" t="str">
            <v>UNICSUL - 1220</v>
          </cell>
          <cell r="B9068" t="str">
            <v>Mecânica Geral - Universidade Cruzeiro do Sul</v>
          </cell>
          <cell r="C9068">
            <v>72</v>
          </cell>
          <cell r="D9068">
            <v>6</v>
          </cell>
        </row>
        <row r="9069">
          <cell r="A9069" t="str">
            <v>EEA212</v>
          </cell>
          <cell r="B9069" t="str">
            <v>Mecânica I - UFRJ</v>
          </cell>
          <cell r="C9069">
            <v>60</v>
          </cell>
          <cell r="D9069">
            <v>5</v>
          </cell>
        </row>
        <row r="9070">
          <cell r="A9070" t="str">
            <v>IFSP - MC2J4</v>
          </cell>
          <cell r="B9070" t="str">
            <v>Mecânica II - Instituto Federal de Educação, Ciência e Tecnologia de São Paulo</v>
          </cell>
          <cell r="C9070">
            <v>24</v>
          </cell>
          <cell r="D9070">
            <v>2</v>
          </cell>
        </row>
        <row r="9071">
          <cell r="A9071" t="str">
            <v>NHT3009-08</v>
          </cell>
          <cell r="B9071" t="str">
            <v>Mecânica Ondulatória</v>
          </cell>
          <cell r="C9071">
            <v>48</v>
          </cell>
          <cell r="D9071">
            <v>4</v>
          </cell>
        </row>
        <row r="9072">
          <cell r="A9072" t="str">
            <v>EBM-111</v>
          </cell>
          <cell r="B9072" t="str">
            <v>Mecânica Ortopédica</v>
          </cell>
          <cell r="C9072">
            <v>144</v>
          </cell>
          <cell r="D9072">
            <v>12</v>
          </cell>
        </row>
        <row r="9073">
          <cell r="A9073" t="str">
            <v>NHT3038-13</v>
          </cell>
          <cell r="B9073" t="str">
            <v>Mecânica Quântica</v>
          </cell>
          <cell r="C9073">
            <v>72</v>
          </cell>
          <cell r="D9073">
            <v>6</v>
          </cell>
        </row>
        <row r="9074">
          <cell r="A9074" t="str">
            <v>PEF-103</v>
          </cell>
          <cell r="B9074" t="str">
            <v>Mecânica Quântica</v>
          </cell>
          <cell r="C9074">
            <v>60</v>
          </cell>
          <cell r="D9074">
            <v>10</v>
          </cell>
        </row>
        <row r="9075">
          <cell r="A9075" t="str">
            <v>PGF-5001</v>
          </cell>
          <cell r="B9075" t="str">
            <v>Mecânica Quântica  I - USP</v>
          </cell>
          <cell r="C9075">
            <v>0</v>
          </cell>
          <cell r="D9075">
            <v>12</v>
          </cell>
        </row>
        <row r="9076">
          <cell r="A9076" t="str">
            <v>FIS 102CO</v>
          </cell>
          <cell r="B9076" t="str">
            <v>Mecânica Quântica - UEM</v>
          </cell>
          <cell r="C9076">
            <v>0</v>
          </cell>
          <cell r="D9076">
            <v>12</v>
          </cell>
        </row>
        <row r="9077">
          <cell r="A9077" t="str">
            <v>NHZ3039-09</v>
          </cell>
          <cell r="B9077" t="str">
            <v>Mecânica Quântica Avançada</v>
          </cell>
          <cell r="C9077">
            <v>48</v>
          </cell>
          <cell r="D9077">
            <v>4</v>
          </cell>
        </row>
        <row r="9078">
          <cell r="A9078" t="str">
            <v>FIS-101</v>
          </cell>
          <cell r="B9078" t="str">
            <v>Mecânica Quântica I</v>
          </cell>
          <cell r="C9078">
            <v>216</v>
          </cell>
          <cell r="D9078">
            <v>18</v>
          </cell>
        </row>
        <row r="9079">
          <cell r="A9079" t="str">
            <v>NHT3072-15</v>
          </cell>
          <cell r="B9079" t="str">
            <v>Mecânica Quântica I</v>
          </cell>
          <cell r="C9079">
            <v>72</v>
          </cell>
          <cell r="D9079">
            <v>6</v>
          </cell>
        </row>
        <row r="9080">
          <cell r="A9080" t="str">
            <v>FIS-101COC</v>
          </cell>
          <cell r="B9080" t="str">
            <v>Mecânica Quântica I - ICTP</v>
          </cell>
          <cell r="C9080">
            <v>0</v>
          </cell>
          <cell r="D9080">
            <v>18</v>
          </cell>
        </row>
        <row r="9081">
          <cell r="A9081" t="str">
            <v>FIS-101COA</v>
          </cell>
          <cell r="B9081" t="str">
            <v>Mecânica Quântica I - IFT - Unesp</v>
          </cell>
          <cell r="C9081">
            <v>0</v>
          </cell>
          <cell r="D9081">
            <v>18</v>
          </cell>
        </row>
        <row r="9082">
          <cell r="A9082" t="str">
            <v>FIS 101CO*</v>
          </cell>
          <cell r="B9082" t="str">
            <v>Mecânica Quântica I - IFT-UNESP</v>
          </cell>
          <cell r="C9082">
            <v>0</v>
          </cell>
          <cell r="D9082">
            <v>18</v>
          </cell>
        </row>
        <row r="9083">
          <cell r="A9083" t="str">
            <v>FIS-101COD</v>
          </cell>
          <cell r="B9083" t="str">
            <v>Mecânica Quântica I - UEM</v>
          </cell>
          <cell r="C9083">
            <v>0</v>
          </cell>
          <cell r="D9083">
            <v>18</v>
          </cell>
        </row>
        <row r="9084">
          <cell r="A9084" t="str">
            <v>FIS-101COF</v>
          </cell>
          <cell r="B9084" t="str">
            <v>Mecânica Quântica I - UERJ</v>
          </cell>
          <cell r="C9084">
            <v>0</v>
          </cell>
          <cell r="D9084">
            <v>18</v>
          </cell>
        </row>
        <row r="9085">
          <cell r="A9085" t="str">
            <v>FIS101CO**</v>
          </cell>
          <cell r="B9085" t="str">
            <v>Mecânica Quântica I - UESC</v>
          </cell>
          <cell r="C9085">
            <v>0</v>
          </cell>
          <cell r="D9085">
            <v>18</v>
          </cell>
        </row>
        <row r="9086">
          <cell r="A9086" t="str">
            <v>ICEN142001</v>
          </cell>
          <cell r="B9086" t="str">
            <v>Mecânica Quântica I - UFPA</v>
          </cell>
          <cell r="C9086">
            <v>0</v>
          </cell>
          <cell r="D9086">
            <v>7</v>
          </cell>
        </row>
        <row r="9087">
          <cell r="A9087" t="str">
            <v>FIS-101COB</v>
          </cell>
          <cell r="B9087" t="str">
            <v>Mecânica Quântica I - UFPI</v>
          </cell>
          <cell r="C9087">
            <v>0</v>
          </cell>
          <cell r="D9087">
            <v>18</v>
          </cell>
        </row>
        <row r="9088">
          <cell r="A9088" t="str">
            <v>FSC806</v>
          </cell>
          <cell r="B9088" t="str">
            <v>Mecânica Quântica I - UFSM</v>
          </cell>
          <cell r="C9088">
            <v>0</v>
          </cell>
          <cell r="D9088">
            <v>12</v>
          </cell>
        </row>
        <row r="9089">
          <cell r="A9089" t="str">
            <v>FIS-101CO</v>
          </cell>
          <cell r="B9089" t="str">
            <v>Mecânica Quântica I - UNI</v>
          </cell>
          <cell r="C9089">
            <v>0</v>
          </cell>
          <cell r="D9089">
            <v>18</v>
          </cell>
        </row>
        <row r="9090">
          <cell r="A9090" t="str">
            <v>FISC0045</v>
          </cell>
          <cell r="B9090" t="str">
            <v>Mecânica Quântica I - UNIVASF</v>
          </cell>
          <cell r="C9090">
            <v>0</v>
          </cell>
          <cell r="D9090">
            <v>4</v>
          </cell>
        </row>
        <row r="9091">
          <cell r="A9091" t="str">
            <v>FMA701</v>
          </cell>
          <cell r="B9091" t="str">
            <v>Mecânica Quântica I - USP</v>
          </cell>
          <cell r="C9091">
            <v>0</v>
          </cell>
          <cell r="D9091">
            <v>18</v>
          </cell>
        </row>
        <row r="9092">
          <cell r="A9092" t="str">
            <v>PGF5001-3</v>
          </cell>
          <cell r="B9092" t="str">
            <v>Mecânica Quântica I - USP</v>
          </cell>
          <cell r="C9092">
            <v>0</v>
          </cell>
          <cell r="D9092">
            <v>12</v>
          </cell>
        </row>
        <row r="9093">
          <cell r="A9093" t="str">
            <v>FIS-101CO*</v>
          </cell>
          <cell r="B9093" t="str">
            <v>Mecânica Quântica I - USP</v>
          </cell>
          <cell r="C9093">
            <v>0</v>
          </cell>
          <cell r="D9093">
            <v>18</v>
          </cell>
        </row>
        <row r="9094">
          <cell r="A9094" t="str">
            <v>FIS-101COE</v>
          </cell>
          <cell r="B9094" t="str">
            <v>Mecânica Quântica I - Unifal-MG</v>
          </cell>
          <cell r="C9094">
            <v>0</v>
          </cell>
          <cell r="D9094">
            <v>18</v>
          </cell>
        </row>
        <row r="9095">
          <cell r="A9095" t="str">
            <v>FIS 101CO</v>
          </cell>
          <cell r="B9095" t="str">
            <v>Mecânica Quântica I - Universidad de Antioquia</v>
          </cell>
          <cell r="C9095">
            <v>0</v>
          </cell>
          <cell r="D9095">
            <v>18</v>
          </cell>
        </row>
        <row r="9096">
          <cell r="A9096" t="str">
            <v>FIS-102</v>
          </cell>
          <cell r="B9096" t="str">
            <v>Mecânica Quântica II</v>
          </cell>
          <cell r="C9096">
            <v>144</v>
          </cell>
          <cell r="D9096">
            <v>12</v>
          </cell>
        </row>
        <row r="9097">
          <cell r="A9097" t="str">
            <v>NHT3073-15</v>
          </cell>
          <cell r="B9097" t="str">
            <v>Mecânica Quântica II</v>
          </cell>
          <cell r="C9097">
            <v>48</v>
          </cell>
          <cell r="D9097">
            <v>4</v>
          </cell>
        </row>
        <row r="9098">
          <cell r="A9098" t="str">
            <v>FIS-102COC</v>
          </cell>
          <cell r="B9098" t="str">
            <v>Mecânica Quântica II - UERJ</v>
          </cell>
          <cell r="C9098">
            <v>0</v>
          </cell>
          <cell r="D9098">
            <v>12</v>
          </cell>
        </row>
        <row r="9099">
          <cell r="A9099" t="str">
            <v>FIS-102COA</v>
          </cell>
          <cell r="B9099" t="str">
            <v>Mecânica Quântica II - UESC</v>
          </cell>
          <cell r="C9099">
            <v>0</v>
          </cell>
          <cell r="D9099">
            <v>12</v>
          </cell>
        </row>
        <row r="9100">
          <cell r="A9100" t="str">
            <v>FIS-102COB</v>
          </cell>
          <cell r="B9100" t="str">
            <v>Mecânica Quântica II - UFPI</v>
          </cell>
          <cell r="C9100">
            <v>0</v>
          </cell>
          <cell r="D9100">
            <v>12</v>
          </cell>
        </row>
        <row r="9101">
          <cell r="A9101" t="str">
            <v>FMA702</v>
          </cell>
          <cell r="B9101" t="str">
            <v>Mecânica Quântica II - USP</v>
          </cell>
          <cell r="C9101">
            <v>0</v>
          </cell>
          <cell r="D9101">
            <v>12</v>
          </cell>
        </row>
        <row r="9102">
          <cell r="A9102" t="str">
            <v>PGF-5002</v>
          </cell>
          <cell r="B9102" t="str">
            <v>Mecânica Quântica II - USP</v>
          </cell>
          <cell r="C9102">
            <v>0</v>
          </cell>
          <cell r="D9102">
            <v>12</v>
          </cell>
        </row>
        <row r="9103">
          <cell r="A9103" t="str">
            <v>UNESP005</v>
          </cell>
          <cell r="B9103" t="str">
            <v>Mecânica Quântica II - Unesp</v>
          </cell>
          <cell r="C9103">
            <v>0</v>
          </cell>
          <cell r="D9103">
            <v>12</v>
          </cell>
        </row>
        <row r="9104">
          <cell r="A9104" t="str">
            <v>FIS-102CO*</v>
          </cell>
          <cell r="B9104" t="str">
            <v>Mecânica Quântica II- IFT-UNESP</v>
          </cell>
          <cell r="C9104">
            <v>0</v>
          </cell>
          <cell r="D9104">
            <v>12</v>
          </cell>
        </row>
        <row r="9105">
          <cell r="A9105" t="str">
            <v>FIS-103</v>
          </cell>
          <cell r="B9105" t="str">
            <v>Mecânica Quântica III</v>
          </cell>
          <cell r="C9105">
            <v>144</v>
          </cell>
          <cell r="D9105">
            <v>12</v>
          </cell>
        </row>
        <row r="9106">
          <cell r="A9106" t="str">
            <v>NHZ3077-15</v>
          </cell>
          <cell r="B9106" t="str">
            <v>Mecânica Quântica III</v>
          </cell>
          <cell r="C9106">
            <v>48</v>
          </cell>
          <cell r="D9106">
            <v>4</v>
          </cell>
        </row>
        <row r="9107">
          <cell r="A9107" t="str">
            <v>FIS-103CO</v>
          </cell>
          <cell r="B9107" t="str">
            <v>Mecânica Quântica III - UDESC</v>
          </cell>
          <cell r="C9107">
            <v>0</v>
          </cell>
          <cell r="D9107">
            <v>12</v>
          </cell>
        </row>
        <row r="9108">
          <cell r="A9108" t="str">
            <v>UNIP - 731G</v>
          </cell>
          <cell r="B9108" t="str">
            <v>Mecânica da Partícula - Universidade Paulista</v>
          </cell>
          <cell r="C9108">
            <v>84</v>
          </cell>
          <cell r="D9108">
            <v>7</v>
          </cell>
        </row>
        <row r="9109">
          <cell r="A9109" t="str">
            <v>USP - PNV2433</v>
          </cell>
          <cell r="B9109" t="str">
            <v>Mecânica da estrutura de embarcações - USP</v>
          </cell>
          <cell r="C9109">
            <v>60</v>
          </cell>
          <cell r="D9109">
            <v>5</v>
          </cell>
        </row>
        <row r="9110">
          <cell r="A9110" t="str">
            <v>UMinho-pt 9707N3</v>
          </cell>
          <cell r="B9110" t="str">
            <v>Mecânica de Compósitos - Universidade do Minho</v>
          </cell>
          <cell r="C9110">
            <v>45</v>
          </cell>
          <cell r="D9110">
            <v>4</v>
          </cell>
        </row>
        <row r="9111">
          <cell r="A9111" t="str">
            <v>ESTX007-13</v>
          </cell>
          <cell r="B9111" t="str">
            <v>Mecânica de Fluidos Viscosos</v>
          </cell>
          <cell r="C9111">
            <v>36</v>
          </cell>
          <cell r="D9111">
            <v>3</v>
          </cell>
        </row>
        <row r="9112">
          <cell r="A9112" t="str">
            <v>FEI - FS3310</v>
          </cell>
          <cell r="B9112" t="str">
            <v>Mecânica do Corpo Rígido - FEI</v>
          </cell>
          <cell r="C9112">
            <v>72</v>
          </cell>
          <cell r="D9112">
            <v>6</v>
          </cell>
        </row>
        <row r="9113">
          <cell r="A9113" t="str">
            <v>ESTX108-13</v>
          </cell>
          <cell r="B9113" t="str">
            <v>Mecânica dos Fluidos</v>
          </cell>
          <cell r="C9113">
            <v>48</v>
          </cell>
          <cell r="D9113">
            <v>4</v>
          </cell>
        </row>
        <row r="9114">
          <cell r="A9114" t="str">
            <v>UA-pt 90126</v>
          </cell>
          <cell r="B9114" t="str">
            <v>Mecânica dos Fluidos - Universidade de Aveiro</v>
          </cell>
          <cell r="C9114">
            <v>30</v>
          </cell>
          <cell r="D9114">
            <v>2</v>
          </cell>
        </row>
        <row r="9115">
          <cell r="A9115" t="str">
            <v>ESTS014-13</v>
          </cell>
          <cell r="B9115" t="str">
            <v>Mecânica dos Fluidos Avançada</v>
          </cell>
          <cell r="C9115">
            <v>72</v>
          </cell>
          <cell r="D9115">
            <v>6</v>
          </cell>
        </row>
        <row r="9116">
          <cell r="A9116" t="str">
            <v>MEC-206</v>
          </cell>
          <cell r="B9116" t="str">
            <v>Mecânica dos Fluidos Avançada</v>
          </cell>
          <cell r="C9116">
            <v>144</v>
          </cell>
          <cell r="D9116">
            <v>12</v>
          </cell>
        </row>
        <row r="9117">
          <cell r="A9117" t="str">
            <v>ESTO007-13</v>
          </cell>
          <cell r="B9117" t="str">
            <v>Mecânica dos Fluidos I</v>
          </cell>
          <cell r="C9117">
            <v>48</v>
          </cell>
          <cell r="D9117">
            <v>4</v>
          </cell>
        </row>
        <row r="9118">
          <cell r="A9118" t="str">
            <v>ESTO015-17</v>
          </cell>
          <cell r="B9118" t="str">
            <v>Mecânica dos Fluidos I</v>
          </cell>
          <cell r="C9118">
            <v>48</v>
          </cell>
          <cell r="D9118">
            <v>4</v>
          </cell>
        </row>
        <row r="9119">
          <cell r="A9119" t="str">
            <v>ESTO007-17</v>
          </cell>
          <cell r="B9119" t="str">
            <v>Mecânica dos Fluidos I</v>
          </cell>
          <cell r="C9119">
            <v>48</v>
          </cell>
          <cell r="D9119">
            <v>4</v>
          </cell>
        </row>
        <row r="9120">
          <cell r="A9120" t="str">
            <v>ESTX044-13</v>
          </cell>
          <cell r="B9120" t="str">
            <v>Mecânica dos Fluidos II</v>
          </cell>
          <cell r="C9120">
            <v>48</v>
          </cell>
          <cell r="D9120">
            <v>4</v>
          </cell>
        </row>
        <row r="9121">
          <cell r="A9121" t="str">
            <v>ESTE024-17</v>
          </cell>
          <cell r="B9121" t="str">
            <v>Mecânica dos Fluidos II</v>
          </cell>
          <cell r="C9121">
            <v>48</v>
          </cell>
          <cell r="D9121">
            <v>4</v>
          </cell>
        </row>
        <row r="9122">
          <cell r="A9122" t="str">
            <v>ESTE011-13</v>
          </cell>
          <cell r="B9122" t="str">
            <v>Mecânica dos Fluidos II</v>
          </cell>
          <cell r="C9122">
            <v>48</v>
          </cell>
          <cell r="D9122">
            <v>4</v>
          </cell>
        </row>
        <row r="9123">
          <cell r="A9123" t="str">
            <v>ESTX019-13</v>
          </cell>
          <cell r="B9123" t="str">
            <v>Mecânica dos Fluidos Viscosos</v>
          </cell>
          <cell r="C9123">
            <v>48</v>
          </cell>
          <cell r="D9123">
            <v>4</v>
          </cell>
        </row>
        <row r="9124">
          <cell r="A9124" t="str">
            <v>UE-pt FIS0525</v>
          </cell>
          <cell r="B9124" t="str">
            <v>Mecânica dos Materiais - Universidade de Évora</v>
          </cell>
          <cell r="C9124">
            <v>60</v>
          </cell>
          <cell r="D9124">
            <v>5</v>
          </cell>
        </row>
        <row r="9125">
          <cell r="A9125" t="str">
            <v>AHR - MSAF</v>
          </cell>
          <cell r="B9125" t="str">
            <v>Mecânica dos Solos Aplicada a Fundações - Anhanguera</v>
          </cell>
          <cell r="C9125">
            <v>72</v>
          </cell>
          <cell r="D9125">
            <v>6</v>
          </cell>
        </row>
        <row r="9126">
          <cell r="A9126" t="str">
            <v>ESTX109-13</v>
          </cell>
          <cell r="B9126" t="str">
            <v>Mecânica dos Sólidos</v>
          </cell>
          <cell r="C9126">
            <v>48</v>
          </cell>
          <cell r="D9126">
            <v>4</v>
          </cell>
        </row>
        <row r="9127">
          <cell r="A9127" t="str">
            <v>ESTO008-13</v>
          </cell>
          <cell r="B9127" t="str">
            <v>Mecânica dos Sólidos I</v>
          </cell>
          <cell r="C9127">
            <v>48</v>
          </cell>
          <cell r="D9127">
            <v>4</v>
          </cell>
        </row>
        <row r="9128">
          <cell r="A9128" t="str">
            <v>ESTO008-17</v>
          </cell>
          <cell r="B9128" t="str">
            <v>Mecânica dos Sólidos I</v>
          </cell>
          <cell r="C9128">
            <v>48</v>
          </cell>
          <cell r="D9128">
            <v>4</v>
          </cell>
        </row>
        <row r="9129">
          <cell r="A9129" t="str">
            <v>ESZS018-13</v>
          </cell>
          <cell r="B9129" t="str">
            <v>Mecânica dos Sólidos II</v>
          </cell>
          <cell r="C9129">
            <v>48</v>
          </cell>
          <cell r="D9129">
            <v>4</v>
          </cell>
        </row>
        <row r="9130">
          <cell r="A9130" t="str">
            <v>ESZS018-17</v>
          </cell>
          <cell r="B9130" t="str">
            <v>Mecânica dos Sólidos II</v>
          </cell>
          <cell r="C9130">
            <v>48</v>
          </cell>
          <cell r="D9130">
            <v>4</v>
          </cell>
        </row>
        <row r="9131">
          <cell r="A9131" t="str">
            <v>UNISANTA - 2034</v>
          </cell>
          <cell r="B9131" t="str">
            <v>Mecânica dos fluidos I - Universidade Santa Cecília</v>
          </cell>
          <cell r="C9131">
            <v>60</v>
          </cell>
          <cell r="D9131">
            <v>5</v>
          </cell>
        </row>
        <row r="9132">
          <cell r="A9132" t="str">
            <v>USP - PMT2406</v>
          </cell>
          <cell r="B9132" t="str">
            <v>Mecânica dos materiais metálicos - USP</v>
          </cell>
          <cell r="C9132">
            <v>60</v>
          </cell>
          <cell r="D9132">
            <v>5</v>
          </cell>
        </row>
        <row r="9133">
          <cell r="A9133" t="str">
            <v>MAUA - ETC502</v>
          </cell>
          <cell r="B9133" t="str">
            <v>Mecânica dos solos e obras de terra - Instituto Mauá de Tecnologia</v>
          </cell>
          <cell r="C9133">
            <v>132</v>
          </cell>
          <cell r="D9133">
            <v>11</v>
          </cell>
        </row>
        <row r="9134">
          <cell r="A9134" t="str">
            <v>UNISANTA - 0328</v>
          </cell>
          <cell r="B9134" t="str">
            <v>Mecânica geral - Universidade Santa Cecília</v>
          </cell>
          <cell r="C9134">
            <v>60</v>
          </cell>
          <cell r="D9134">
            <v>5</v>
          </cell>
        </row>
        <row r="9135">
          <cell r="A9135" t="str">
            <v>UTFPR - EB62A</v>
          </cell>
          <cell r="B9135" t="str">
            <v>Mecânica geral 1 - Universidade Tecnológica Federal do Paraná</v>
          </cell>
          <cell r="C9135">
            <v>60</v>
          </cell>
          <cell r="D9135">
            <v>5</v>
          </cell>
        </row>
        <row r="9136">
          <cell r="A9136" t="str">
            <v>CEFET - MECP1</v>
          </cell>
          <cell r="B9136" t="str">
            <v>Mecânica técnica - Centro Federal de Educação Tecnológica</v>
          </cell>
          <cell r="C9136">
            <v>36</v>
          </cell>
          <cell r="D9136">
            <v>3</v>
          </cell>
        </row>
        <row r="9137">
          <cell r="A9137" t="str">
            <v>Ulster-uk BME302</v>
          </cell>
          <cell r="B9137" t="str">
            <v>Medical Device Regulatory Affairs and Ethics - Ulster University</v>
          </cell>
          <cell r="C9137">
            <v>66</v>
          </cell>
          <cell r="D9137">
            <v>5</v>
          </cell>
        </row>
        <row r="9138">
          <cell r="A9138" t="str">
            <v>UTS-au 91403</v>
          </cell>
          <cell r="B9138" t="str">
            <v>Medical Imaging - University of Technology, Sydney</v>
          </cell>
          <cell r="C9138">
            <v>48</v>
          </cell>
          <cell r="D9138">
            <v>4</v>
          </cell>
        </row>
        <row r="9139">
          <cell r="A9139" t="str">
            <v>UofG-ca ENGG4040</v>
          </cell>
          <cell r="B9139" t="str">
            <v>Medical Imaging Modalities - University of Guelph</v>
          </cell>
          <cell r="C9139">
            <v>60</v>
          </cell>
          <cell r="D9139">
            <v>5</v>
          </cell>
        </row>
        <row r="9140">
          <cell r="A9140" t="str">
            <v>UofG-ca ENNG4040</v>
          </cell>
          <cell r="B9140" t="str">
            <v>Medical Imaging Modalities - University of Guelph</v>
          </cell>
          <cell r="C9140">
            <v>87</v>
          </cell>
          <cell r="D9140">
            <v>7</v>
          </cell>
        </row>
        <row r="9141">
          <cell r="A9141" t="str">
            <v>NJIT-us BME668</v>
          </cell>
          <cell r="B9141" t="str">
            <v>Medical Imaging Systems - New Jersey Institute of Tecnology</v>
          </cell>
          <cell r="C9141">
            <v>42</v>
          </cell>
          <cell r="D9141">
            <v>4</v>
          </cell>
        </row>
        <row r="9142">
          <cell r="A9142" t="str">
            <v>WUSTL-us BIO110</v>
          </cell>
          <cell r="B9142" t="str">
            <v>Medical Imaging of the Human Body - Washington University in Saint Louis</v>
          </cell>
          <cell r="C9142">
            <v>48</v>
          </cell>
          <cell r="D9142">
            <v>4</v>
          </cell>
        </row>
        <row r="9143">
          <cell r="A9143" t="str">
            <v>UM-us BME265</v>
          </cell>
          <cell r="B9143" t="str">
            <v>Medical Systems Physiology - University of Miami</v>
          </cell>
          <cell r="C9143">
            <v>60</v>
          </cell>
          <cell r="D9143">
            <v>5</v>
          </cell>
        </row>
        <row r="9144">
          <cell r="A9144" t="str">
            <v>TU-us HIM1101</v>
          </cell>
          <cell r="B9144" t="str">
            <v>Medical Technology - Temple University</v>
          </cell>
          <cell r="C9144">
            <v>40</v>
          </cell>
          <cell r="D9144">
            <v>3</v>
          </cell>
        </row>
        <row r="9145">
          <cell r="A9145" t="str">
            <v>FDSBC - MLEG</v>
          </cell>
          <cell r="B9145" t="str">
            <v>Medicina Legal - Faculdade de Direito de São Bernardo do Campo</v>
          </cell>
          <cell r="C9145">
            <v>96</v>
          </cell>
          <cell r="D9145">
            <v>8</v>
          </cell>
        </row>
        <row r="9146">
          <cell r="A9146" t="str">
            <v>FDSBC - MED</v>
          </cell>
          <cell r="B9146" t="str">
            <v>Medicina legal - Faculdade de Direito de São Bernardo do Campo</v>
          </cell>
          <cell r="C9146">
            <v>96</v>
          </cell>
          <cell r="D9146">
            <v>8</v>
          </cell>
        </row>
        <row r="9147">
          <cell r="A9147" t="str">
            <v>BME-hu VESZA403</v>
          </cell>
          <cell r="B9147" t="str">
            <v>Medicines - Budapest University of Technology and Economics</v>
          </cell>
          <cell r="C9147">
            <v>45</v>
          </cell>
          <cell r="D9147">
            <v>3</v>
          </cell>
        </row>
        <row r="9148">
          <cell r="A9148" t="str">
            <v>Metodista - 8364</v>
          </cell>
          <cell r="B9148" t="str">
            <v>Medição de parâmetros ambientais - METODISTA</v>
          </cell>
          <cell r="C9148">
            <v>156</v>
          </cell>
          <cell r="D9148">
            <v>13</v>
          </cell>
        </row>
        <row r="9149">
          <cell r="A9149" t="str">
            <v>NHZ4062-15</v>
          </cell>
          <cell r="B9149" t="str">
            <v>Meio Ambiente e Indústria</v>
          </cell>
          <cell r="C9149">
            <v>24</v>
          </cell>
          <cell r="D9149">
            <v>2</v>
          </cell>
        </row>
        <row r="9150">
          <cell r="A9150" t="str">
            <v>ESHX002-13</v>
          </cell>
          <cell r="B9150" t="str">
            <v>Meio Ambiente e Políticas Públicas</v>
          </cell>
          <cell r="C9150">
            <v>48</v>
          </cell>
          <cell r="D9150">
            <v>4</v>
          </cell>
        </row>
        <row r="9151">
          <cell r="A9151" t="str">
            <v>ESHP015-13</v>
          </cell>
          <cell r="B9151" t="str">
            <v>Meio Ambiente e Políticas Públicas</v>
          </cell>
          <cell r="C9151">
            <v>48</v>
          </cell>
          <cell r="D9151">
            <v>4</v>
          </cell>
        </row>
        <row r="9152">
          <cell r="A9152" t="str">
            <v>FATEC-SP - BBE001</v>
          </cell>
          <cell r="B9152" t="str">
            <v>Meio ambiente - FATEC-SP</v>
          </cell>
          <cell r="C9152">
            <v>36</v>
          </cell>
          <cell r="D9152">
            <v>3</v>
          </cell>
        </row>
        <row r="9153">
          <cell r="A9153" t="str">
            <v>ESZP044-14</v>
          </cell>
          <cell r="B9153" t="str">
            <v>Meio ambiente e Políticas Públicas</v>
          </cell>
          <cell r="C9153">
            <v>48</v>
          </cell>
          <cell r="D9153">
            <v>4</v>
          </cell>
        </row>
        <row r="9154">
          <cell r="A9154" t="str">
            <v>ENE-406</v>
          </cell>
          <cell r="B9154" t="str">
            <v>Meio ambiente e sociedade</v>
          </cell>
          <cell r="C9154">
            <v>144</v>
          </cell>
          <cell r="D9154">
            <v>12</v>
          </cell>
        </row>
        <row r="9155">
          <cell r="A9155" t="str">
            <v>PGT-036</v>
          </cell>
          <cell r="B9155" t="str">
            <v>Meio físico, gestão de riscos e planejamento territorial e urbano</v>
          </cell>
          <cell r="C9155">
            <v>72</v>
          </cell>
          <cell r="D9155">
            <v>6</v>
          </cell>
        </row>
        <row r="9156">
          <cell r="A9156" t="str">
            <v>ANU-au EMSC3032</v>
          </cell>
          <cell r="B9156" t="str">
            <v>Melting of Polar Ice Sheets, Sea Level Variations and Climate Change - The Australian National Unive</v>
          </cell>
          <cell r="C9156">
            <v>65</v>
          </cell>
          <cell r="D9156">
            <v>5</v>
          </cell>
        </row>
        <row r="9157">
          <cell r="A9157" t="str">
            <v>UEM-7</v>
          </cell>
          <cell r="B9157" t="str">
            <v>Membranas Transductoras de Energia - UEM</v>
          </cell>
          <cell r="C9157">
            <v>0</v>
          </cell>
          <cell r="D9157">
            <v>3</v>
          </cell>
        </row>
        <row r="9158">
          <cell r="A9158" t="str">
            <v>NUIG-ie PS320</v>
          </cell>
          <cell r="B9158" t="str">
            <v>Memory &amp; Cognition - National University of Ireland, Galway</v>
          </cell>
          <cell r="C9158">
            <v>50</v>
          </cell>
          <cell r="D9158">
            <v>4</v>
          </cell>
        </row>
        <row r="9159">
          <cell r="A9159" t="str">
            <v>NCG-102</v>
          </cell>
          <cell r="B9159" t="str">
            <v>Memória e Aprendizagem</v>
          </cell>
          <cell r="C9159">
            <v>144</v>
          </cell>
          <cell r="D9159">
            <v>12</v>
          </cell>
        </row>
        <row r="9160">
          <cell r="A9160" t="str">
            <v>MCZC013-15</v>
          </cell>
          <cell r="B9160" t="str">
            <v>Memória e Aprendizagem</v>
          </cell>
          <cell r="C9160">
            <v>48</v>
          </cell>
          <cell r="D9160">
            <v>4</v>
          </cell>
        </row>
        <row r="9161">
          <cell r="A9161" t="str">
            <v>ESZP026-13</v>
          </cell>
          <cell r="B9161" t="str">
            <v>Memória, Identidades Sociais e Cidadania nas Sociedades Complexas Contemporâneas</v>
          </cell>
          <cell r="C9161">
            <v>48</v>
          </cell>
          <cell r="D9161">
            <v>4</v>
          </cell>
        </row>
        <row r="9162">
          <cell r="A9162" t="str">
            <v>excluir XVII</v>
          </cell>
          <cell r="B9162" t="str">
            <v>Memória, identidades sociais e cidadania nas sociedades complexas contemporâneas</v>
          </cell>
          <cell r="C9162">
            <v>48</v>
          </cell>
          <cell r="D9162">
            <v>4</v>
          </cell>
        </row>
        <row r="9163">
          <cell r="A9163" t="str">
            <v>Strath-uk ME522</v>
          </cell>
          <cell r="B9163" t="str">
            <v>Men Group Project (SEM1) - University of Strathclyde</v>
          </cell>
          <cell r="C9163">
            <v>200</v>
          </cell>
          <cell r="D9163">
            <v>16</v>
          </cell>
        </row>
        <row r="9164">
          <cell r="A9164" t="str">
            <v>Strath-uk ME519</v>
          </cell>
          <cell r="B9164" t="str">
            <v>Meng Group Project - University of Strathclyde</v>
          </cell>
          <cell r="C9164">
            <v>400</v>
          </cell>
          <cell r="D9164">
            <v>33</v>
          </cell>
        </row>
        <row r="9165">
          <cell r="A9165" t="str">
            <v>ESZT006-13</v>
          </cell>
          <cell r="B9165" t="str">
            <v>Mercado Imobiliário</v>
          </cell>
          <cell r="C9165">
            <v>48</v>
          </cell>
          <cell r="D9165">
            <v>4</v>
          </cell>
        </row>
        <row r="9166">
          <cell r="A9166" t="str">
            <v>ESZT006-17</v>
          </cell>
          <cell r="B9166" t="str">
            <v>Mercado Imobiliário</v>
          </cell>
          <cell r="C9166">
            <v>48</v>
          </cell>
          <cell r="D9166">
            <v>4</v>
          </cell>
        </row>
        <row r="9167">
          <cell r="A9167" t="str">
            <v>CNM7307</v>
          </cell>
          <cell r="B9167" t="str">
            <v>Mercado de Capitais I - UFSC</v>
          </cell>
          <cell r="C9167">
            <v>72</v>
          </cell>
          <cell r="D9167">
            <v>6</v>
          </cell>
        </row>
        <row r="9168">
          <cell r="A9168" t="str">
            <v>BASP - MTMP</v>
          </cell>
          <cell r="B9168" t="str">
            <v>Mercado de trabalho e marketing pessoal - Centro Universitário Belas Artes de São Paulo</v>
          </cell>
          <cell r="C9168">
            <v>36</v>
          </cell>
          <cell r="D9168">
            <v>3</v>
          </cell>
        </row>
        <row r="9169">
          <cell r="A9169" t="str">
            <v>EEL-202</v>
          </cell>
          <cell r="B9169" t="str">
            <v>Mercados de Energia Elétrica</v>
          </cell>
          <cell r="C9169">
            <v>144</v>
          </cell>
          <cell r="D9169">
            <v>12</v>
          </cell>
        </row>
        <row r="9170">
          <cell r="A9170" t="str">
            <v>TUDresden-de MAT1</v>
          </cell>
          <cell r="B9170" t="str">
            <v>Mess- und Automatisierungstechnik 1 - Technische Universität Dresden</v>
          </cell>
          <cell r="C9170">
            <v>64</v>
          </cell>
          <cell r="D9170">
            <v>5</v>
          </cell>
        </row>
        <row r="9171">
          <cell r="A9171" t="str">
            <v>TUDresden-de MAT2</v>
          </cell>
          <cell r="B9171" t="str">
            <v>Mess- und Automatisierungstechnik 2 - Technische Universität Dresden</v>
          </cell>
          <cell r="C9171">
            <v>64</v>
          </cell>
          <cell r="D9171">
            <v>5</v>
          </cell>
        </row>
        <row r="9172">
          <cell r="A9172" t="str">
            <v>EEL-203</v>
          </cell>
          <cell r="B9172" t="str">
            <v>Metaheurísticas Aplicadas a Sistemas Elétricos de Potência</v>
          </cell>
          <cell r="C9172">
            <v>144</v>
          </cell>
          <cell r="D9172">
            <v>12</v>
          </cell>
        </row>
        <row r="9173">
          <cell r="A9173" t="str">
            <v>MACK - 14035618</v>
          </cell>
          <cell r="B9173" t="str">
            <v>Metal - Mackenzie</v>
          </cell>
          <cell r="C9173">
            <v>24</v>
          </cell>
          <cell r="D9173">
            <v>2</v>
          </cell>
        </row>
        <row r="9174">
          <cell r="A9174" t="str">
            <v>Unilim-fr EMT26AE</v>
          </cell>
          <cell r="B9174" t="str">
            <v>Metal Power Engineering - Université de Limoges</v>
          </cell>
          <cell r="C9174">
            <v>9</v>
          </cell>
          <cell r="D9174">
            <v>0</v>
          </cell>
        </row>
        <row r="9175">
          <cell r="A9175" t="str">
            <v>Unilim-fr EMT26B4E</v>
          </cell>
          <cell r="B9175" t="str">
            <v>Metal Power Engineering: practical - Université de Limoges</v>
          </cell>
          <cell r="C9175">
            <v>16</v>
          </cell>
          <cell r="D9175">
            <v>1</v>
          </cell>
        </row>
        <row r="9176">
          <cell r="A9176" t="str">
            <v>UK-us MSE401G</v>
          </cell>
          <cell r="B9176" t="str">
            <v>Metal and Alloys - University of Kentucky</v>
          </cell>
          <cell r="C9176">
            <v>48</v>
          </cell>
          <cell r="D9176">
            <v>4</v>
          </cell>
        </row>
        <row r="9177">
          <cell r="A9177" t="str">
            <v>UI-us MSE456</v>
          </cell>
          <cell r="B9177" t="str">
            <v>Metalic Materials - University of Idaho</v>
          </cell>
          <cell r="C9177">
            <v>42</v>
          </cell>
          <cell r="D9177">
            <v>3</v>
          </cell>
        </row>
        <row r="9178">
          <cell r="A9178" t="str">
            <v>UI-us MM</v>
          </cell>
          <cell r="B9178" t="str">
            <v>Metallic Materials - University of Idaho</v>
          </cell>
          <cell r="C9178">
            <v>48</v>
          </cell>
          <cell r="D9178">
            <v>4</v>
          </cell>
        </row>
        <row r="9179">
          <cell r="A9179" t="str">
            <v>UTEP-us MME4419</v>
          </cell>
          <cell r="B9179" t="str">
            <v>Metallurgical and Materials Design and Practice - University of Texas at El Paso</v>
          </cell>
          <cell r="C9179">
            <v>96</v>
          </cell>
          <cell r="D9179">
            <v>8</v>
          </cell>
        </row>
        <row r="9180">
          <cell r="A9180" t="str">
            <v>Unilim-fr EMT2061E</v>
          </cell>
          <cell r="B9180" t="str">
            <v>Metallurgy - Université de Limoges</v>
          </cell>
          <cell r="C9180">
            <v>30</v>
          </cell>
          <cell r="D9180">
            <v>2</v>
          </cell>
        </row>
        <row r="9181">
          <cell r="A9181" t="str">
            <v>USP - PMT2402</v>
          </cell>
          <cell r="B9181" t="str">
            <v>Metalografia e tratamentos térmicos - USP</v>
          </cell>
          <cell r="C9181">
            <v>84</v>
          </cell>
          <cell r="D9181">
            <v>7</v>
          </cell>
        </row>
        <row r="9182">
          <cell r="A9182" t="str">
            <v>QMUL-uk MAT321</v>
          </cell>
          <cell r="B9182" t="str">
            <v>Metals - Queen Mary University of London</v>
          </cell>
          <cell r="C9182">
            <v>50</v>
          </cell>
          <cell r="D9182">
            <v>4</v>
          </cell>
        </row>
        <row r="9183">
          <cell r="A9183" t="str">
            <v>UT-nl 2012001974</v>
          </cell>
          <cell r="B9183" t="str">
            <v>Metals - University of Twente</v>
          </cell>
          <cell r="C9183">
            <v>10</v>
          </cell>
          <cell r="D9183">
            <v>1</v>
          </cell>
        </row>
        <row r="9184">
          <cell r="A9184" t="str">
            <v>UK-us MSE538</v>
          </cell>
          <cell r="B9184" t="str">
            <v>Metals Processing - University of Kentucky</v>
          </cell>
          <cell r="C9184">
            <v>48</v>
          </cell>
          <cell r="D9184">
            <v>4</v>
          </cell>
        </row>
        <row r="9185">
          <cell r="A9185" t="str">
            <v>UTEP-us MME4303</v>
          </cell>
          <cell r="B9185" t="str">
            <v>Metals Processing - University of Texas at El Paso</v>
          </cell>
          <cell r="C9185">
            <v>48</v>
          </cell>
          <cell r="D9185">
            <v>4</v>
          </cell>
        </row>
        <row r="9186">
          <cell r="A9186" t="str">
            <v>UTEP-us ME4303</v>
          </cell>
          <cell r="B9186" t="str">
            <v>Metals Processing - University of Texas at El Paso</v>
          </cell>
          <cell r="C9186">
            <v>48</v>
          </cell>
          <cell r="D9186">
            <v>4</v>
          </cell>
        </row>
        <row r="9187">
          <cell r="A9187" t="str">
            <v>ESZM023-13</v>
          </cell>
          <cell r="B9187" t="str">
            <v>Metalurgia Física</v>
          </cell>
          <cell r="C9187">
            <v>48</v>
          </cell>
          <cell r="D9187">
            <v>4</v>
          </cell>
        </row>
        <row r="9188">
          <cell r="A9188" t="str">
            <v>ESZM023-17</v>
          </cell>
          <cell r="B9188" t="str">
            <v>Metalurgia Física</v>
          </cell>
          <cell r="C9188">
            <v>48</v>
          </cell>
          <cell r="D9188">
            <v>4</v>
          </cell>
        </row>
        <row r="9189">
          <cell r="A9189" t="str">
            <v>FATEC-SP - 8079</v>
          </cell>
          <cell r="B9189" t="str">
            <v>Metalurgia de Soldagem I - FATEC-SP</v>
          </cell>
          <cell r="C9189">
            <v>72</v>
          </cell>
          <cell r="D9189">
            <v>6</v>
          </cell>
        </row>
        <row r="9190">
          <cell r="A9190" t="str">
            <v>FATEC-SP - 8087</v>
          </cell>
          <cell r="B9190" t="str">
            <v>Metalurgia de Soldagem II - FATEC-SP</v>
          </cell>
          <cell r="C9190">
            <v>48</v>
          </cell>
          <cell r="D9190">
            <v>4</v>
          </cell>
        </row>
        <row r="9191">
          <cell r="A9191" t="str">
            <v>FATEC-SP - 8095</v>
          </cell>
          <cell r="B9191" t="str">
            <v>Metalurgia de Soldagem III - FATEC-SP</v>
          </cell>
          <cell r="C9191">
            <v>36</v>
          </cell>
          <cell r="D9191">
            <v>3</v>
          </cell>
        </row>
        <row r="9192">
          <cell r="A9192" t="str">
            <v>USP - PMT2509</v>
          </cell>
          <cell r="B9192" t="str">
            <v>Metalurgia extrativa dos metais não ferrosos - USP</v>
          </cell>
          <cell r="C9192">
            <v>84</v>
          </cell>
          <cell r="D9192">
            <v>7</v>
          </cell>
        </row>
        <row r="9193">
          <cell r="A9193" t="str">
            <v>PMT5755</v>
          </cell>
          <cell r="B9193" t="str">
            <v>Metalurgia física da transformação mecânica I - USP</v>
          </cell>
          <cell r="C9193">
            <v>0</v>
          </cell>
          <cell r="D9193">
            <v>10</v>
          </cell>
        </row>
        <row r="9194">
          <cell r="A9194" t="str">
            <v>MCZB022-13</v>
          </cell>
          <cell r="B9194" t="str">
            <v>Metateoremas da Lógica Clássica</v>
          </cell>
          <cell r="C9194">
            <v>48</v>
          </cell>
          <cell r="D9194">
            <v>4</v>
          </cell>
        </row>
        <row r="9195">
          <cell r="A9195" t="str">
            <v>MCZB022-17</v>
          </cell>
          <cell r="B9195" t="str">
            <v>Metateoremas da Lógica Clássica</v>
          </cell>
          <cell r="C9195">
            <v>48</v>
          </cell>
          <cell r="D9195">
            <v>4</v>
          </cell>
        </row>
        <row r="9196">
          <cell r="A9196" t="str">
            <v>USP - ACA0522</v>
          </cell>
          <cell r="B9196" t="str">
            <v>Meteorologia sinótica I - USP</v>
          </cell>
          <cell r="C9196">
            <v>36</v>
          </cell>
          <cell r="D9196">
            <v>3</v>
          </cell>
        </row>
        <row r="9197">
          <cell r="A9197" t="str">
            <v>UofG-ca ENVS2030</v>
          </cell>
          <cell r="B9197" t="str">
            <v>Meteorology and Climatology - University of Guelph</v>
          </cell>
          <cell r="C9197">
            <v>80</v>
          </cell>
          <cell r="D9197">
            <v>6</v>
          </cell>
        </row>
        <row r="9198">
          <cell r="A9198" t="str">
            <v>SIU-us IE451</v>
          </cell>
          <cell r="B9198" t="str">
            <v>Method Design and Work Measurements - Southern Illinois University</v>
          </cell>
          <cell r="C9198">
            <v>40</v>
          </cell>
          <cell r="D9198">
            <v>3</v>
          </cell>
        </row>
        <row r="9199">
          <cell r="A9199" t="str">
            <v>UM-us IEN201</v>
          </cell>
          <cell r="B9199" t="str">
            <v>Methods Analysis and Project Management - University of Miami</v>
          </cell>
          <cell r="C9199">
            <v>48</v>
          </cell>
          <cell r="D9199">
            <v>4</v>
          </cell>
        </row>
        <row r="9200">
          <cell r="A9200" t="str">
            <v>Hofstra-us ENG119</v>
          </cell>
          <cell r="B9200" t="str">
            <v>Methods Engineering - Hofstra University</v>
          </cell>
          <cell r="C9200">
            <v>48</v>
          </cell>
          <cell r="D9200">
            <v>4</v>
          </cell>
        </row>
        <row r="9201">
          <cell r="A9201" t="str">
            <v>UTEP-us IE3477</v>
          </cell>
          <cell r="B9201" t="str">
            <v>Methods and Industrial Ergonomics - University of Texas at El Paso</v>
          </cell>
          <cell r="C9201">
            <v>64</v>
          </cell>
          <cell r="D9201">
            <v>5</v>
          </cell>
        </row>
        <row r="9202">
          <cell r="A9202" t="str">
            <v>UArk-us INEG3713</v>
          </cell>
          <cell r="B9202" t="str">
            <v>Methods and Standards - University of Arkansas</v>
          </cell>
          <cell r="C9202">
            <v>36</v>
          </cell>
          <cell r="D9202">
            <v>3</v>
          </cell>
        </row>
        <row r="9203">
          <cell r="A9203" t="str">
            <v>UofG-ca ENVS3130</v>
          </cell>
          <cell r="B9203" t="str">
            <v>Methods in Groundwater - University of Guelph</v>
          </cell>
          <cell r="C9203">
            <v>34</v>
          </cell>
          <cell r="D9203">
            <v>2</v>
          </cell>
        </row>
        <row r="9204">
          <cell r="A9204" t="str">
            <v>SDSU-us AE280</v>
          </cell>
          <cell r="B9204" t="str">
            <v>Methods of Analysis - San Diego State University</v>
          </cell>
          <cell r="C9204">
            <v>48</v>
          </cell>
          <cell r="D9204">
            <v>4</v>
          </cell>
        </row>
        <row r="9205">
          <cell r="A9205" t="str">
            <v>UNISA-au MATH2028</v>
          </cell>
          <cell r="B9205" t="str">
            <v>Methods of Applied Mathematics 1 - University of South Australia</v>
          </cell>
          <cell r="C9205">
            <v>52</v>
          </cell>
          <cell r="D9205">
            <v>4</v>
          </cell>
        </row>
        <row r="9206">
          <cell r="A9206" t="str">
            <v>UofT-ca MIE364H1</v>
          </cell>
          <cell r="B9206" t="str">
            <v>Methods of Quality Control Improvement - University of Toronto</v>
          </cell>
          <cell r="C9206">
            <v>48</v>
          </cell>
          <cell r="D9206">
            <v>4</v>
          </cell>
        </row>
        <row r="9207">
          <cell r="A9207" t="str">
            <v>ESHC900-13</v>
          </cell>
          <cell r="B9207" t="str">
            <v>Metodologia</v>
          </cell>
          <cell r="C9207">
            <v>48</v>
          </cell>
          <cell r="D9207">
            <v>4</v>
          </cell>
        </row>
        <row r="9208">
          <cell r="A9208" t="str">
            <v>BASP - MVB1</v>
          </cell>
          <cell r="B9208" t="str">
            <v>Metodologia   Visual Bidimensional I - Centro Universitário Belas Artes de São Paulo</v>
          </cell>
          <cell r="C9208">
            <v>72</v>
          </cell>
          <cell r="D9208">
            <v>6</v>
          </cell>
        </row>
        <row r="9209">
          <cell r="A9209" t="str">
            <v>BASP - MVT</v>
          </cell>
          <cell r="B9209" t="str">
            <v>Metodologia   Visual Tridimensional - Centro Universitário Belas Artes de São Paulo</v>
          </cell>
          <cell r="C9209">
            <v>72</v>
          </cell>
          <cell r="D9209">
            <v>6</v>
          </cell>
        </row>
        <row r="9210">
          <cell r="A9210" t="str">
            <v>ETSI14</v>
          </cell>
          <cell r="B9210" t="str">
            <v>Metodologia Científica</v>
          </cell>
          <cell r="C9210">
            <v>30</v>
          </cell>
          <cell r="D9210">
            <v>0</v>
          </cell>
        </row>
        <row r="9211">
          <cell r="A9211" t="str">
            <v>DHDV17</v>
          </cell>
          <cell r="B9211" t="str">
            <v>Metodologia Científica</v>
          </cell>
          <cell r="C9211">
            <v>32</v>
          </cell>
          <cell r="D9211">
            <v>2</v>
          </cell>
        </row>
        <row r="9212">
          <cell r="A9212" t="str">
            <v>ECT13</v>
          </cell>
          <cell r="B9212" t="str">
            <v>Metodologia Científica</v>
          </cell>
          <cell r="C9212">
            <v>30</v>
          </cell>
          <cell r="D9212">
            <v>0</v>
          </cell>
        </row>
        <row r="9213">
          <cell r="A9213" t="str">
            <v>UNIVEM - MC</v>
          </cell>
          <cell r="B9213" t="str">
            <v>Metodologia Científica - Centro Universitário Eurípedes de Marília</v>
          </cell>
          <cell r="C9213">
            <v>36</v>
          </cell>
          <cell r="D9213">
            <v>3</v>
          </cell>
        </row>
        <row r="9214">
          <cell r="A9214" t="str">
            <v>UNI VAP - U441001</v>
          </cell>
          <cell r="B9214" t="str">
            <v>Metodologia Científica - Física Experimental - UNI VAP</v>
          </cell>
          <cell r="C9214">
            <v>60</v>
          </cell>
          <cell r="D9214">
            <v>5</v>
          </cell>
        </row>
        <row r="9215">
          <cell r="A9215" t="str">
            <v>UFRJ - ISC125</v>
          </cell>
          <cell r="B9215" t="str">
            <v>Metodologia Científica - UFRJ</v>
          </cell>
          <cell r="C9215">
            <v>24</v>
          </cell>
          <cell r="D9215">
            <v>2</v>
          </cell>
        </row>
        <row r="9216">
          <cell r="A9216" t="str">
            <v>UFRAM - G0551</v>
          </cell>
          <cell r="B9216" t="str">
            <v>Metodologia Científica - Universidade Federal Rural da Amazônia</v>
          </cell>
          <cell r="C9216">
            <v>60</v>
          </cell>
          <cell r="D9216">
            <v>5</v>
          </cell>
        </row>
        <row r="9217">
          <cell r="A9217" t="str">
            <v>CTA-103</v>
          </cell>
          <cell r="B9217" t="str">
            <v>Metodologia Científica e Planejamento de Pesquisa</v>
          </cell>
          <cell r="C9217">
            <v>144</v>
          </cell>
          <cell r="D9217">
            <v>12</v>
          </cell>
        </row>
        <row r="9218">
          <cell r="A9218" t="str">
            <v>U441001</v>
          </cell>
          <cell r="B9218" t="str">
            <v>Metodologia Científica-Física Experimental - UNI VAP</v>
          </cell>
          <cell r="C9218">
            <v>60</v>
          </cell>
          <cell r="D9218">
            <v>5</v>
          </cell>
        </row>
        <row r="9219">
          <cell r="A9219" t="str">
            <v>MACK - 29022746</v>
          </cell>
          <cell r="B9219" t="str">
            <v>Metodologia Trabalho Científico Jurídico - Mackenzie</v>
          </cell>
          <cell r="C9219">
            <v>24</v>
          </cell>
          <cell r="D9219">
            <v>2</v>
          </cell>
        </row>
        <row r="9220">
          <cell r="A9220" t="str">
            <v>BA - MVBI</v>
          </cell>
          <cell r="B9220" t="str">
            <v>Metodologia Visual Bidimensional I - BELAS ARTES</v>
          </cell>
          <cell r="C9220">
            <v>72</v>
          </cell>
          <cell r="D9220">
            <v>6</v>
          </cell>
        </row>
        <row r="9221">
          <cell r="A9221" t="str">
            <v>BA - MVT</v>
          </cell>
          <cell r="B9221" t="str">
            <v>Metodologia Visual Tridimensional - BELAS ARTES</v>
          </cell>
          <cell r="C9221">
            <v>72</v>
          </cell>
          <cell r="D9221">
            <v>6</v>
          </cell>
        </row>
        <row r="9222">
          <cell r="A9222" t="str">
            <v>EQui20</v>
          </cell>
          <cell r="B9222" t="str">
            <v>Metodologia científica</v>
          </cell>
          <cell r="C9222">
            <v>30</v>
          </cell>
          <cell r="D9222">
            <v>0</v>
          </cell>
        </row>
        <row r="9223">
          <cell r="A9223" t="str">
            <v>UNIFESP - 4703</v>
          </cell>
          <cell r="B9223" t="str">
            <v>Metodologia científica - UNIFESP</v>
          </cell>
          <cell r="C9223">
            <v>36</v>
          </cell>
          <cell r="D9223">
            <v>3</v>
          </cell>
        </row>
        <row r="9224">
          <cell r="A9224" t="str">
            <v>IFSP - MCTX4</v>
          </cell>
          <cell r="B9224" t="str">
            <v>Metodologia científica em turismo - Instituto Federal de Educação, Ciência e Tecnologia de São Paulo</v>
          </cell>
          <cell r="C9224">
            <v>24</v>
          </cell>
          <cell r="D9224">
            <v>2</v>
          </cell>
        </row>
        <row r="9225">
          <cell r="A9225" t="str">
            <v>USP - FLH0111</v>
          </cell>
          <cell r="B9225" t="str">
            <v>Metodologia da História I - USP</v>
          </cell>
          <cell r="C9225">
            <v>96</v>
          </cell>
          <cell r="D9225">
            <v>8</v>
          </cell>
        </row>
        <row r="9226">
          <cell r="A9226" t="str">
            <v>USP - FLH0112</v>
          </cell>
          <cell r="B9226" t="str">
            <v>Metodologia da História II - USP</v>
          </cell>
          <cell r="C9226">
            <v>96</v>
          </cell>
          <cell r="D9226">
            <v>8</v>
          </cell>
        </row>
        <row r="9227">
          <cell r="A9227" t="str">
            <v>UTFPR - PP52E</v>
          </cell>
          <cell r="B9227" t="str">
            <v>Metodologia da Pesquisa - Universidade Tecnológica Federal do Paraná</v>
          </cell>
          <cell r="C9227">
            <v>24</v>
          </cell>
          <cell r="D9227">
            <v>2</v>
          </cell>
        </row>
        <row r="9228">
          <cell r="A9228" t="str">
            <v>UNIABC - MPC</v>
          </cell>
          <cell r="B9228" t="str">
            <v>Metodologia da Pesquisa Científica - UNIABC</v>
          </cell>
          <cell r="C9228">
            <v>36</v>
          </cell>
          <cell r="D9228">
            <v>3</v>
          </cell>
        </row>
        <row r="9229">
          <cell r="A9229" t="str">
            <v>CAO-1</v>
          </cell>
          <cell r="B9229" t="str">
            <v>Metodologia da Pesquisa Científica em Ciências Ambientais - UNITAU</v>
          </cell>
          <cell r="C9229">
            <v>0</v>
          </cell>
          <cell r="D9229">
            <v>9</v>
          </cell>
        </row>
        <row r="9230">
          <cell r="A9230" t="str">
            <v>PGT1112</v>
          </cell>
          <cell r="B9230" t="str">
            <v>Metodologia da Pesquisa e do Trabalho Científico - UFRN</v>
          </cell>
          <cell r="C9230">
            <v>0</v>
          </cell>
          <cell r="D9230">
            <v>9</v>
          </cell>
        </row>
        <row r="9231">
          <cell r="A9231" t="str">
            <v>MNO-259</v>
          </cell>
          <cell r="B9231" t="str">
            <v>Metodologia da Pesquisa em Ciência - UNIFRA</v>
          </cell>
          <cell r="C9231">
            <v>0</v>
          </cell>
          <cell r="D9231">
            <v>12</v>
          </cell>
        </row>
        <row r="9232">
          <cell r="A9232" t="str">
            <v>MNO 259</v>
          </cell>
          <cell r="B9232" t="str">
            <v>Metodologia da Pesquisa em Ciências - UNIFRA</v>
          </cell>
          <cell r="C9232">
            <v>0</v>
          </cell>
          <cell r="D9232">
            <v>12</v>
          </cell>
        </row>
        <row r="9233">
          <cell r="A9233" t="str">
            <v>UTFPR - CE92B</v>
          </cell>
          <cell r="B9233" t="str">
            <v>Metodologia da pesquisa - Universidade Tecnológica Federal do Paraná</v>
          </cell>
          <cell r="C9233">
            <v>24</v>
          </cell>
          <cell r="D9233">
            <v>2</v>
          </cell>
        </row>
        <row r="9234">
          <cell r="A9234" t="str">
            <v>UTFPR - CE62B</v>
          </cell>
          <cell r="B9234" t="str">
            <v>Metodologia da pesquisa - Universidade Tecnológica Federal do Paraná</v>
          </cell>
          <cell r="C9234">
            <v>24</v>
          </cell>
          <cell r="D9234">
            <v>2</v>
          </cell>
        </row>
        <row r="9235">
          <cell r="A9235" t="str">
            <v>FATEC-SP - 7504</v>
          </cell>
          <cell r="B9235" t="str">
            <v>Metodologia da pesquisa científica e tecnológica - FATEC-SP</v>
          </cell>
          <cell r="C9235">
            <v>36</v>
          </cell>
          <cell r="D9235">
            <v>3</v>
          </cell>
        </row>
        <row r="9236">
          <cell r="A9236" t="str">
            <v>UNIFESP - 4374</v>
          </cell>
          <cell r="B9236" t="str">
            <v>Metodologia da pesquisa e comunicação científica - UNIFESP</v>
          </cell>
          <cell r="C9236">
            <v>36</v>
          </cell>
          <cell r="D9236">
            <v>3</v>
          </cell>
        </row>
        <row r="9237">
          <cell r="A9237" t="str">
            <v>ESZG042-17</v>
          </cell>
          <cell r="B9237" t="str">
            <v>Metodologia de Análise de Riscos</v>
          </cell>
          <cell r="C9237">
            <v>24</v>
          </cell>
          <cell r="D9237">
            <v>2</v>
          </cell>
        </row>
        <row r="9238">
          <cell r="A9238" t="str">
            <v>BIS-206</v>
          </cell>
          <cell r="B9238" t="str">
            <v>Metodologia de Docking Recombinante</v>
          </cell>
          <cell r="C9238">
            <v>144</v>
          </cell>
          <cell r="D9238">
            <v>12</v>
          </cell>
        </row>
        <row r="9239">
          <cell r="A9239" t="str">
            <v>EMM01</v>
          </cell>
          <cell r="B9239" t="str">
            <v>Metodologia de Ensino em Etno/Modelagem</v>
          </cell>
          <cell r="C9239">
            <v>0</v>
          </cell>
          <cell r="D9239">
            <v>0</v>
          </cell>
        </row>
        <row r="9240">
          <cell r="A9240" t="str">
            <v>EGP04</v>
          </cell>
          <cell r="B9240" t="str">
            <v>Metodologia de Pesquisa</v>
          </cell>
          <cell r="C9240">
            <v>16</v>
          </cell>
          <cell r="D9240">
            <v>0</v>
          </cell>
        </row>
        <row r="9241">
          <cell r="A9241" t="str">
            <v>EGPM04</v>
          </cell>
          <cell r="B9241" t="str">
            <v>Metodologia de Pesquisa</v>
          </cell>
          <cell r="C9241">
            <v>0</v>
          </cell>
          <cell r="D9241">
            <v>0</v>
          </cell>
        </row>
        <row r="9242">
          <cell r="A9242" t="str">
            <v>PPU-003</v>
          </cell>
          <cell r="B9242" t="str">
            <v>Metodologia de Pesquisa</v>
          </cell>
          <cell r="C9242">
            <v>108</v>
          </cell>
          <cell r="D9242">
            <v>9</v>
          </cell>
        </row>
        <row r="9243">
          <cell r="A9243" t="str">
            <v>PPU-003CO</v>
          </cell>
          <cell r="B9243" t="str">
            <v>Metodologia de Pesquisa - UFABC</v>
          </cell>
          <cell r="C9243">
            <v>0</v>
          </cell>
          <cell r="D9243">
            <v>9</v>
          </cell>
        </row>
        <row r="9244">
          <cell r="A9244" t="str">
            <v>UMC-008</v>
          </cell>
          <cell r="B9244" t="str">
            <v>Metodologia de Pesquisa - UMC</v>
          </cell>
          <cell r="C9244">
            <v>0</v>
          </cell>
          <cell r="D9244">
            <v>2</v>
          </cell>
        </row>
        <row r="9245">
          <cell r="A9245" t="str">
            <v>375012</v>
          </cell>
          <cell r="B9245" t="str">
            <v>Metodologia de Pesquisa - UNB</v>
          </cell>
          <cell r="C9245">
            <v>0</v>
          </cell>
          <cell r="D9245">
            <v>5</v>
          </cell>
        </row>
        <row r="9246">
          <cell r="A9246" t="str">
            <v>UFV - SEC290</v>
          </cell>
          <cell r="B9246" t="str">
            <v>Metodologia de Pesquisa Aplicada ao Secretariado Executivo - Universidade Federal de Viçosa</v>
          </cell>
          <cell r="C9246">
            <v>60</v>
          </cell>
          <cell r="D9246">
            <v>5</v>
          </cell>
        </row>
        <row r="9247">
          <cell r="A9247" t="str">
            <v>UNICAMP - EN390</v>
          </cell>
          <cell r="B9247" t="str">
            <v>Metodologia de Pesquisa I - UNICAMP</v>
          </cell>
          <cell r="C9247">
            <v>24</v>
          </cell>
          <cell r="D9247">
            <v>2</v>
          </cell>
        </row>
        <row r="9248">
          <cell r="A9248" t="str">
            <v>PGA3102</v>
          </cell>
          <cell r="B9248" t="str">
            <v>Metodologia de Pesquisa I- UFRN</v>
          </cell>
          <cell r="C9248">
            <v>0</v>
          </cell>
          <cell r="D9248">
            <v>9</v>
          </cell>
        </row>
        <row r="9249">
          <cell r="A9249" t="str">
            <v>CCM-002</v>
          </cell>
          <cell r="B9249" t="str">
            <v>Metodologia de Pesquisa em Ciência da Computação</v>
          </cell>
          <cell r="C9249">
            <v>144</v>
          </cell>
          <cell r="D9249">
            <v>12</v>
          </cell>
        </row>
        <row r="9250">
          <cell r="A9250" t="str">
            <v>PCC103</v>
          </cell>
          <cell r="B9250" t="str">
            <v>Metodologia de Pesquisa em Ciência da Computação - UFOP</v>
          </cell>
          <cell r="C9250">
            <v>0</v>
          </cell>
          <cell r="D9250">
            <v>8</v>
          </cell>
        </row>
        <row r="9251">
          <cell r="A9251" t="str">
            <v>CCM-002CO</v>
          </cell>
          <cell r="B9251" t="str">
            <v>Metodologia de Pesquisa em Ciência da Computação - USP</v>
          </cell>
          <cell r="C9251">
            <v>0</v>
          </cell>
          <cell r="D9251">
            <v>12</v>
          </cell>
        </row>
        <row r="9252">
          <cell r="A9252" t="str">
            <v>CCM-002COA</v>
          </cell>
          <cell r="B9252" t="str">
            <v>Metodologia de Pesquisa em Ciência da Computação - University of Liverpool</v>
          </cell>
          <cell r="C9252">
            <v>0</v>
          </cell>
          <cell r="D9252">
            <v>12</v>
          </cell>
        </row>
        <row r="9253">
          <cell r="A9253" t="str">
            <v>UNINOVE - 3EX2023</v>
          </cell>
          <cell r="B9253" t="str">
            <v>Metodologia de Pesquisa em Engenharia - UNINOVE</v>
          </cell>
          <cell r="C9253">
            <v>36</v>
          </cell>
          <cell r="D9253">
            <v>3</v>
          </cell>
        </row>
        <row r="9254">
          <cell r="A9254" t="str">
            <v>ESHR900-13</v>
          </cell>
          <cell r="B9254" t="str">
            <v>Metodologia de Pesquisa em Relações Internacionais</v>
          </cell>
          <cell r="C9254">
            <v>48</v>
          </cell>
          <cell r="D9254">
            <v>4</v>
          </cell>
        </row>
        <row r="9255">
          <cell r="A9255" t="str">
            <v>UTFPR - MP3XA</v>
          </cell>
          <cell r="B9255" t="str">
            <v>Metodologia de pesquisa - Universidade Tecnológica Federal do Paraná</v>
          </cell>
          <cell r="C9255">
            <v>24</v>
          </cell>
          <cell r="D9255">
            <v>2</v>
          </cell>
        </row>
        <row r="9256">
          <cell r="A9256" t="str">
            <v>EDM5791 - 4/2</v>
          </cell>
          <cell r="B9256" t="str">
            <v>Metodologia do Ensino - USP</v>
          </cell>
          <cell r="C9256">
            <v>0</v>
          </cell>
          <cell r="D9256">
            <v>8</v>
          </cell>
        </row>
        <row r="9257">
          <cell r="A9257" t="str">
            <v>UNIBAN - GO200501</v>
          </cell>
          <cell r="B9257" t="str">
            <v>Metodologia do Ensino Fundamental de Geografia - UNIBAN</v>
          </cell>
          <cell r="C9257">
            <v>180</v>
          </cell>
          <cell r="D9257">
            <v>15</v>
          </cell>
        </row>
        <row r="9258">
          <cell r="A9258" t="str">
            <v>UNIBAN - GO300502</v>
          </cell>
          <cell r="B9258" t="str">
            <v>Metodologia do Ensino Médio de Geografia - UNIBAN</v>
          </cell>
          <cell r="C9258">
            <v>132</v>
          </cell>
          <cell r="D9258">
            <v>11</v>
          </cell>
        </row>
        <row r="9259">
          <cell r="A9259" t="str">
            <v>EDM5791</v>
          </cell>
          <cell r="B9259" t="str">
            <v>Metodologia do Ensino Superior - FE-USP</v>
          </cell>
          <cell r="C9259">
            <v>0</v>
          </cell>
          <cell r="D9259">
            <v>8</v>
          </cell>
        </row>
        <row r="9260">
          <cell r="A9260" t="str">
            <v>EMC5725</v>
          </cell>
          <cell r="B9260" t="str">
            <v>Metodologia do Projeto - Universidade Federal de Santa Catarina</v>
          </cell>
          <cell r="C9260">
            <v>56</v>
          </cell>
          <cell r="D9260">
            <v>5</v>
          </cell>
        </row>
        <row r="9261">
          <cell r="A9261" t="str">
            <v>FTC - EME004</v>
          </cell>
          <cell r="B9261" t="str">
            <v>Metodologia do Trabalho Científico - FTC</v>
          </cell>
          <cell r="C9261">
            <v>48</v>
          </cell>
          <cell r="D9261">
            <v>4</v>
          </cell>
        </row>
        <row r="9262">
          <cell r="A9262" t="str">
            <v>IFSP - MTCM5</v>
          </cell>
          <cell r="B9262" t="str">
            <v>Metodologia do Trabalho Científico - Instituto Federal de Educação, Ciência e Tecnologia de São Paul</v>
          </cell>
          <cell r="C9262">
            <v>36</v>
          </cell>
          <cell r="D9262">
            <v>3</v>
          </cell>
        </row>
        <row r="9263">
          <cell r="A9263" t="str">
            <v>AHR - MTTC</v>
          </cell>
          <cell r="B9263" t="str">
            <v>Metodologia do Trabalho Técnico e Científico - Anhanguera</v>
          </cell>
          <cell r="C9263">
            <v>36</v>
          </cell>
          <cell r="D9263">
            <v>3</v>
          </cell>
        </row>
        <row r="9264">
          <cell r="A9264" t="str">
            <v>FATEC-SP - 6117</v>
          </cell>
          <cell r="B9264" t="str">
            <v>Metodologia do trabalho científico - FATEC-SP</v>
          </cell>
          <cell r="C9264">
            <v>36</v>
          </cell>
          <cell r="D9264">
            <v>3</v>
          </cell>
        </row>
        <row r="9265">
          <cell r="A9265" t="str">
            <v>FTT - PG-529</v>
          </cell>
          <cell r="B9265" t="str">
            <v>Metodologia do trabalho científico - Faculdade de Tecnologia Termomecânica</v>
          </cell>
          <cell r="C9265">
            <v>36</v>
          </cell>
          <cell r="D9265">
            <v>3</v>
          </cell>
        </row>
        <row r="9266">
          <cell r="A9266" t="str">
            <v>IFSP - MDTJ5</v>
          </cell>
          <cell r="B9266" t="str">
            <v>Metodologia do trabalho científico - Instituto Federal de Educação, Ciência e Tecnologia de São Paul</v>
          </cell>
          <cell r="C9266">
            <v>24</v>
          </cell>
          <cell r="D9266">
            <v>2</v>
          </cell>
        </row>
        <row r="9267">
          <cell r="A9267" t="str">
            <v>BCN0001-07</v>
          </cell>
          <cell r="B9267" t="str">
            <v>Metodologia e Algoritmos Computacionais</v>
          </cell>
          <cell r="C9267">
            <v>48</v>
          </cell>
          <cell r="D9267">
            <v>4</v>
          </cell>
        </row>
        <row r="9268">
          <cell r="A9268" t="str">
            <v>UNIFESP-02</v>
          </cell>
          <cell r="B9268" t="str">
            <v>Metodologia e Comunicação científica</v>
          </cell>
          <cell r="C9268">
            <v>0</v>
          </cell>
          <cell r="D9268">
            <v>12</v>
          </cell>
        </row>
        <row r="9269">
          <cell r="A9269" t="str">
            <v>BIS-003</v>
          </cell>
          <cell r="B9269" t="str">
            <v>Metodologia e Expressão Científica</v>
          </cell>
          <cell r="C9269">
            <v>144</v>
          </cell>
          <cell r="D9269">
            <v>12</v>
          </cell>
        </row>
        <row r="9270">
          <cell r="A9270" t="str">
            <v>UFABC-PÓS - BIS-003</v>
          </cell>
          <cell r="B9270" t="str">
            <v>Metodologia e Expressão Científica - UFABC-PÓS</v>
          </cell>
          <cell r="C9270">
            <v>144</v>
          </cell>
          <cell r="D9270">
            <v>12</v>
          </cell>
        </row>
        <row r="9271">
          <cell r="A9271" t="str">
            <v>ENS-106</v>
          </cell>
          <cell r="B9271" t="str">
            <v>Metodologia e Historiografia das Ciências e da Matemática</v>
          </cell>
          <cell r="C9271">
            <v>144</v>
          </cell>
          <cell r="D9271">
            <v>12</v>
          </cell>
        </row>
        <row r="9272">
          <cell r="A9272" t="str">
            <v>Anhembi - MCNT</v>
          </cell>
          <cell r="B9272" t="str">
            <v>Metodologia: Ciências e Normas Técnicas - Universidade Anhembi Morumbi</v>
          </cell>
          <cell r="C9272">
            <v>72</v>
          </cell>
          <cell r="D9272">
            <v>6</v>
          </cell>
        </row>
        <row r="9273">
          <cell r="A9273" t="str">
            <v>ETA15</v>
          </cell>
          <cell r="B9273" t="str">
            <v>Metodologias de Coleta e Análise de Dados Ecológicos - Unifal-MG</v>
          </cell>
          <cell r="C9273">
            <v>0</v>
          </cell>
          <cell r="D9273">
            <v>4</v>
          </cell>
        </row>
        <row r="9274">
          <cell r="A9274" t="str">
            <v>ENS-103</v>
          </cell>
          <cell r="B9274" t="str">
            <v>Metodologias de Pesquisa em Ensino de Ciências e Matemática</v>
          </cell>
          <cell r="C9274">
            <v>144</v>
          </cell>
          <cell r="D9274">
            <v>12</v>
          </cell>
        </row>
        <row r="9275">
          <cell r="A9275" t="str">
            <v>INF-303</v>
          </cell>
          <cell r="B9275" t="str">
            <v>Metodologias para Modelagem de Sistemas</v>
          </cell>
          <cell r="C9275">
            <v>144</v>
          </cell>
          <cell r="D9275">
            <v>12</v>
          </cell>
        </row>
        <row r="9276">
          <cell r="A9276" t="str">
            <v>ESZG030-13</v>
          </cell>
          <cell r="B9276" t="str">
            <v>Metrologia</v>
          </cell>
          <cell r="C9276">
            <v>48</v>
          </cell>
          <cell r="D9276">
            <v>4</v>
          </cell>
        </row>
        <row r="9277">
          <cell r="A9277" t="str">
            <v>ESZG030-17</v>
          </cell>
          <cell r="B9277" t="str">
            <v>Metrologia</v>
          </cell>
          <cell r="C9277">
            <v>48</v>
          </cell>
          <cell r="D9277">
            <v>4</v>
          </cell>
        </row>
        <row r="9278">
          <cell r="A9278" t="str">
            <v>FATEC-SP - FMT001</v>
          </cell>
          <cell r="B9278" t="str">
            <v>Metrologia - FATEC-SP</v>
          </cell>
          <cell r="C9278">
            <v>36</v>
          </cell>
          <cell r="D9278">
            <v>3</v>
          </cell>
        </row>
        <row r="9279">
          <cell r="A9279" t="str">
            <v>FTT - AL-P311</v>
          </cell>
          <cell r="B9279" t="str">
            <v>Metrologia - Faculdade de Tecnologia Termomecânica</v>
          </cell>
          <cell r="C9279">
            <v>60</v>
          </cell>
          <cell r="D9279">
            <v>5</v>
          </cell>
        </row>
        <row r="9280">
          <cell r="A9280" t="str">
            <v>FTT - MT-P106</v>
          </cell>
          <cell r="B9280" t="str">
            <v>Metrologia - Faculdade de Tecnologia Termomecânica</v>
          </cell>
          <cell r="C9280">
            <v>48</v>
          </cell>
          <cell r="D9280">
            <v>4</v>
          </cell>
        </row>
        <row r="9281">
          <cell r="A9281" t="str">
            <v>CEN5761</v>
          </cell>
          <cell r="B9281" t="str">
            <v>Metrologia - USP/CENA</v>
          </cell>
          <cell r="C9281">
            <v>144</v>
          </cell>
          <cell r="D9281">
            <v>12</v>
          </cell>
        </row>
        <row r="9282">
          <cell r="A9282" t="str">
            <v>48995223</v>
          </cell>
          <cell r="B9282" t="str">
            <v>Metrologia - Universidade de Jaén / UJAEN</v>
          </cell>
          <cell r="C9282">
            <v>80</v>
          </cell>
          <cell r="D9282">
            <v>6</v>
          </cell>
        </row>
        <row r="9283">
          <cell r="A9283" t="str">
            <v>FATEC-SP - FMT006</v>
          </cell>
          <cell r="B9283" t="str">
            <v>Metrologia Básica - FATEC-SP</v>
          </cell>
          <cell r="C9283">
            <v>36</v>
          </cell>
          <cell r="D9283">
            <v>3</v>
          </cell>
        </row>
        <row r="9284">
          <cell r="A9284" t="str">
            <v>9970</v>
          </cell>
          <cell r="B9284" t="str">
            <v>Metrologia I - FATEC-SP</v>
          </cell>
          <cell r="C9284">
            <v>72</v>
          </cell>
          <cell r="D9284">
            <v>6</v>
          </cell>
        </row>
        <row r="9285">
          <cell r="A9285" t="str">
            <v>FATEC-SP - 9970</v>
          </cell>
          <cell r="B9285" t="str">
            <v>Metrologia I - FATEC-SP</v>
          </cell>
          <cell r="C9285">
            <v>60</v>
          </cell>
          <cell r="D9285">
            <v>5</v>
          </cell>
        </row>
        <row r="9286">
          <cell r="A9286" t="str">
            <v>FATEC-SP - METII</v>
          </cell>
          <cell r="B9286" t="str">
            <v>Metrologia II - FATEC-SP</v>
          </cell>
          <cell r="C9286">
            <v>72</v>
          </cell>
          <cell r="D9286">
            <v>6</v>
          </cell>
        </row>
        <row r="9287">
          <cell r="A9287" t="str">
            <v>UNIBAN - EA300409</v>
          </cell>
          <cell r="B9287" t="str">
            <v>Metrologia Industrial - UNIBAN</v>
          </cell>
          <cell r="C9287">
            <v>132</v>
          </cell>
          <cell r="D9287">
            <v>11</v>
          </cell>
        </row>
        <row r="9288">
          <cell r="A9288" t="str">
            <v>UNESP - 12175</v>
          </cell>
          <cell r="B9288" t="str">
            <v>Metrologia em química - UNESP</v>
          </cell>
          <cell r="C9288">
            <v>60</v>
          </cell>
          <cell r="D9288">
            <v>5</v>
          </cell>
        </row>
        <row r="9289">
          <cell r="A9289" t="str">
            <v>BME-hu GT30A001</v>
          </cell>
          <cell r="B9289" t="str">
            <v>Micro- and Macroeconomics - Budapest University of Technology and Economics</v>
          </cell>
          <cell r="C9289">
            <v>60</v>
          </cell>
          <cell r="D9289">
            <v>5</v>
          </cell>
        </row>
        <row r="9290">
          <cell r="A9290" t="str">
            <v>SIT-us MT596</v>
          </cell>
          <cell r="B9290" t="str">
            <v>Micro-Fabrication Tecniques - Stevens Institute of Technology</v>
          </cell>
          <cell r="C9290">
            <v>48</v>
          </cell>
          <cell r="D9290">
            <v>4</v>
          </cell>
        </row>
        <row r="9291">
          <cell r="A9291" t="str">
            <v>Pitt-us MEMS1057</v>
          </cell>
          <cell r="B9291" t="str">
            <v>Micro/Nano Manufacturing - University of Pittsburgh</v>
          </cell>
          <cell r="C9291">
            <v>48</v>
          </cell>
          <cell r="D9291">
            <v>4</v>
          </cell>
        </row>
        <row r="9292">
          <cell r="A9292" t="str">
            <v>UofG-ca MICR4180</v>
          </cell>
          <cell r="B9292" t="str">
            <v>Microbial Processes and Environmental Management - University of Guelph</v>
          </cell>
          <cell r="C9292">
            <v>36</v>
          </cell>
          <cell r="D9292">
            <v>3</v>
          </cell>
        </row>
        <row r="9293">
          <cell r="A9293" t="str">
            <v>CSUEB-us BIOL4142</v>
          </cell>
          <cell r="B9293" t="str">
            <v>Microbial Symbioses - California State University, East Bay</v>
          </cell>
          <cell r="C9293">
            <v>48</v>
          </cell>
          <cell r="D9293">
            <v>4</v>
          </cell>
        </row>
        <row r="9294">
          <cell r="A9294" t="str">
            <v>NHT1056-15</v>
          </cell>
          <cell r="B9294" t="str">
            <v>Microbiologia</v>
          </cell>
          <cell r="C9294">
            <v>72</v>
          </cell>
          <cell r="D9294">
            <v>6</v>
          </cell>
        </row>
        <row r="9295">
          <cell r="A9295" t="str">
            <v>UNINOVE - 3SA2125</v>
          </cell>
          <cell r="B9295" t="str">
            <v>Microbiologia - UNINOVE</v>
          </cell>
          <cell r="C9295">
            <v>36</v>
          </cell>
          <cell r="D9295">
            <v>3</v>
          </cell>
        </row>
        <row r="9296">
          <cell r="A9296" t="str">
            <v>UC-pt 1001033</v>
          </cell>
          <cell r="B9296" t="str">
            <v>Microbiologia - Universidade de Coimbra</v>
          </cell>
          <cell r="C9296">
            <v>67</v>
          </cell>
          <cell r="D9296">
            <v>5</v>
          </cell>
        </row>
        <row r="9297">
          <cell r="A9297" t="str">
            <v>ESTU010-13</v>
          </cell>
          <cell r="B9297" t="str">
            <v>Microbiologia Ambiental</v>
          </cell>
          <cell r="C9297">
            <v>48</v>
          </cell>
          <cell r="D9297">
            <v>4</v>
          </cell>
        </row>
        <row r="9298">
          <cell r="A9298" t="str">
            <v>ESTU010-17</v>
          </cell>
          <cell r="B9298" t="str">
            <v>Microbiologia Ambiental</v>
          </cell>
          <cell r="C9298">
            <v>48</v>
          </cell>
          <cell r="D9298">
            <v>4</v>
          </cell>
        </row>
        <row r="9299">
          <cell r="A9299" t="str">
            <v>UAM-es 16489</v>
          </cell>
          <cell r="B9299" t="str">
            <v>Microbiologia Ambiental - Universidad Autónoma de Madrid</v>
          </cell>
          <cell r="C9299">
            <v>150</v>
          </cell>
          <cell r="D9299">
            <v>12</v>
          </cell>
        </row>
        <row r="9300">
          <cell r="A9300" t="str">
            <v>FTT - AL-P108</v>
          </cell>
          <cell r="B9300" t="str">
            <v>Microbiologia Básica - Faculdade de Tecnologia Termomecânica</v>
          </cell>
          <cell r="C9300">
            <v>84</v>
          </cell>
          <cell r="D9300">
            <v>7</v>
          </cell>
        </row>
        <row r="9301">
          <cell r="A9301" t="str">
            <v>NHT1034-13</v>
          </cell>
          <cell r="B9301" t="str">
            <v>Microbiologia I</v>
          </cell>
          <cell r="C9301">
            <v>72</v>
          </cell>
          <cell r="D9301">
            <v>6</v>
          </cell>
        </row>
        <row r="9302">
          <cell r="A9302" t="str">
            <v>FTT - AL-P314</v>
          </cell>
          <cell r="B9302" t="str">
            <v>Microbiologia de Alimentos - Faculdade de Tecnologia Termomecânica</v>
          </cell>
          <cell r="C9302">
            <v>168</v>
          </cell>
          <cell r="D9302">
            <v>14</v>
          </cell>
        </row>
        <row r="9303">
          <cell r="A9303" t="str">
            <v>FTT - AL-P217</v>
          </cell>
          <cell r="B9303" t="str">
            <v>Microbiologia de Alimentos - Faculdade de Tecnologia Termomecânica</v>
          </cell>
          <cell r="C9303">
            <v>168</v>
          </cell>
          <cell r="D9303">
            <v>14</v>
          </cell>
        </row>
        <row r="9304">
          <cell r="A9304" t="str">
            <v>FTT - AL-P217-2</v>
          </cell>
          <cell r="B9304" t="str">
            <v>Microbiologia de Alimentos - Faculdade de Tecnologia Termomecânica</v>
          </cell>
          <cell r="C9304">
            <v>132</v>
          </cell>
          <cell r="D9304">
            <v>11</v>
          </cell>
        </row>
        <row r="9305">
          <cell r="A9305" t="str">
            <v>USP - MA</v>
          </cell>
          <cell r="B9305" t="str">
            <v>Microbiologia de Alimentos - USP</v>
          </cell>
          <cell r="C9305">
            <v>84</v>
          </cell>
          <cell r="D9305">
            <v>7</v>
          </cell>
        </row>
        <row r="9306">
          <cell r="A9306" t="str">
            <v>SHS5721-5/2</v>
          </cell>
          <cell r="B9306" t="str">
            <v>Microbiologia dos Processos Biológicos de Tratamento de Resíduo Orgânicos - USP</v>
          </cell>
          <cell r="C9306">
            <v>0</v>
          </cell>
          <cell r="D9306">
            <v>12</v>
          </cell>
        </row>
        <row r="9307">
          <cell r="A9307" t="str">
            <v>MTA 021</v>
          </cell>
          <cell r="B9307" t="str">
            <v>Microbiologia e Meio Ambiente - IPT</v>
          </cell>
          <cell r="C9307">
            <v>0</v>
          </cell>
          <cell r="D9307">
            <v>12</v>
          </cell>
        </row>
        <row r="9308">
          <cell r="A9308" t="str">
            <v>Unilim-fr MAE</v>
          </cell>
          <cell r="B9308" t="str">
            <v>Microbiologie appliquée à l'environnement - Faculté des Sciences et Techniques de Limoges</v>
          </cell>
          <cell r="C9308">
            <v>60</v>
          </cell>
          <cell r="D9308">
            <v>5</v>
          </cell>
        </row>
        <row r="9309">
          <cell r="A9309" t="str">
            <v>NYIT-us BIOL235</v>
          </cell>
          <cell r="B9309" t="str">
            <v>Microbiology - New York Institute of Technology</v>
          </cell>
          <cell r="C9309">
            <v>60</v>
          </cell>
          <cell r="D9309">
            <v>5</v>
          </cell>
        </row>
        <row r="9310">
          <cell r="A9310" t="str">
            <v>Ulster-uk BIO315</v>
          </cell>
          <cell r="B9310" t="str">
            <v>Microbiology - Ulster University</v>
          </cell>
          <cell r="C9310">
            <v>78</v>
          </cell>
          <cell r="D9310">
            <v>6</v>
          </cell>
        </row>
        <row r="9311">
          <cell r="A9311" t="str">
            <v>FSW-ca BIOL3003</v>
          </cell>
          <cell r="B9311" t="str">
            <v>Microbiology 2 - Fanshawe College</v>
          </cell>
          <cell r="C9311">
            <v>60</v>
          </cell>
          <cell r="D9311">
            <v>5</v>
          </cell>
        </row>
        <row r="9312">
          <cell r="A9312" t="str">
            <v>Kent-uk EL560</v>
          </cell>
          <cell r="B9312" t="str">
            <v>Microcomputer Engineering - University of Kent</v>
          </cell>
          <cell r="C9312">
            <v>47</v>
          </cell>
          <cell r="D9312">
            <v>3</v>
          </cell>
        </row>
        <row r="9313">
          <cell r="A9313" t="str">
            <v>EE380</v>
          </cell>
          <cell r="B9313" t="str">
            <v>Microcomputer Organization - University of Kentucky</v>
          </cell>
          <cell r="C9313">
            <v>48</v>
          </cell>
          <cell r="D9313">
            <v>4</v>
          </cell>
        </row>
        <row r="9314">
          <cell r="A9314" t="str">
            <v>Curtin-au CMPE2003</v>
          </cell>
          <cell r="B9314" t="str">
            <v>Microcomputers - Curtin University of Technology</v>
          </cell>
          <cell r="C9314">
            <v>70</v>
          </cell>
          <cell r="D9314">
            <v>5</v>
          </cell>
        </row>
        <row r="9315">
          <cell r="A9315" t="str">
            <v>MCC</v>
          </cell>
          <cell r="B9315" t="str">
            <v>Microcontrolador - SENAI</v>
          </cell>
          <cell r="C9315">
            <v>72</v>
          </cell>
          <cell r="D9315">
            <v>6</v>
          </cell>
        </row>
        <row r="9316">
          <cell r="A9316" t="str">
            <v>FATEC-SP - EEM001</v>
          </cell>
          <cell r="B9316" t="str">
            <v>Microcontroladores - FATEC-SP</v>
          </cell>
          <cell r="C9316">
            <v>72</v>
          </cell>
          <cell r="D9316">
            <v>6</v>
          </cell>
        </row>
        <row r="9317">
          <cell r="A9317" t="str">
            <v>IFSP - TMCJ5</v>
          </cell>
          <cell r="B9317" t="str">
            <v>Microcontroladores - Instituto Federal de Educação, Ciência e Tecnologia de São Paulo</v>
          </cell>
          <cell r="C9317">
            <v>24</v>
          </cell>
          <cell r="D9317">
            <v>2</v>
          </cell>
        </row>
        <row r="9318">
          <cell r="A9318" t="str">
            <v>IFSP - MCL I</v>
          </cell>
          <cell r="B9318" t="str">
            <v>Microcontroladores Industriais I - Instituto Federal de Educação, Ciência e Tecnologia de São Paulo</v>
          </cell>
          <cell r="C9318">
            <v>60</v>
          </cell>
          <cell r="D9318">
            <v>5</v>
          </cell>
        </row>
        <row r="9319">
          <cell r="A9319" t="str">
            <v>IFSP - MCLII</v>
          </cell>
          <cell r="B9319" t="str">
            <v>Microcontroladores Industriais II - Instituto Federal de Educação, Ciência e Tecnologia de São Paulo</v>
          </cell>
          <cell r="C9319">
            <v>60</v>
          </cell>
          <cell r="D9319">
            <v>5</v>
          </cell>
        </row>
        <row r="9320">
          <cell r="A9320" t="str">
            <v>ENU-uk ELE08106</v>
          </cell>
          <cell r="B9320" t="str">
            <v>Microcontroller Applications - Edinburgh Napier University</v>
          </cell>
          <cell r="C9320">
            <v>48</v>
          </cell>
          <cell r="D9320">
            <v>4</v>
          </cell>
        </row>
        <row r="9321">
          <cell r="A9321" t="str">
            <v>ENU-uk ELE080106</v>
          </cell>
          <cell r="B9321" t="str">
            <v>Microcontroller Applications - Edinburgh Napier University</v>
          </cell>
          <cell r="C9321">
            <v>48</v>
          </cell>
          <cell r="D9321">
            <v>4</v>
          </cell>
        </row>
        <row r="9322">
          <cell r="A9322" t="str">
            <v>THD-de 100130</v>
          </cell>
          <cell r="B9322" t="str">
            <v>Microcontroller Programming - Technische Hochschule Deggendorf</v>
          </cell>
          <cell r="C9322">
            <v>48</v>
          </cell>
          <cell r="D9322">
            <v>4</v>
          </cell>
        </row>
        <row r="9323">
          <cell r="A9323" t="str">
            <v>UNISA-au EEET2045</v>
          </cell>
          <cell r="B9323" t="str">
            <v>Microcontroller Programming and Interfacing - University of South Australia</v>
          </cell>
          <cell r="C9323">
            <v>65</v>
          </cell>
          <cell r="D9323">
            <v>5</v>
          </cell>
        </row>
        <row r="9324">
          <cell r="A9324" t="str">
            <v>GSU-us EENG3340</v>
          </cell>
          <cell r="B9324" t="str">
            <v>Microcontrollers - Georgia Southern University</v>
          </cell>
          <cell r="C9324">
            <v>83</v>
          </cell>
          <cell r="D9324">
            <v>7</v>
          </cell>
        </row>
        <row r="9325">
          <cell r="A9325" t="str">
            <v>KanSU-us ECE431</v>
          </cell>
          <cell r="B9325" t="str">
            <v>Microcontrollers - Kansas State University</v>
          </cell>
          <cell r="C9325">
            <v>48</v>
          </cell>
          <cell r="D9325">
            <v>4</v>
          </cell>
        </row>
        <row r="9326">
          <cell r="A9326" t="str">
            <v>SU-uk EG151</v>
          </cell>
          <cell r="B9326" t="str">
            <v>Microcontrollers - Swansea University</v>
          </cell>
          <cell r="C9326">
            <v>36</v>
          </cell>
          <cell r="D9326">
            <v>3</v>
          </cell>
        </row>
        <row r="9327">
          <cell r="A9327" t="str">
            <v>TTU-us ECE3362</v>
          </cell>
          <cell r="B9327" t="str">
            <v>Microcontrollers - Texas Tech University</v>
          </cell>
          <cell r="C9327">
            <v>42</v>
          </cell>
          <cell r="D9327">
            <v>3</v>
          </cell>
        </row>
        <row r="9328">
          <cell r="A9328" t="str">
            <v>ECO-231</v>
          </cell>
          <cell r="B9328" t="str">
            <v>Microeconometria</v>
          </cell>
          <cell r="C9328">
            <v>144</v>
          </cell>
          <cell r="D9328">
            <v>12</v>
          </cell>
        </row>
        <row r="9329">
          <cell r="A9329" t="str">
            <v>ESZX057-13</v>
          </cell>
          <cell r="B9329" t="str">
            <v>Microeconomia</v>
          </cell>
          <cell r="C9329">
            <v>24</v>
          </cell>
          <cell r="D9329">
            <v>2</v>
          </cell>
        </row>
        <row r="9330">
          <cell r="A9330" t="str">
            <v>H0113</v>
          </cell>
          <cell r="B9330" t="str">
            <v>Microeconomia - Unicamp (2004)</v>
          </cell>
          <cell r="C9330">
            <v>0</v>
          </cell>
          <cell r="D9330">
            <v>9</v>
          </cell>
        </row>
        <row r="9331">
          <cell r="A9331" t="str">
            <v>UFV - ADE191</v>
          </cell>
          <cell r="B9331" t="str">
            <v>Microeconomia - Universidade Federal de Viçosa</v>
          </cell>
          <cell r="C9331">
            <v>60</v>
          </cell>
          <cell r="D9331">
            <v>5</v>
          </cell>
        </row>
        <row r="9332">
          <cell r="A9332" t="str">
            <v>UP-pt EIG0023</v>
          </cell>
          <cell r="B9332" t="str">
            <v>Microeconomia - Universidade do Porto</v>
          </cell>
          <cell r="C9332">
            <v>60</v>
          </cell>
          <cell r="D9332">
            <v>5</v>
          </cell>
        </row>
        <row r="9333">
          <cell r="A9333" t="str">
            <v>ECO-021</v>
          </cell>
          <cell r="B9333" t="str">
            <v>Microeconomia A</v>
          </cell>
          <cell r="C9333">
            <v>144</v>
          </cell>
          <cell r="D9333">
            <v>12</v>
          </cell>
        </row>
        <row r="9334">
          <cell r="A9334" t="str">
            <v>ECO-022</v>
          </cell>
          <cell r="B9334" t="str">
            <v>Microeconomia B</v>
          </cell>
          <cell r="C9334">
            <v>144</v>
          </cell>
          <cell r="D9334">
            <v>12</v>
          </cell>
        </row>
        <row r="9335">
          <cell r="A9335" t="str">
            <v>ESHC025-13</v>
          </cell>
          <cell r="B9335" t="str">
            <v>Microeconomia I</v>
          </cell>
          <cell r="C9335">
            <v>48</v>
          </cell>
          <cell r="D9335">
            <v>4</v>
          </cell>
        </row>
        <row r="9336">
          <cell r="A9336" t="str">
            <v>ESHC025-17</v>
          </cell>
          <cell r="B9336" t="str">
            <v>Microeconomia I</v>
          </cell>
          <cell r="C9336">
            <v>48</v>
          </cell>
          <cell r="D9336">
            <v>4</v>
          </cell>
        </row>
        <row r="9337">
          <cell r="A9337" t="str">
            <v>CNM7160</v>
          </cell>
          <cell r="B9337" t="str">
            <v>Microeconomia I - UFSC</v>
          </cell>
          <cell r="C9337">
            <v>72</v>
          </cell>
          <cell r="D9337">
            <v>6</v>
          </cell>
        </row>
        <row r="9338">
          <cell r="A9338" t="str">
            <v>ESHC026-13</v>
          </cell>
          <cell r="B9338" t="str">
            <v>Microeconomia II</v>
          </cell>
          <cell r="C9338">
            <v>48</v>
          </cell>
          <cell r="D9338">
            <v>4</v>
          </cell>
        </row>
        <row r="9339">
          <cell r="A9339" t="str">
            <v>ESHC026-17</v>
          </cell>
          <cell r="B9339" t="str">
            <v>Microeconomia II</v>
          </cell>
          <cell r="C9339">
            <v>48</v>
          </cell>
          <cell r="D9339">
            <v>4</v>
          </cell>
        </row>
        <row r="9340">
          <cell r="A9340" t="str">
            <v>ESHC029-17</v>
          </cell>
          <cell r="B9340" t="str">
            <v>Microeconomia III</v>
          </cell>
          <cell r="C9340">
            <v>48</v>
          </cell>
          <cell r="D9340">
            <v>4</v>
          </cell>
        </row>
        <row r="9341">
          <cell r="A9341" t="str">
            <v>ESZC027-17</v>
          </cell>
          <cell r="B9341" t="str">
            <v>Microeconomia Sistêmica Ambiental</v>
          </cell>
          <cell r="C9341">
            <v>48</v>
          </cell>
          <cell r="D9341">
            <v>4</v>
          </cell>
        </row>
        <row r="9342">
          <cell r="A9342" t="str">
            <v>ECO-232</v>
          </cell>
          <cell r="B9342" t="str">
            <v>Microeconomia do Desenvolvimento</v>
          </cell>
          <cell r="C9342">
            <v>144</v>
          </cell>
          <cell r="D9342">
            <v>12</v>
          </cell>
        </row>
        <row r="9343">
          <cell r="A9343" t="str">
            <v>ASU-us ECN212</v>
          </cell>
          <cell r="B9343" t="str">
            <v>Microeconomic Principles - Arizona State University</v>
          </cell>
          <cell r="C9343">
            <v>45</v>
          </cell>
          <cell r="D9343">
            <v>3</v>
          </cell>
        </row>
        <row r="9344">
          <cell r="A9344" t="str">
            <v>ITTral-ie ECON61000</v>
          </cell>
          <cell r="B9344" t="str">
            <v>Microeconomics - Institute of Technology of Tralee</v>
          </cell>
          <cell r="C9344">
            <v>60</v>
          </cell>
          <cell r="D9344">
            <v>5</v>
          </cell>
        </row>
        <row r="9345">
          <cell r="A9345" t="str">
            <v>MSOE-us MS221</v>
          </cell>
          <cell r="B9345" t="str">
            <v>Microeconomics - Milwaukee School of Engineering</v>
          </cell>
          <cell r="C9345">
            <v>33</v>
          </cell>
          <cell r="D9345">
            <v>2</v>
          </cell>
        </row>
        <row r="9346">
          <cell r="A9346" t="str">
            <v>UofG-ca ECON1050</v>
          </cell>
          <cell r="B9346" t="str">
            <v>Microeconomics - University of Guelph</v>
          </cell>
          <cell r="C9346">
            <v>36</v>
          </cell>
          <cell r="D9346">
            <v>3</v>
          </cell>
        </row>
        <row r="9347">
          <cell r="A9347" t="str">
            <v>UU-nl USSCE022</v>
          </cell>
          <cell r="B9347" t="str">
            <v>Microeconomics - Utrecht University</v>
          </cell>
          <cell r="C9347">
            <v>75</v>
          </cell>
          <cell r="D9347">
            <v>6</v>
          </cell>
        </row>
        <row r="9348">
          <cell r="A9348" t="str">
            <v>LU-uk 13BSA060</v>
          </cell>
          <cell r="B9348" t="str">
            <v>Microeconomics for Business - Loughborough University</v>
          </cell>
          <cell r="C9348">
            <v>50</v>
          </cell>
          <cell r="D9348">
            <v>4</v>
          </cell>
        </row>
        <row r="9349">
          <cell r="A9349" t="str">
            <v>CSUN-us ECON160</v>
          </cell>
          <cell r="B9349" t="str">
            <v>Microeconomy Principles - California State University, Northridge</v>
          </cell>
          <cell r="C9349">
            <v>45</v>
          </cell>
          <cell r="D9349">
            <v>4</v>
          </cell>
        </row>
        <row r="9350">
          <cell r="A9350" t="str">
            <v>UC-es G344</v>
          </cell>
          <cell r="B9350" t="str">
            <v>Microeconomía - Universidad de Cantabria</v>
          </cell>
          <cell r="C9350">
            <v>67</v>
          </cell>
          <cell r="D9350">
            <v>5</v>
          </cell>
        </row>
        <row r="9351">
          <cell r="A9351" t="str">
            <v>URL-es Mic</v>
          </cell>
          <cell r="B9351" t="str">
            <v>Microeconomía - Universitat Ramon Llull</v>
          </cell>
          <cell r="C9351">
            <v>48</v>
          </cell>
          <cell r="D9351">
            <v>4</v>
          </cell>
        </row>
        <row r="9352">
          <cell r="A9352" t="str">
            <v>GLA-uk ENG1064</v>
          </cell>
          <cell r="B9352" t="str">
            <v>Microelectronic Systems 1 - University of Glasgow</v>
          </cell>
          <cell r="C9352">
            <v>39</v>
          </cell>
          <cell r="D9352">
            <v>3</v>
          </cell>
        </row>
        <row r="9353">
          <cell r="A9353" t="str">
            <v>BME-hu VIEEA306</v>
          </cell>
          <cell r="B9353" t="str">
            <v>Microelectronics - Budapest University of Technology and Economics</v>
          </cell>
          <cell r="C9353">
            <v>75</v>
          </cell>
          <cell r="D9353">
            <v>6</v>
          </cell>
        </row>
        <row r="9354">
          <cell r="A9354" t="str">
            <v>GSU-us EENG3330</v>
          </cell>
          <cell r="B9354" t="str">
            <v>Microelectronics - Georgia Southern University</v>
          </cell>
          <cell r="C9354">
            <v>78</v>
          </cell>
          <cell r="D9354">
            <v>6</v>
          </cell>
        </row>
        <row r="9355">
          <cell r="A9355" t="str">
            <v>BU-uk IME1009</v>
          </cell>
          <cell r="B9355" t="str">
            <v>Microelectronics 1 - Bangor University</v>
          </cell>
          <cell r="C9355">
            <v>24</v>
          </cell>
          <cell r="D9355">
            <v>2</v>
          </cell>
        </row>
        <row r="9356">
          <cell r="A9356" t="str">
            <v>BU-uk IME2009</v>
          </cell>
          <cell r="B9356" t="str">
            <v>Microelectronics 2 - Bangor University</v>
          </cell>
          <cell r="C9356">
            <v>24</v>
          </cell>
          <cell r="D9356">
            <v>2</v>
          </cell>
        </row>
        <row r="9357">
          <cell r="A9357" t="str">
            <v>CSUF-us EGEE455</v>
          </cell>
          <cell r="B9357" t="str">
            <v>Microeletronics and Nano Devices - California State University, Fullerton</v>
          </cell>
          <cell r="C9357">
            <v>48</v>
          </cell>
          <cell r="D9357">
            <v>4</v>
          </cell>
        </row>
        <row r="9358">
          <cell r="A9358" t="str">
            <v>UW-ca NE343</v>
          </cell>
          <cell r="B9358" t="str">
            <v>Microfabrication and Thin-film Technology - University of Waterloo</v>
          </cell>
          <cell r="C9358">
            <v>54</v>
          </cell>
          <cell r="D9358">
            <v>4</v>
          </cell>
        </row>
        <row r="9359">
          <cell r="A9359" t="str">
            <v>FATEC-SP - 6270</v>
          </cell>
          <cell r="B9359" t="str">
            <v>Microinformática - FATEC-SP</v>
          </cell>
          <cell r="C9359">
            <v>72</v>
          </cell>
          <cell r="D9359">
            <v>6</v>
          </cell>
        </row>
        <row r="9360">
          <cell r="A9360" t="str">
            <v>RMIT-au EEET2379</v>
          </cell>
          <cell r="B9360" t="str">
            <v>Micronanosystems - Royal Melbourne Institute Of Technology</v>
          </cell>
          <cell r="C9360">
            <v>48</v>
          </cell>
          <cell r="D9360">
            <v>4</v>
          </cell>
        </row>
        <row r="9361">
          <cell r="A9361" t="str">
            <v>FTT - MT-P412</v>
          </cell>
          <cell r="B9361" t="str">
            <v>Microprocessadores - Faculdade de Tecnologia Termomecânica</v>
          </cell>
          <cell r="C9361">
            <v>60</v>
          </cell>
          <cell r="D9361">
            <v>5</v>
          </cell>
        </row>
        <row r="9362">
          <cell r="A9362" t="str">
            <v>IFSP - TMPJ4</v>
          </cell>
          <cell r="B9362" t="str">
            <v>Microprocessadores - Instituto Federal de Educação, Ciência e Tecnologia de São Paulo</v>
          </cell>
          <cell r="C9362">
            <v>24</v>
          </cell>
          <cell r="D9362">
            <v>2</v>
          </cell>
        </row>
        <row r="9363">
          <cell r="A9363" t="str">
            <v>UAlg-pt 15241048</v>
          </cell>
          <cell r="B9363" t="str">
            <v>Microprocessadores - Universidade do Algarve</v>
          </cell>
          <cell r="C9363">
            <v>50</v>
          </cell>
          <cell r="D9363">
            <v>4</v>
          </cell>
        </row>
        <row r="9364">
          <cell r="A9364" t="str">
            <v>UA-pt 90129</v>
          </cell>
          <cell r="B9364" t="str">
            <v>Microprocessadores e Microcontroladores - Universidade de Aveiro</v>
          </cell>
          <cell r="C9364">
            <v>30</v>
          </cell>
          <cell r="D9364">
            <v>2</v>
          </cell>
        </row>
        <row r="9365">
          <cell r="A9365" t="str">
            <v>FERRIS-us EEET222</v>
          </cell>
          <cell r="B9365" t="str">
            <v>Microprocessor Applications - Ferris State University</v>
          </cell>
          <cell r="C9365">
            <v>75</v>
          </cell>
          <cell r="D9365">
            <v>6</v>
          </cell>
        </row>
        <row r="9366">
          <cell r="A9366" t="str">
            <v>TTU-us ECE4375</v>
          </cell>
          <cell r="B9366" t="str">
            <v>Microprocessor Architeture - Texas Tech University</v>
          </cell>
          <cell r="C9366">
            <v>42</v>
          </cell>
          <cell r="D9366">
            <v>3</v>
          </cell>
        </row>
        <row r="9367">
          <cell r="A9367" t="str">
            <v>Wayne-us EET2720</v>
          </cell>
          <cell r="B9367" t="str">
            <v>Microprocessor Fundamentals - Wayne State University</v>
          </cell>
          <cell r="C9367">
            <v>48</v>
          </cell>
          <cell r="D9367">
            <v>4</v>
          </cell>
        </row>
        <row r="9368">
          <cell r="A9368" t="str">
            <v>LU-ca ENGR3577</v>
          </cell>
          <cell r="B9368" t="str">
            <v>Microprocessor Interfacing - Laurentian University</v>
          </cell>
          <cell r="C9368">
            <v>60</v>
          </cell>
          <cell r="D9368">
            <v>5</v>
          </cell>
        </row>
        <row r="9369">
          <cell r="A9369" t="str">
            <v>Ryerson-ca MEC733</v>
          </cell>
          <cell r="B9369" t="str">
            <v>Microprocessor Systems - Ryerson University</v>
          </cell>
          <cell r="C9369">
            <v>60</v>
          </cell>
          <cell r="D9369">
            <v>5</v>
          </cell>
        </row>
        <row r="9370">
          <cell r="A9370" t="str">
            <v>TCD-ie CS3D1</v>
          </cell>
          <cell r="B9370" t="str">
            <v>Microprocessor Systems I - Trinity College Dublin</v>
          </cell>
          <cell r="C9370">
            <v>44</v>
          </cell>
          <cell r="D9370">
            <v>3</v>
          </cell>
        </row>
        <row r="9371">
          <cell r="A9371" t="str">
            <v>UTEP-us EE3376</v>
          </cell>
          <cell r="B9371" t="str">
            <v>Microprocessor Systems I - University of Texas at El Paso</v>
          </cell>
          <cell r="C9371">
            <v>48</v>
          </cell>
          <cell r="D9371">
            <v>4</v>
          </cell>
        </row>
        <row r="9372">
          <cell r="A9372" t="str">
            <v>WVU-us CPE310</v>
          </cell>
          <cell r="B9372" t="str">
            <v>Microprocessors Systems I - West Virginia University</v>
          </cell>
          <cell r="C9372">
            <v>48</v>
          </cell>
          <cell r="D9372">
            <v>4</v>
          </cell>
        </row>
        <row r="9373">
          <cell r="A9373" t="str">
            <v>NMA-210-SC</v>
          </cell>
          <cell r="B9373" t="str">
            <v>Microscopia</v>
          </cell>
          <cell r="C9373">
            <v>0</v>
          </cell>
          <cell r="D9373">
            <v>0</v>
          </cell>
        </row>
        <row r="9374">
          <cell r="A9374" t="str">
            <v>NMA-210</v>
          </cell>
          <cell r="B9374" t="str">
            <v>Microscopia</v>
          </cell>
          <cell r="C9374">
            <v>144</v>
          </cell>
          <cell r="D9374">
            <v>12</v>
          </cell>
        </row>
        <row r="9375">
          <cell r="A9375" t="str">
            <v>UFABC-PÓS - NMA210</v>
          </cell>
          <cell r="B9375" t="str">
            <v>Microscopia - UFABC-PÓS</v>
          </cell>
          <cell r="C9375">
            <v>48</v>
          </cell>
          <cell r="D9375">
            <v>4</v>
          </cell>
        </row>
        <row r="9376">
          <cell r="A9376" t="str">
            <v>NMA-210CO</v>
          </cell>
          <cell r="B9376" t="str">
            <v>Microscopia - USP São Carlos</v>
          </cell>
          <cell r="C9376">
            <v>0</v>
          </cell>
          <cell r="D9376">
            <v>12</v>
          </cell>
        </row>
        <row r="9377">
          <cell r="A9377" t="str">
            <v>PBC019</v>
          </cell>
          <cell r="B9377" t="str">
            <v>Microscopia Avançada - UFU</v>
          </cell>
          <cell r="C9377">
            <v>0</v>
          </cell>
          <cell r="D9377">
            <v>4</v>
          </cell>
        </row>
        <row r="9378">
          <cell r="A9378" t="str">
            <v>NHZ3042-09</v>
          </cell>
          <cell r="B9378" t="str">
            <v>Microscopia Eletrônica</v>
          </cell>
          <cell r="C9378">
            <v>48</v>
          </cell>
          <cell r="D9378">
            <v>4</v>
          </cell>
        </row>
        <row r="9379">
          <cell r="A9379" t="str">
            <v>CEM-217</v>
          </cell>
          <cell r="B9379" t="str">
            <v>Microscopia Eletrônica</v>
          </cell>
          <cell r="C9379">
            <v>144</v>
          </cell>
          <cell r="D9379">
            <v>12</v>
          </cell>
        </row>
        <row r="9380">
          <cell r="A9380" t="str">
            <v>NHZ3042-15</v>
          </cell>
          <cell r="B9380" t="str">
            <v>Microscopia Eletrônica</v>
          </cell>
          <cell r="C9380">
            <v>48</v>
          </cell>
          <cell r="D9380">
            <v>4</v>
          </cell>
        </row>
        <row r="9381">
          <cell r="A9381" t="str">
            <v>PGF5213</v>
          </cell>
          <cell r="B9381" t="str">
            <v>Microscopia Eletrônica I - USP</v>
          </cell>
          <cell r="C9381">
            <v>0</v>
          </cell>
          <cell r="D9381">
            <v>15</v>
          </cell>
        </row>
        <row r="9382">
          <cell r="A9382" t="str">
            <v>FGE5735</v>
          </cell>
          <cell r="B9382" t="str">
            <v>Microscopia Eletrônica I -IF - USP</v>
          </cell>
          <cell r="C9382">
            <v>0</v>
          </cell>
          <cell r="D9382">
            <v>12</v>
          </cell>
        </row>
        <row r="9383">
          <cell r="A9383" t="str">
            <v>PGF5205-1/2</v>
          </cell>
          <cell r="B9383" t="str">
            <v>Microscopia de Força Atômica e Tunelamento - IF-USP</v>
          </cell>
          <cell r="C9383">
            <v>0</v>
          </cell>
          <cell r="D9383">
            <v>10</v>
          </cell>
        </row>
        <row r="9384">
          <cell r="A9384" t="str">
            <v>PGF5205-1/4</v>
          </cell>
          <cell r="B9384" t="str">
            <v>Microscopia de Força Atômica e Tunelamento - USP</v>
          </cell>
          <cell r="C9384">
            <v>0</v>
          </cell>
          <cell r="D9384">
            <v>12</v>
          </cell>
        </row>
        <row r="9385">
          <cell r="A9385" t="str">
            <v>PGF5205-3/7</v>
          </cell>
          <cell r="B9385" t="str">
            <v>Microscopia de Força Atômica e Tunelamento - USP</v>
          </cell>
          <cell r="C9385">
            <v>0</v>
          </cell>
          <cell r="D9385">
            <v>10</v>
          </cell>
        </row>
        <row r="9386">
          <cell r="A9386" t="str">
            <v>PGF5205</v>
          </cell>
          <cell r="B9386" t="str">
            <v>Microscopia de Força Atômica e Tunelamento - USP</v>
          </cell>
          <cell r="C9386">
            <v>0</v>
          </cell>
          <cell r="D9386">
            <v>12</v>
          </cell>
        </row>
        <row r="9387">
          <cell r="A9387" t="str">
            <v>ULH001</v>
          </cell>
          <cell r="B9387" t="str">
            <v>Microscopia Óptica y Electrónica - Universidade de La Habana</v>
          </cell>
          <cell r="C9387">
            <v>0</v>
          </cell>
          <cell r="D9387">
            <v>12</v>
          </cell>
        </row>
        <row r="9388">
          <cell r="A9388" t="str">
            <v>UCR-us CSX422.8</v>
          </cell>
          <cell r="B9388" t="str">
            <v>Microsoft Excel Intermediate - University of California, Riverside</v>
          </cell>
          <cell r="C9388">
            <v>20</v>
          </cell>
          <cell r="D9388">
            <v>2</v>
          </cell>
        </row>
        <row r="9389">
          <cell r="A9389" t="str">
            <v>SHU-uk 16625900LA</v>
          </cell>
          <cell r="B9389" t="str">
            <v>Microstructural Engineering of Engineering Materials - Sheffield Hallam University</v>
          </cell>
          <cell r="C9389">
            <v>48</v>
          </cell>
          <cell r="D9389">
            <v>4</v>
          </cell>
        </row>
        <row r="9390">
          <cell r="A9390" t="str">
            <v>SHU-uk 1660891</v>
          </cell>
          <cell r="B9390" t="str">
            <v>Microstructural Engineering of Engineering Materials - Sheffield Hallam University</v>
          </cell>
          <cell r="C9390">
            <v>100</v>
          </cell>
          <cell r="D9390">
            <v>8</v>
          </cell>
        </row>
        <row r="9391">
          <cell r="A9391" t="str">
            <v>Monash-au MTE3542</v>
          </cell>
          <cell r="B9391" t="str">
            <v>Microstructural design in Structural Materials - Monash University</v>
          </cell>
          <cell r="C9391">
            <v>40</v>
          </cell>
          <cell r="D9391">
            <v>3</v>
          </cell>
        </row>
        <row r="9392">
          <cell r="A9392" t="str">
            <v>UIUC-us MSE405</v>
          </cell>
          <cell r="B9392" t="str">
            <v>Microstructure Determination - University of Illinois at Urbana-Champaign</v>
          </cell>
          <cell r="C9392">
            <v>48</v>
          </cell>
          <cell r="D9392">
            <v>4</v>
          </cell>
        </row>
        <row r="9393">
          <cell r="A9393" t="str">
            <v>Unilim-fr EMT2031E</v>
          </cell>
          <cell r="B9393" t="str">
            <v>Microstructure Engineering - Université de Limoges</v>
          </cell>
          <cell r="C9393">
            <v>28</v>
          </cell>
          <cell r="D9393">
            <v>2</v>
          </cell>
        </row>
        <row r="9394">
          <cell r="A9394" t="str">
            <v>SU-uk EG280</v>
          </cell>
          <cell r="B9394" t="str">
            <v>Microstructure Evolution and Control - Swansea University</v>
          </cell>
          <cell r="C9394">
            <v>64</v>
          </cell>
          <cell r="D9394">
            <v>5</v>
          </cell>
        </row>
        <row r="9395">
          <cell r="A9395" t="str">
            <v>UniMis-hu MAKFKT309B</v>
          </cell>
          <cell r="B9395" t="str">
            <v>Microstructure Investigation - University of Miskolc</v>
          </cell>
          <cell r="C9395">
            <v>84</v>
          </cell>
          <cell r="D9395">
            <v>7</v>
          </cell>
        </row>
        <row r="9396">
          <cell r="A9396" t="str">
            <v>UNT-us MTSE3020</v>
          </cell>
          <cell r="B9396" t="str">
            <v>Microstructure and Characterization of Materials - University of North Texas</v>
          </cell>
          <cell r="C9396">
            <v>54</v>
          </cell>
          <cell r="D9396">
            <v>4</v>
          </cell>
        </row>
        <row r="9397">
          <cell r="A9397" t="str">
            <v>NCSU-us MSE370</v>
          </cell>
          <cell r="B9397" t="str">
            <v>Microstructure of Inorganic Materials - North Carolina State University</v>
          </cell>
          <cell r="C9397">
            <v>45</v>
          </cell>
          <cell r="D9397">
            <v>4</v>
          </cell>
        </row>
        <row r="9398">
          <cell r="A9398" t="str">
            <v>NCSU-us MSE380</v>
          </cell>
          <cell r="B9398" t="str">
            <v>Microstructure of Organic Materials - North Carolina State University</v>
          </cell>
          <cell r="C9398">
            <v>45</v>
          </cell>
          <cell r="D9398">
            <v>4</v>
          </cell>
        </row>
        <row r="9399">
          <cell r="A9399" t="str">
            <v>Monash-au MTE3543</v>
          </cell>
          <cell r="B9399" t="str">
            <v>Microstructure to applications: the mechanics of materials - Monash University</v>
          </cell>
          <cell r="C9399">
            <v>74</v>
          </cell>
          <cell r="D9399">
            <v>6</v>
          </cell>
        </row>
        <row r="9400">
          <cell r="A9400" t="str">
            <v>Kent-uk EL566</v>
          </cell>
          <cell r="B9400" t="str">
            <v>Microwave Circuits and Electromagnetic Waves - University of Kent</v>
          </cell>
          <cell r="C9400">
            <v>41</v>
          </cell>
          <cell r="D9400">
            <v>3</v>
          </cell>
        </row>
        <row r="9401">
          <cell r="A9401" t="str">
            <v>RUG-nl Mig</v>
          </cell>
          <cell r="B9401" t="str">
            <v>Migration - University of Groningen</v>
          </cell>
          <cell r="C9401">
            <v>30</v>
          </cell>
          <cell r="D9401">
            <v>2</v>
          </cell>
        </row>
        <row r="9402">
          <cell r="A9402" t="str">
            <v>Hann-de MNB</v>
          </cell>
          <cell r="B9402" t="str">
            <v>Mikro- und Nanotechnik in der Biomedizin - Leibniz Universität Hannover</v>
          </cell>
          <cell r="C9402">
            <v>40</v>
          </cell>
          <cell r="D9402">
            <v>3</v>
          </cell>
        </row>
        <row r="9403">
          <cell r="A9403" t="str">
            <v>TUDresden-de 120101</v>
          </cell>
          <cell r="B9403" t="str">
            <v>Mikrorechntechnik / Microcomputer Technology - Technische Universität Dresden</v>
          </cell>
          <cell r="C9403">
            <v>210</v>
          </cell>
          <cell r="D9403">
            <v>17</v>
          </cell>
        </row>
        <row r="9404">
          <cell r="A9404" t="str">
            <v>UAz-us MNE441</v>
          </cell>
          <cell r="B9404" t="str">
            <v>Mineral Processing - The University of Arizona</v>
          </cell>
          <cell r="C9404">
            <v>51</v>
          </cell>
          <cell r="D9404">
            <v>4</v>
          </cell>
        </row>
        <row r="9405">
          <cell r="A9405" t="str">
            <v>NHZ4027-09</v>
          </cell>
          <cell r="B9405" t="str">
            <v>Mineralogia</v>
          </cell>
          <cell r="C9405">
            <v>48</v>
          </cell>
          <cell r="D9405">
            <v>4</v>
          </cell>
        </row>
        <row r="9406">
          <cell r="A9406" t="str">
            <v>FASB - Min1</v>
          </cell>
          <cell r="B9406" t="str">
            <v>Mineralogia I - Faculdade de São Bernardo do Campo</v>
          </cell>
          <cell r="C9406">
            <v>36</v>
          </cell>
          <cell r="D9406">
            <v>3</v>
          </cell>
        </row>
        <row r="9407">
          <cell r="A9407" t="str">
            <v>MCZA015-13</v>
          </cell>
          <cell r="B9407" t="str">
            <v>Mineração de Dados</v>
          </cell>
          <cell r="C9407">
            <v>48</v>
          </cell>
          <cell r="D9407">
            <v>4</v>
          </cell>
        </row>
        <row r="9408">
          <cell r="A9408" t="str">
            <v>INF-315</v>
          </cell>
          <cell r="B9408" t="str">
            <v>Mineração de Dados</v>
          </cell>
          <cell r="C9408">
            <v>144</v>
          </cell>
          <cell r="D9408">
            <v>12</v>
          </cell>
        </row>
        <row r="9409">
          <cell r="A9409" t="str">
            <v>CCM-203</v>
          </cell>
          <cell r="B9409" t="str">
            <v>Mineração de Dados</v>
          </cell>
          <cell r="C9409">
            <v>144</v>
          </cell>
          <cell r="D9409">
            <v>12</v>
          </cell>
        </row>
        <row r="9410">
          <cell r="A9410" t="str">
            <v>UFABC-PÓS - CCM-203</v>
          </cell>
          <cell r="B9410" t="str">
            <v>Mineração de Dados - UFABC-PÓS</v>
          </cell>
          <cell r="C9410">
            <v>144</v>
          </cell>
          <cell r="D9410">
            <v>12</v>
          </cell>
        </row>
        <row r="9411">
          <cell r="A9411" t="str">
            <v>PCC142</v>
          </cell>
          <cell r="B9411" t="str">
            <v>Mineração de Dados - UFOP</v>
          </cell>
          <cell r="C9411">
            <v>0</v>
          </cell>
          <cell r="D9411">
            <v>8</v>
          </cell>
        </row>
        <row r="9412">
          <cell r="A9412" t="str">
            <v>ESZX059-13</v>
          </cell>
          <cell r="B9412" t="str">
            <v>Mineração de Dados Aplicada à Engenharia de Gestão</v>
          </cell>
          <cell r="C9412">
            <v>48</v>
          </cell>
          <cell r="D9412">
            <v>4</v>
          </cell>
        </row>
        <row r="9413">
          <cell r="A9413" t="str">
            <v>CCM-203CO</v>
          </cell>
          <cell r="B9413" t="str">
            <v>Mineração dos Dados - Universiti Tenaga Nasional</v>
          </cell>
          <cell r="C9413">
            <v>0</v>
          </cell>
          <cell r="D9413">
            <v>12</v>
          </cell>
        </row>
        <row r="9414">
          <cell r="A9414" t="str">
            <v>Curtin-au 303138</v>
          </cell>
          <cell r="B9414" t="str">
            <v>Mining and Matallurgy 231 - Curtin University of Technology</v>
          </cell>
          <cell r="C9414">
            <v>80</v>
          </cell>
          <cell r="D9414">
            <v>6</v>
          </cell>
        </row>
        <row r="9415">
          <cell r="A9415" t="str">
            <v>TUE-nl 8P079</v>
          </cell>
          <cell r="B9415" t="str">
            <v>Minor Project Biomedical Physiology - Technische Universiteit Eindhoven</v>
          </cell>
          <cell r="C9415">
            <v>103</v>
          </cell>
          <cell r="D9415">
            <v>8</v>
          </cell>
        </row>
        <row r="9416">
          <cell r="A9416" t="str">
            <v>Hague-nl MSPD</v>
          </cell>
          <cell r="B9416" t="str">
            <v>Minor Sustainable Product Design - The Hague University of Applied Sciences</v>
          </cell>
          <cell r="C9416">
            <v>150</v>
          </cell>
          <cell r="D9416">
            <v>12</v>
          </cell>
        </row>
        <row r="9417">
          <cell r="A9417" t="str">
            <v>EQui04</v>
          </cell>
          <cell r="B9417" t="str">
            <v>Minérios</v>
          </cell>
          <cell r="C9417">
            <v>30</v>
          </cell>
          <cell r="D9417">
            <v>0</v>
          </cell>
        </row>
        <row r="9418">
          <cell r="A9418" t="str">
            <v>UTA-us MAE4301012</v>
          </cell>
          <cell r="B9418" t="str">
            <v>Missile Conceptual Design - The University of Texas at Arlington</v>
          </cell>
          <cell r="C9418">
            <v>48</v>
          </cell>
          <cell r="D9418">
            <v>4</v>
          </cell>
        </row>
        <row r="9419">
          <cell r="A9419" t="str">
            <v>UTrier-de 12201061</v>
          </cell>
          <cell r="B9419" t="str">
            <v>Mittlekurs III - Trier Universität</v>
          </cell>
          <cell r="C9419">
            <v>84</v>
          </cell>
          <cell r="D9419">
            <v>7</v>
          </cell>
        </row>
        <row r="9420">
          <cell r="A9420" t="str">
            <v>HVA-nl 5000MAD_14</v>
          </cell>
          <cell r="B9420" t="str">
            <v>Mobile Application Development - Hogeschool van Amsterdam</v>
          </cell>
          <cell r="C9420">
            <v>112</v>
          </cell>
          <cell r="D9420">
            <v>9</v>
          </cell>
        </row>
        <row r="9421">
          <cell r="A9421" t="str">
            <v>Monash-au FIT2081</v>
          </cell>
          <cell r="B9421" t="str">
            <v>Mobile Application Development - Monash University</v>
          </cell>
          <cell r="C9421">
            <v>48</v>
          </cell>
          <cell r="D9421">
            <v>4</v>
          </cell>
        </row>
        <row r="9422">
          <cell r="A9422" t="str">
            <v>QUT-au INB348</v>
          </cell>
          <cell r="B9422" t="str">
            <v>Mobile Application Development - Queensland University of Technology</v>
          </cell>
          <cell r="C9422">
            <v>72</v>
          </cell>
          <cell r="D9422">
            <v>6</v>
          </cell>
        </row>
        <row r="9423">
          <cell r="A9423" t="str">
            <v>UTS-au 31285</v>
          </cell>
          <cell r="B9423" t="str">
            <v>Mobile Applications Development - University of Technology, Sydney</v>
          </cell>
          <cell r="C9423">
            <v>60</v>
          </cell>
          <cell r="D9423">
            <v>5</v>
          </cell>
        </row>
        <row r="9424">
          <cell r="A9424" t="str">
            <v>LivUni-uk COMP327</v>
          </cell>
          <cell r="B9424" t="str">
            <v>Mobile Computing - University of Liverpool</v>
          </cell>
          <cell r="C9424">
            <v>50</v>
          </cell>
          <cell r="D9424">
            <v>4</v>
          </cell>
        </row>
        <row r="9425">
          <cell r="A9425" t="str">
            <v>HVA-nl 5000MDP_14</v>
          </cell>
          <cell r="B9425" t="str">
            <v>Mobile Design and Prototyping - Hogeschool van Amsterdam</v>
          </cell>
          <cell r="C9425">
            <v>112</v>
          </cell>
          <cell r="D9425">
            <v>9</v>
          </cell>
        </row>
        <row r="9426">
          <cell r="A9426" t="str">
            <v>SU-uk EG368</v>
          </cell>
          <cell r="B9426" t="str">
            <v>Mobile Internet Protocols - Swansea University</v>
          </cell>
          <cell r="C9426">
            <v>25</v>
          </cell>
          <cell r="D9426">
            <v>2</v>
          </cell>
        </row>
        <row r="9427">
          <cell r="A9427" t="str">
            <v>UTS-au 31275</v>
          </cell>
          <cell r="B9427" t="str">
            <v>Mobile Networking - University of Technology, Sydney</v>
          </cell>
          <cell r="C9427">
            <v>42</v>
          </cell>
          <cell r="D9427">
            <v>3</v>
          </cell>
        </row>
        <row r="9428">
          <cell r="A9428" t="str">
            <v>QMUL-uk ECS725U</v>
          </cell>
          <cell r="B9428" t="str">
            <v>Mobile Services - Queen Mary University of London</v>
          </cell>
          <cell r="C9428">
            <v>43</v>
          </cell>
          <cell r="D9428">
            <v>3</v>
          </cell>
        </row>
        <row r="9429">
          <cell r="A9429" t="str">
            <v>Strath-uk CS551-2</v>
          </cell>
          <cell r="B9429" t="str">
            <v>Mobile Software and Applications - University of Strathclyde</v>
          </cell>
          <cell r="C9429">
            <v>48</v>
          </cell>
          <cell r="D9429">
            <v>4</v>
          </cell>
        </row>
        <row r="9430">
          <cell r="A9430" t="str">
            <v>Unilim-fr MM</v>
          </cell>
          <cell r="B9430" t="str">
            <v>Mobilité des micropolluants - Faculté des Sciences et Techniques de Limoges</v>
          </cell>
          <cell r="C9430">
            <v>30</v>
          </cell>
          <cell r="D9430">
            <v>2</v>
          </cell>
        </row>
        <row r="9431">
          <cell r="A9431" t="str">
            <v>ESHT012-13</v>
          </cell>
          <cell r="B9431" t="str">
            <v>Mobilização Produtiva dos Territórios e Desenvolvimento Local</v>
          </cell>
          <cell r="C9431">
            <v>48</v>
          </cell>
          <cell r="D9431">
            <v>4</v>
          </cell>
        </row>
        <row r="9432">
          <cell r="A9432" t="str">
            <v>ESHT012-17</v>
          </cell>
          <cell r="B9432" t="str">
            <v>Mobilização Produtiva dos Territórios e Desenvolvimento Local</v>
          </cell>
          <cell r="C9432">
            <v>48</v>
          </cell>
          <cell r="D9432">
            <v>4</v>
          </cell>
        </row>
        <row r="9433">
          <cell r="A9433" t="str">
            <v>UCCS-us MAE3401</v>
          </cell>
          <cell r="B9433" t="str">
            <v>Model/Simul Dynamic Systems - University of Colorado at Colorado Springs</v>
          </cell>
          <cell r="C9433">
            <v>48</v>
          </cell>
          <cell r="D9433">
            <v>4</v>
          </cell>
        </row>
        <row r="9434">
          <cell r="A9434" t="str">
            <v>MNO-261</v>
          </cell>
          <cell r="B9434" t="str">
            <v>Modelagem Atômica e Molecular - UNIFRA</v>
          </cell>
          <cell r="C9434">
            <v>0</v>
          </cell>
          <cell r="D9434">
            <v>12</v>
          </cell>
        </row>
        <row r="9435">
          <cell r="A9435" t="str">
            <v>MNO 261</v>
          </cell>
          <cell r="B9435" t="str">
            <v>Modelagem Atômica e Molecular - UNIFRA</v>
          </cell>
          <cell r="C9435">
            <v>0</v>
          </cell>
          <cell r="D9435">
            <v>12</v>
          </cell>
        </row>
        <row r="9436">
          <cell r="A9436" t="str">
            <v>MEC-303</v>
          </cell>
          <cell r="B9436" t="str">
            <v>Modelagem Computacional de Estruturas</v>
          </cell>
          <cell r="C9436">
            <v>144</v>
          </cell>
          <cell r="D9436">
            <v>12</v>
          </cell>
        </row>
        <row r="9437">
          <cell r="A9437" t="str">
            <v>UNIFESP - 4352</v>
          </cell>
          <cell r="B9437" t="str">
            <v>Modelagem Coputacional - UNIFESP</v>
          </cell>
          <cell r="C9437">
            <v>36</v>
          </cell>
          <cell r="D9437">
            <v>3</v>
          </cell>
        </row>
        <row r="9438">
          <cell r="A9438" t="str">
            <v>ESZC030-17</v>
          </cell>
          <cell r="B9438" t="str">
            <v>Modelagem Econômica no Século XXI</v>
          </cell>
          <cell r="C9438">
            <v>48</v>
          </cell>
          <cell r="D9438">
            <v>4</v>
          </cell>
        </row>
        <row r="9439">
          <cell r="A9439" t="str">
            <v>MA37</v>
          </cell>
          <cell r="B9439" t="str">
            <v>Modelagem Matemática</v>
          </cell>
          <cell r="C9439">
            <v>120</v>
          </cell>
          <cell r="D9439">
            <v>10</v>
          </cell>
        </row>
        <row r="9440">
          <cell r="A9440" t="str">
            <v>MA-37</v>
          </cell>
          <cell r="B9440" t="str">
            <v>Modelagem Matemática</v>
          </cell>
          <cell r="C9440">
            <v>156</v>
          </cell>
          <cell r="D9440">
            <v>13</v>
          </cell>
        </row>
        <row r="9441">
          <cell r="A9441" t="str">
            <v>ECT14</v>
          </cell>
          <cell r="B9441" t="str">
            <v>Modelagem Matemática</v>
          </cell>
          <cell r="C9441">
            <v>30</v>
          </cell>
          <cell r="D9441">
            <v>0</v>
          </cell>
        </row>
        <row r="9442">
          <cell r="A9442" t="str">
            <v>ECT15</v>
          </cell>
          <cell r="B9442" t="str">
            <v>Modelagem Matemática Aplicada à Biologia</v>
          </cell>
          <cell r="C9442">
            <v>30</v>
          </cell>
          <cell r="D9442">
            <v>0</v>
          </cell>
        </row>
        <row r="9443">
          <cell r="A9443" t="str">
            <v>EMM03</v>
          </cell>
          <cell r="B9443" t="str">
            <v>Modelagem Matemática I</v>
          </cell>
          <cell r="C9443">
            <v>0</v>
          </cell>
          <cell r="D9443">
            <v>0</v>
          </cell>
        </row>
        <row r="9444">
          <cell r="A9444" t="str">
            <v>EMM06</v>
          </cell>
          <cell r="B9444" t="str">
            <v>Modelagem Matemática II</v>
          </cell>
          <cell r="C9444">
            <v>0</v>
          </cell>
          <cell r="D9444">
            <v>0</v>
          </cell>
        </row>
        <row r="9445">
          <cell r="A9445" t="str">
            <v>EMM08</v>
          </cell>
          <cell r="B9445" t="str">
            <v>Modelagem Matemática III</v>
          </cell>
          <cell r="C9445">
            <v>0</v>
          </cell>
          <cell r="D9445">
            <v>0</v>
          </cell>
        </row>
        <row r="9446">
          <cell r="A9446" t="str">
            <v>BIS-202</v>
          </cell>
          <cell r="B9446" t="str">
            <v>Modelagem Molecular</v>
          </cell>
          <cell r="C9446">
            <v>144</v>
          </cell>
          <cell r="D9446">
            <v>12</v>
          </cell>
        </row>
        <row r="9447">
          <cell r="A9447" t="str">
            <v>NHZ1079-15</v>
          </cell>
          <cell r="B9447" t="str">
            <v>Modelagem Molecular de Sistemas Biológicos</v>
          </cell>
          <cell r="C9447">
            <v>48</v>
          </cell>
          <cell r="D9447">
            <v>4</v>
          </cell>
        </row>
        <row r="9448">
          <cell r="A9448" t="str">
            <v>ETSI05</v>
          </cell>
          <cell r="B9448" t="str">
            <v>Modelagem de Dados e Aplicações</v>
          </cell>
          <cell r="C9448">
            <v>30</v>
          </cell>
          <cell r="D9448">
            <v>0</v>
          </cell>
        </row>
        <row r="9449">
          <cell r="A9449" t="str">
            <v>BC1404</v>
          </cell>
          <cell r="B9449" t="str">
            <v>Modelagem de Sistemas</v>
          </cell>
          <cell r="C9449">
            <v>48</v>
          </cell>
          <cell r="D9449">
            <v>4</v>
          </cell>
        </row>
        <row r="9450">
          <cell r="A9450" t="str">
            <v>NHT1035-13</v>
          </cell>
          <cell r="B9450" t="str">
            <v>Modelagem de Sistemas Biológicos</v>
          </cell>
          <cell r="C9450">
            <v>48</v>
          </cell>
          <cell r="D9450">
            <v>4</v>
          </cell>
        </row>
        <row r="9451">
          <cell r="A9451" t="str">
            <v>ESTB020-17</v>
          </cell>
          <cell r="B9451" t="str">
            <v>Modelagem de Sistemas Dinâmicos I</v>
          </cell>
          <cell r="C9451">
            <v>48</v>
          </cell>
          <cell r="D9451">
            <v>4</v>
          </cell>
        </row>
        <row r="9452">
          <cell r="A9452" t="str">
            <v>ESTB024-17</v>
          </cell>
          <cell r="B9452" t="str">
            <v>Modelagem de Sistemas Dinâmicos II</v>
          </cell>
          <cell r="C9452">
            <v>48</v>
          </cell>
          <cell r="D9452">
            <v>4</v>
          </cell>
        </row>
        <row r="9453">
          <cell r="A9453" t="str">
            <v>TIP7099</v>
          </cell>
          <cell r="B9453" t="str">
            <v>Modelagem de Sistemas Híbridos - UFC</v>
          </cell>
          <cell r="C9453">
            <v>0</v>
          </cell>
          <cell r="D9453">
            <v>12</v>
          </cell>
        </row>
        <row r="9454">
          <cell r="A9454" t="str">
            <v>UNICSUL - 1132</v>
          </cell>
          <cell r="B9454" t="str">
            <v>Modelagem de dados - UNICSUL</v>
          </cell>
          <cell r="C9454">
            <v>72</v>
          </cell>
          <cell r="D9454">
            <v>6</v>
          </cell>
        </row>
        <row r="9455">
          <cell r="A9455" t="str">
            <v>ESTA020-17</v>
          </cell>
          <cell r="B9455" t="str">
            <v>Modelagem e Controle</v>
          </cell>
          <cell r="C9455">
            <v>24</v>
          </cell>
          <cell r="D9455">
            <v>2</v>
          </cell>
        </row>
        <row r="9456">
          <cell r="A9456" t="str">
            <v>MEC-409</v>
          </cell>
          <cell r="B9456" t="str">
            <v>Modelagem e Controle de Robôs Móveis e Autônomos</v>
          </cell>
          <cell r="C9456">
            <v>144</v>
          </cell>
          <cell r="D9456">
            <v>12</v>
          </cell>
        </row>
        <row r="9457">
          <cell r="A9457" t="str">
            <v>UNICSUL - 9362</v>
          </cell>
          <cell r="B9457" t="str">
            <v>Modelagem e Controle de Sistemas - UNICSUL</v>
          </cell>
          <cell r="C9457">
            <v>60</v>
          </cell>
          <cell r="D9457">
            <v>5</v>
          </cell>
        </row>
        <row r="9458">
          <cell r="A9458" t="str">
            <v>INF-301</v>
          </cell>
          <cell r="B9458" t="str">
            <v>Modelagem e Simulação de Sistemas</v>
          </cell>
          <cell r="C9458">
            <v>144</v>
          </cell>
          <cell r="D9458">
            <v>12</v>
          </cell>
        </row>
        <row r="9459">
          <cell r="A9459" t="str">
            <v>UFABC-PÓS - INF-301</v>
          </cell>
          <cell r="B9459" t="str">
            <v>Modelagem e Simulação de Sistemas - UFABC-PÓS</v>
          </cell>
          <cell r="C9459">
            <v>144</v>
          </cell>
          <cell r="D9459">
            <v>12</v>
          </cell>
        </row>
        <row r="9460">
          <cell r="A9460" t="str">
            <v>ESTB008-13</v>
          </cell>
          <cell r="B9460" t="str">
            <v>Modelagem e Simulação de Sistemas Biomédicos</v>
          </cell>
          <cell r="C9460">
            <v>48</v>
          </cell>
          <cell r="D9460">
            <v>4</v>
          </cell>
        </row>
        <row r="9461">
          <cell r="A9461" t="str">
            <v>ESZB038-17</v>
          </cell>
          <cell r="B9461" t="str">
            <v>Modelagem e Simulação do Movimento Humano</v>
          </cell>
          <cell r="C9461">
            <v>48</v>
          </cell>
          <cell r="D9461">
            <v>4</v>
          </cell>
        </row>
        <row r="9462">
          <cell r="A9462" t="str">
            <v>ENE-407</v>
          </cell>
          <cell r="B9462" t="str">
            <v>Modelagem matemática do desenvolvimento sustentável</v>
          </cell>
          <cell r="C9462">
            <v>108</v>
          </cell>
          <cell r="D9462">
            <v>9</v>
          </cell>
        </row>
        <row r="9463">
          <cell r="A9463" t="str">
            <v>ESTX029-13</v>
          </cell>
          <cell r="B9463" t="str">
            <v>Modelagem, Simulação e Controle Aplicados a Sistemas Biológicos</v>
          </cell>
          <cell r="C9463">
            <v>48</v>
          </cell>
          <cell r="D9463">
            <v>4</v>
          </cell>
        </row>
        <row r="9464">
          <cell r="A9464" t="str">
            <v>15341038</v>
          </cell>
          <cell r="B9464" t="str">
            <v>Modelação Ambiental - Universidade do Algarve</v>
          </cell>
          <cell r="C9464">
            <v>84</v>
          </cell>
          <cell r="D9464">
            <v>7</v>
          </cell>
        </row>
        <row r="9465">
          <cell r="A9465" t="str">
            <v>IST-pt MeS</v>
          </cell>
          <cell r="B9465" t="str">
            <v>Modelação e Simulação - Instituto Superior Técnico</v>
          </cell>
          <cell r="C9465">
            <v>70</v>
          </cell>
          <cell r="D9465">
            <v>6</v>
          </cell>
        </row>
        <row r="9466">
          <cell r="A9466" t="str">
            <v>UofG-ca CIS2460</v>
          </cell>
          <cell r="B9466" t="str">
            <v>Modeling of Computer Systems - University of Guelph</v>
          </cell>
          <cell r="C9466">
            <v>65</v>
          </cell>
          <cell r="D9466">
            <v>5</v>
          </cell>
        </row>
        <row r="9467">
          <cell r="A9467" t="str">
            <v>KTH-se MJ2438</v>
          </cell>
          <cell r="B9467" t="str">
            <v>Modeling of Energy Systems - Heat and Power Generation - Royal Institute of Technology</v>
          </cell>
          <cell r="C9467">
            <v>45</v>
          </cell>
          <cell r="D9467">
            <v>3</v>
          </cell>
        </row>
        <row r="9468">
          <cell r="A9468" t="str">
            <v>PoliTo-it 01PCEPG</v>
          </cell>
          <cell r="B9468" t="str">
            <v>Modelli organizzativi e HRM - Politecnico di Torino</v>
          </cell>
          <cell r="C9468">
            <v>64</v>
          </cell>
          <cell r="D9468">
            <v>5</v>
          </cell>
        </row>
        <row r="9469">
          <cell r="A9469" t="str">
            <v>SU-uk CS175</v>
          </cell>
          <cell r="B9469" t="str">
            <v>Modelling Computing Systems - Swansea University</v>
          </cell>
          <cell r="C9469">
            <v>75</v>
          </cell>
          <cell r="D9469">
            <v>6</v>
          </cell>
        </row>
        <row r="9470">
          <cell r="A9470" t="str">
            <v>UOIT-ca MANE4390U</v>
          </cell>
          <cell r="B9470" t="str">
            <v>Modelling Manufacturing Systems - University of Ontario Institute of Technology</v>
          </cell>
          <cell r="C9470">
            <v>72</v>
          </cell>
          <cell r="D9470">
            <v>6</v>
          </cell>
        </row>
        <row r="9471">
          <cell r="A9471" t="str">
            <v>UBC-ca MTRL361</v>
          </cell>
          <cell r="B9471" t="str">
            <v>Modelling of Materials Processes - The University of British Columbia</v>
          </cell>
          <cell r="C9471">
            <v>48</v>
          </cell>
          <cell r="D9471">
            <v>4</v>
          </cell>
        </row>
        <row r="9472">
          <cell r="A9472" t="str">
            <v>MACK - 14034654</v>
          </cell>
          <cell r="B9472" t="str">
            <v>Modelo Bidimensional I - Mackenzie</v>
          </cell>
          <cell r="C9472">
            <v>24</v>
          </cell>
          <cell r="D9472">
            <v>2</v>
          </cell>
        </row>
        <row r="9473">
          <cell r="A9473" t="str">
            <v>MACK - 14035677</v>
          </cell>
          <cell r="B9473" t="str">
            <v>Modelo Bidimensional II - Mackenzie</v>
          </cell>
          <cell r="C9473">
            <v>24</v>
          </cell>
          <cell r="D9473">
            <v>2</v>
          </cell>
        </row>
        <row r="9474">
          <cell r="A9474" t="str">
            <v>MF-718</v>
          </cell>
          <cell r="B9474" t="str">
            <v>Modelo Estandar - UNI</v>
          </cell>
          <cell r="C9474">
            <v>0</v>
          </cell>
          <cell r="D9474">
            <v>12</v>
          </cell>
        </row>
        <row r="9475">
          <cell r="A9475" t="str">
            <v>CS32X4</v>
          </cell>
          <cell r="B9475" t="str">
            <v>Modelos Econômicos e Análise das Dinâmicas Territoriais</v>
          </cell>
          <cell r="C9475">
            <v>48</v>
          </cell>
          <cell r="D9475">
            <v>4</v>
          </cell>
        </row>
        <row r="9476">
          <cell r="A9476" t="str">
            <v>ESZT022-17</v>
          </cell>
          <cell r="B9476" t="str">
            <v>Modelos Econômicos e Análise das Dinâmicas Territoriais</v>
          </cell>
          <cell r="C9476">
            <v>48</v>
          </cell>
          <cell r="D9476">
            <v>4</v>
          </cell>
        </row>
        <row r="9477">
          <cell r="A9477" t="str">
            <v>ESZC012-13</v>
          </cell>
          <cell r="B9477" t="str">
            <v>Modelos Econômicos e Análise das Dinâmicas Territoriais</v>
          </cell>
          <cell r="C9477">
            <v>48</v>
          </cell>
          <cell r="D9477">
            <v>4</v>
          </cell>
        </row>
        <row r="9478">
          <cell r="A9478" t="str">
            <v>ESZG020-13</v>
          </cell>
          <cell r="B9478" t="str">
            <v>Modelos de Comunicação nas Organizações</v>
          </cell>
          <cell r="C9478">
            <v>24</v>
          </cell>
          <cell r="D9478">
            <v>2</v>
          </cell>
        </row>
        <row r="9479">
          <cell r="A9479" t="str">
            <v>ESZG020-17</v>
          </cell>
          <cell r="B9479" t="str">
            <v>Modelos de Comunicação nas Organizações</v>
          </cell>
          <cell r="C9479">
            <v>24</v>
          </cell>
          <cell r="D9479">
            <v>2</v>
          </cell>
        </row>
        <row r="9480">
          <cell r="A9480" t="str">
            <v>ESZG040-17</v>
          </cell>
          <cell r="B9480" t="str">
            <v>Modelos de Decisão Multicritério</v>
          </cell>
          <cell r="C9480">
            <v>24</v>
          </cell>
          <cell r="D9480">
            <v>2</v>
          </cell>
        </row>
        <row r="9481">
          <cell r="A9481" t="str">
            <v>INF-306</v>
          </cell>
          <cell r="B9481" t="str">
            <v>Modelos de Difusão de Informação, Comunicação e Conhecimento</v>
          </cell>
          <cell r="C9481">
            <v>144</v>
          </cell>
          <cell r="D9481">
            <v>12</v>
          </cell>
        </row>
        <row r="9482">
          <cell r="A9482" t="str">
            <v>UNICID - 1133</v>
          </cell>
          <cell r="B9482" t="str">
            <v>Modelos de governança de tecnologia da informação - UNICID</v>
          </cell>
          <cell r="C9482">
            <v>72</v>
          </cell>
          <cell r="D9482">
            <v>6</v>
          </cell>
        </row>
        <row r="9483">
          <cell r="A9483" t="str">
            <v>ESZG032-13</v>
          </cell>
          <cell r="B9483" t="str">
            <v>Modelos e Ferramentas de Gestão Ambiental</v>
          </cell>
          <cell r="C9483">
            <v>36</v>
          </cell>
          <cell r="D9483">
            <v>3</v>
          </cell>
        </row>
        <row r="9484">
          <cell r="A9484" t="str">
            <v>ESZG032-17</v>
          </cell>
          <cell r="B9484" t="str">
            <v>Modelos e Ferramentas de Gestão Ambiental</v>
          </cell>
          <cell r="C9484">
            <v>36</v>
          </cell>
          <cell r="D9484">
            <v>3</v>
          </cell>
        </row>
        <row r="9485">
          <cell r="A9485" t="str">
            <v>ESZP004-13</v>
          </cell>
          <cell r="B9485" t="str">
            <v>Modelos e Práticas Colaborativas em CT&amp;I</v>
          </cell>
          <cell r="C9485">
            <v>48</v>
          </cell>
          <cell r="D9485">
            <v>4</v>
          </cell>
        </row>
        <row r="9486">
          <cell r="A9486" t="str">
            <v>CS3207</v>
          </cell>
          <cell r="B9486" t="str">
            <v>Modelos e Práticas Colaborativas em CT&amp;I</v>
          </cell>
          <cell r="C9486">
            <v>48</v>
          </cell>
          <cell r="D9486">
            <v>4</v>
          </cell>
        </row>
        <row r="9487">
          <cell r="A9487" t="str">
            <v>ENS-201</v>
          </cell>
          <cell r="B9487" t="str">
            <v>Modelos em Química: validade, usos e limites</v>
          </cell>
          <cell r="C9487">
            <v>144</v>
          </cell>
          <cell r="D9487">
            <v>12</v>
          </cell>
        </row>
        <row r="9488">
          <cell r="A9488" t="str">
            <v>UBC-ca CPSC121</v>
          </cell>
          <cell r="B9488" t="str">
            <v>Models of Computation - The University of British Columbia</v>
          </cell>
          <cell r="C9488">
            <v>48</v>
          </cell>
          <cell r="D9488">
            <v>4</v>
          </cell>
        </row>
        <row r="9489">
          <cell r="A9489" t="str">
            <v>Port-uk U20689</v>
          </cell>
          <cell r="B9489" t="str">
            <v>Modern Computational Methods for Operational Research and Logistics - University of Portsmouth</v>
          </cell>
          <cell r="C9489">
            <v>48</v>
          </cell>
          <cell r="D9489">
            <v>4</v>
          </cell>
        </row>
        <row r="9490">
          <cell r="A9490" t="str">
            <v>SLU-us AENG556</v>
          </cell>
          <cell r="B9490" t="str">
            <v>Modern Control - Saint Louis University</v>
          </cell>
          <cell r="C9490">
            <v>48</v>
          </cell>
          <cell r="D9490">
            <v>4</v>
          </cell>
        </row>
        <row r="9491">
          <cell r="A9491" t="str">
            <v>UC-us AEEM6015</v>
          </cell>
          <cell r="B9491" t="str">
            <v>Modern Control - University of Cincinnati</v>
          </cell>
          <cell r="C9491">
            <v>48</v>
          </cell>
          <cell r="D9491">
            <v>4</v>
          </cell>
        </row>
        <row r="9492">
          <cell r="A9492" t="str">
            <v>ISU-us AERE161</v>
          </cell>
          <cell r="B9492" t="str">
            <v>Modern Design Methodology - Iowa State University</v>
          </cell>
          <cell r="C9492">
            <v>48</v>
          </cell>
          <cell r="D9492">
            <v>4</v>
          </cell>
        </row>
        <row r="9493">
          <cell r="A9493" t="str">
            <v>ISU-us AERE461</v>
          </cell>
          <cell r="B9493" t="str">
            <v>Modern Design Methodology with Aerospace Applications  -Iowa State University</v>
          </cell>
          <cell r="C9493">
            <v>48</v>
          </cell>
          <cell r="D9493">
            <v>4</v>
          </cell>
        </row>
        <row r="9494">
          <cell r="A9494" t="str">
            <v>TTU-us ECE2372</v>
          </cell>
          <cell r="B9494" t="str">
            <v>Modern Digital System Design - Texas Tech University</v>
          </cell>
          <cell r="C9494">
            <v>42</v>
          </cell>
          <cell r="D9494">
            <v>3</v>
          </cell>
        </row>
        <row r="9495">
          <cell r="A9495" t="str">
            <v>WMU-us IME5570</v>
          </cell>
          <cell r="B9495" t="str">
            <v>Modern Industry Practices - Western Michigan University</v>
          </cell>
          <cell r="C9495">
            <v>45</v>
          </cell>
          <cell r="D9495">
            <v>3</v>
          </cell>
        </row>
        <row r="9496">
          <cell r="A9496" t="str">
            <v>CS570</v>
          </cell>
          <cell r="B9496" t="str">
            <v>Modern Operating Systems - University of Kentucky/UK</v>
          </cell>
          <cell r="C9496">
            <v>48</v>
          </cell>
          <cell r="D9496">
            <v>4</v>
          </cell>
        </row>
        <row r="9497">
          <cell r="A9497" t="str">
            <v>UEC-jp MOP</v>
          </cell>
          <cell r="B9497" t="str">
            <v>Modern Optics and Photonics - The University of Electro-Communications</v>
          </cell>
          <cell r="C9497">
            <v>30</v>
          </cell>
          <cell r="D9497">
            <v>2</v>
          </cell>
        </row>
        <row r="9498">
          <cell r="A9498" t="str">
            <v>TUIlm-de 98003</v>
          </cell>
          <cell r="B9498" t="str">
            <v>Moderne Aufbau-und Verbindungstechinik - Technische Universität Ilmenau</v>
          </cell>
          <cell r="C9498">
            <v>150</v>
          </cell>
          <cell r="D9498">
            <v>12</v>
          </cell>
        </row>
        <row r="9499">
          <cell r="A9499" t="str">
            <v>GCU09-SPEC</v>
          </cell>
          <cell r="B9499" t="str">
            <v>Module Spécifique GCU - Institut National des Sciences Appliquées / INSA Rennes</v>
          </cell>
          <cell r="C9499">
            <v>24</v>
          </cell>
          <cell r="D9499">
            <v>2</v>
          </cell>
        </row>
        <row r="9500">
          <cell r="A9500" t="str">
            <v>FSW-ca BIOL5003</v>
          </cell>
          <cell r="B9500" t="str">
            <v>Molecular Biology - Fanshawe College</v>
          </cell>
          <cell r="C9500">
            <v>60</v>
          </cell>
          <cell r="D9500">
            <v>5</v>
          </cell>
        </row>
        <row r="9501">
          <cell r="A9501" t="str">
            <v>Ulster-uk BIO317</v>
          </cell>
          <cell r="B9501" t="str">
            <v>Molecular Biology - Ulster University</v>
          </cell>
          <cell r="C9501">
            <v>36</v>
          </cell>
          <cell r="D9501">
            <v>3</v>
          </cell>
        </row>
        <row r="9502">
          <cell r="A9502" t="str">
            <v>UofT-ca BME358H1</v>
          </cell>
          <cell r="B9502" t="str">
            <v>Molecular Biophysics - University of Toronto</v>
          </cell>
          <cell r="C9502">
            <v>48</v>
          </cell>
          <cell r="D9502">
            <v>4</v>
          </cell>
        </row>
        <row r="9503">
          <cell r="A9503" t="str">
            <v>Monash-au BMS3021</v>
          </cell>
          <cell r="B9503" t="str">
            <v>Molecular Medicine and Biotechnology - Monash University</v>
          </cell>
          <cell r="C9503">
            <v>72</v>
          </cell>
          <cell r="D9503">
            <v>6</v>
          </cell>
        </row>
        <row r="9504">
          <cell r="A9504" t="str">
            <v>MB519G</v>
          </cell>
          <cell r="B9504" t="str">
            <v>Molecular Microbiology G2F - University of Skovde</v>
          </cell>
          <cell r="C9504">
            <v>0</v>
          </cell>
          <cell r="D9504">
            <v>12</v>
          </cell>
        </row>
        <row r="9505">
          <cell r="A9505" t="str">
            <v>KSU-us ECON530</v>
          </cell>
          <cell r="B9505" t="str">
            <v>Money and Banking - Kansas State University</v>
          </cell>
          <cell r="C9505">
            <v>48</v>
          </cell>
          <cell r="D9505">
            <v>4</v>
          </cell>
        </row>
        <row r="9506">
          <cell r="A9506" t="str">
            <v>QUT-au USB241</v>
          </cell>
          <cell r="B9506" t="str">
            <v>Money and Wealth - Queensland University of Technology</v>
          </cell>
          <cell r="C9506">
            <v>39</v>
          </cell>
          <cell r="D9506">
            <v>3</v>
          </cell>
        </row>
        <row r="9507">
          <cell r="A9507" t="str">
            <v>CTA-203</v>
          </cell>
          <cell r="B9507" t="str">
            <v>Monitoramento Ambiental</v>
          </cell>
          <cell r="C9507">
            <v>144</v>
          </cell>
          <cell r="D9507">
            <v>12</v>
          </cell>
        </row>
        <row r="9508">
          <cell r="A9508" t="str">
            <v>ST672</v>
          </cell>
          <cell r="B9508" t="str">
            <v>Monitoramento Ambiental - UNICAMP</v>
          </cell>
          <cell r="C9508">
            <v>180</v>
          </cell>
          <cell r="D9508">
            <v>15</v>
          </cell>
        </row>
        <row r="9509">
          <cell r="A9509" t="str">
            <v>UBC-ca MTRL460</v>
          </cell>
          <cell r="B9509" t="str">
            <v>Monitoring na Optimization of Materials Processing - The University of British Columbia</v>
          </cell>
          <cell r="C9509">
            <v>36</v>
          </cell>
          <cell r="D9509">
            <v>3</v>
          </cell>
        </row>
        <row r="9510">
          <cell r="A9510" t="str">
            <v>TUE-nl 5P500</v>
          </cell>
          <cell r="B9510" t="str">
            <v>Monitoring of respiration and circulation - Technische Universiteit Eindhoven</v>
          </cell>
          <cell r="C9510">
            <v>40</v>
          </cell>
          <cell r="D9510">
            <v>3</v>
          </cell>
        </row>
        <row r="9511">
          <cell r="A9511" t="str">
            <v>ESHC902-13</v>
          </cell>
          <cell r="B9511" t="str">
            <v>Monografia I</v>
          </cell>
          <cell r="C9511">
            <v>96</v>
          </cell>
          <cell r="D9511">
            <v>8</v>
          </cell>
        </row>
        <row r="9512">
          <cell r="A9512" t="str">
            <v>CS1201</v>
          </cell>
          <cell r="B9512" t="str">
            <v>Monografia I</v>
          </cell>
          <cell r="C9512">
            <v>96</v>
          </cell>
          <cell r="D9512">
            <v>8</v>
          </cell>
        </row>
        <row r="9513">
          <cell r="A9513" t="str">
            <v>ESHC903-13</v>
          </cell>
          <cell r="B9513" t="str">
            <v>Monografia II</v>
          </cell>
          <cell r="C9513">
            <v>108</v>
          </cell>
          <cell r="D9513">
            <v>9</v>
          </cell>
        </row>
        <row r="9514">
          <cell r="A9514" t="str">
            <v>ESME-fr Mdo</v>
          </cell>
          <cell r="B9514" t="str">
            <v>Mooc D'ouverture - École Spéciale de Mécanique et d'Électricité (ESME-SUDRA)</v>
          </cell>
          <cell r="C9514">
            <v>24</v>
          </cell>
          <cell r="D9514">
            <v>2</v>
          </cell>
        </row>
        <row r="9515">
          <cell r="A9515" t="str">
            <v>FEI - NS5131</v>
          </cell>
          <cell r="B9515" t="str">
            <v>Moral e Religião - FEI</v>
          </cell>
          <cell r="C9515">
            <v>36</v>
          </cell>
          <cell r="D9515">
            <v>3</v>
          </cell>
        </row>
        <row r="9516">
          <cell r="A9516" t="str">
            <v>excluir 14</v>
          </cell>
          <cell r="B9516" t="str">
            <v>Morfofisiologia Animal Comparada</v>
          </cell>
          <cell r="C9516">
            <v>48</v>
          </cell>
          <cell r="D9516">
            <v>4</v>
          </cell>
        </row>
        <row r="9517">
          <cell r="A9517" t="str">
            <v>NHT1036-13</v>
          </cell>
          <cell r="B9517" t="str">
            <v>Morfofisiologia Evolutiva</v>
          </cell>
          <cell r="C9517">
            <v>48</v>
          </cell>
          <cell r="D9517">
            <v>4</v>
          </cell>
        </row>
        <row r="9518">
          <cell r="A9518" t="str">
            <v>NHT1058-14</v>
          </cell>
          <cell r="B9518" t="str">
            <v>Morfofisiologia Humana I</v>
          </cell>
          <cell r="C9518">
            <v>72</v>
          </cell>
          <cell r="D9518">
            <v>6</v>
          </cell>
        </row>
        <row r="9519">
          <cell r="A9519" t="str">
            <v>NHT1058-15</v>
          </cell>
          <cell r="B9519" t="str">
            <v>Morfofisiologia Humana I</v>
          </cell>
          <cell r="C9519">
            <v>72</v>
          </cell>
          <cell r="D9519">
            <v>6</v>
          </cell>
        </row>
        <row r="9520">
          <cell r="A9520" t="str">
            <v>NHT1059-15</v>
          </cell>
          <cell r="B9520" t="str">
            <v>Morfofisiologia Humana II</v>
          </cell>
          <cell r="C9520">
            <v>72</v>
          </cell>
          <cell r="D9520">
            <v>6</v>
          </cell>
        </row>
        <row r="9521">
          <cell r="A9521" t="str">
            <v>excluir 11</v>
          </cell>
          <cell r="B9521" t="str">
            <v>Morfofisiologia Humana II</v>
          </cell>
          <cell r="C9521">
            <v>72</v>
          </cell>
          <cell r="D9521">
            <v>6</v>
          </cell>
        </row>
        <row r="9522">
          <cell r="A9522" t="str">
            <v>excluir 12</v>
          </cell>
          <cell r="B9522" t="str">
            <v>Morfofisiologia Humana III</v>
          </cell>
          <cell r="C9522">
            <v>72</v>
          </cell>
          <cell r="D9522">
            <v>6</v>
          </cell>
        </row>
        <row r="9523">
          <cell r="A9523" t="str">
            <v>NHT1060-15</v>
          </cell>
          <cell r="B9523" t="str">
            <v>Morfofisiologia Humana III</v>
          </cell>
          <cell r="C9523">
            <v>72</v>
          </cell>
          <cell r="D9523">
            <v>6</v>
          </cell>
        </row>
        <row r="9524">
          <cell r="A9524" t="str">
            <v>NHT1066-15</v>
          </cell>
          <cell r="B9524" t="str">
            <v>Morfofisiologia animal comparada</v>
          </cell>
          <cell r="C9524">
            <v>48</v>
          </cell>
          <cell r="D9524">
            <v>4</v>
          </cell>
        </row>
        <row r="9525">
          <cell r="A9525" t="str">
            <v>USP - FLC0276</v>
          </cell>
          <cell r="B9525" t="str">
            <v>Morfologia do Português I - USP</v>
          </cell>
          <cell r="C9525">
            <v>60</v>
          </cell>
          <cell r="D9525">
            <v>5</v>
          </cell>
        </row>
        <row r="9526">
          <cell r="A9526" t="str">
            <v>UFSCar - 500208A</v>
          </cell>
          <cell r="B9526" t="str">
            <v>Morfologia vegetal - Universidade Federal de São Carlos</v>
          </cell>
          <cell r="C9526">
            <v>60</v>
          </cell>
          <cell r="D9526">
            <v>5</v>
          </cell>
        </row>
        <row r="9527">
          <cell r="A9527" t="str">
            <v>EVD-115</v>
          </cell>
          <cell r="B9527" t="str">
            <v>Morfologia, sistemática e filogenia de grupos vegetais</v>
          </cell>
          <cell r="C9527">
            <v>144</v>
          </cell>
          <cell r="D9527">
            <v>12</v>
          </cell>
        </row>
        <row r="9528">
          <cell r="A9528" t="str">
            <v>ESZE018-13</v>
          </cell>
          <cell r="B9528" t="str">
            <v>Motores de Combustão Interna</v>
          </cell>
          <cell r="C9528">
            <v>36</v>
          </cell>
          <cell r="D9528">
            <v>3</v>
          </cell>
        </row>
        <row r="9529">
          <cell r="A9529" t="str">
            <v>ESZE082-17</v>
          </cell>
          <cell r="B9529" t="str">
            <v>Motores de Combustão Interna</v>
          </cell>
          <cell r="C9529">
            <v>24</v>
          </cell>
          <cell r="D9529">
            <v>2</v>
          </cell>
        </row>
        <row r="9530">
          <cell r="A9530" t="str">
            <v>FATEC-SP - EME005</v>
          </cell>
          <cell r="B9530" t="str">
            <v>Motores de combustão interna - FATEC-SP</v>
          </cell>
          <cell r="C9530">
            <v>72</v>
          </cell>
          <cell r="D9530">
            <v>6</v>
          </cell>
        </row>
        <row r="9531">
          <cell r="A9531" t="str">
            <v>FATEC-SP - EME006</v>
          </cell>
          <cell r="B9531" t="str">
            <v>Motores de combustão interna II - FATEC-SP</v>
          </cell>
          <cell r="C9531">
            <v>72</v>
          </cell>
          <cell r="D9531">
            <v>6</v>
          </cell>
        </row>
        <row r="9532">
          <cell r="A9532" t="str">
            <v>Herts-uk 6ENT1004</v>
          </cell>
          <cell r="B9532" t="str">
            <v>Motorsport Technology - University of Hertfordshire</v>
          </cell>
          <cell r="C9532">
            <v>50</v>
          </cell>
          <cell r="D9532">
            <v>4</v>
          </cell>
        </row>
        <row r="9533">
          <cell r="A9533" t="str">
            <v>ESZP029-13</v>
          </cell>
          <cell r="B9533" t="str">
            <v>Movimentos Sindicais, Sociais e Culturais</v>
          </cell>
          <cell r="C9533">
            <v>48</v>
          </cell>
          <cell r="D9533">
            <v>4</v>
          </cell>
        </row>
        <row r="9534">
          <cell r="A9534" t="str">
            <v>DHDV14</v>
          </cell>
          <cell r="B9534" t="str">
            <v>Movimentos Sociais e Políticas Públicas</v>
          </cell>
          <cell r="C9534">
            <v>24</v>
          </cell>
          <cell r="D9534">
            <v>2</v>
          </cell>
        </row>
        <row r="9535">
          <cell r="A9535" t="str">
            <v>FLS6049-1</v>
          </cell>
          <cell r="B9535" t="str">
            <v>Movimentos Sociais, Sociedade Civil e (sub) Cidadania: Teorias e Realidades - FFCH-USP</v>
          </cell>
          <cell r="C9535">
            <v>0</v>
          </cell>
          <cell r="D9535">
            <v>9</v>
          </cell>
        </row>
        <row r="9536">
          <cell r="A9536" t="str">
            <v>ESZX105-13</v>
          </cell>
          <cell r="B9536" t="str">
            <v>Mudança Tecnológica e Dinâmica Capitalista na Economia Contemporânea</v>
          </cell>
          <cell r="C9536">
            <v>48</v>
          </cell>
          <cell r="D9536">
            <v>4</v>
          </cell>
        </row>
        <row r="9537">
          <cell r="A9537" t="str">
            <v>ESZC013-17</v>
          </cell>
          <cell r="B9537" t="str">
            <v>Mudança Tecnológica e Dinâmica Capitalista na Economia Contemporânea</v>
          </cell>
          <cell r="C9537">
            <v>48</v>
          </cell>
          <cell r="D9537">
            <v>4</v>
          </cell>
        </row>
        <row r="9538">
          <cell r="A9538" t="str">
            <v>ESZC013-13</v>
          </cell>
          <cell r="B9538" t="str">
            <v>Mudança Tecnológica e Dinâmica Capitalista na Economia Contemporânea</v>
          </cell>
          <cell r="C9538">
            <v>48</v>
          </cell>
          <cell r="D9538">
            <v>4</v>
          </cell>
        </row>
        <row r="9539">
          <cell r="A9539" t="str">
            <v>UC-pt 2003654</v>
          </cell>
          <cell r="B9539" t="str">
            <v>Mudanças Globais - Universidade de Coimbra</v>
          </cell>
          <cell r="C9539">
            <v>45</v>
          </cell>
          <cell r="D9539">
            <v>4</v>
          </cell>
        </row>
        <row r="9540">
          <cell r="A9540" t="str">
            <v>UC-pt 1003974</v>
          </cell>
          <cell r="B9540" t="str">
            <v>Mudanças Globais e Climatologia - Universidade de Coimbra</v>
          </cell>
          <cell r="C9540">
            <v>67</v>
          </cell>
          <cell r="D9540">
            <v>5</v>
          </cell>
        </row>
        <row r="9541">
          <cell r="A9541" t="str">
            <v>MOSt-us MTH121</v>
          </cell>
          <cell r="B9541" t="str">
            <v>Multicultural Views of History of Mathematics - Missouri State University</v>
          </cell>
          <cell r="C9541">
            <v>38</v>
          </cell>
          <cell r="D9541">
            <v>3</v>
          </cell>
        </row>
        <row r="9542">
          <cell r="A9542" t="str">
            <v>QMUL-uk ECS632U</v>
          </cell>
          <cell r="B9542" t="str">
            <v>Multimedia - Queen Mary University of London</v>
          </cell>
          <cell r="C9542">
            <v>48</v>
          </cell>
          <cell r="D9542">
            <v>4</v>
          </cell>
        </row>
        <row r="9543">
          <cell r="A9543" t="str">
            <v>Montana-us M273Q005</v>
          </cell>
          <cell r="B9543" t="str">
            <v>Multivariable Calculus - Montana State University</v>
          </cell>
          <cell r="C9543">
            <v>53</v>
          </cell>
          <cell r="D9543">
            <v>4</v>
          </cell>
        </row>
        <row r="9544">
          <cell r="A9544" t="str">
            <v>LU-se FRNT10</v>
          </cell>
          <cell r="B9544" t="str">
            <v>Multivariable Control - Lund University</v>
          </cell>
          <cell r="C9544">
            <v>75</v>
          </cell>
          <cell r="D9544">
            <v>6</v>
          </cell>
        </row>
        <row r="9545">
          <cell r="A9545" t="str">
            <v>UW-ca ECE488</v>
          </cell>
          <cell r="B9545" t="str">
            <v>Multivariable Control Systems - University of Waterloo</v>
          </cell>
          <cell r="C9545">
            <v>45</v>
          </cell>
          <cell r="D9545">
            <v>3</v>
          </cell>
        </row>
        <row r="9546">
          <cell r="A9546" t="str">
            <v>KU-kr IMEN41500</v>
          </cell>
          <cell r="B9546" t="str">
            <v>Multivariate Analysis - Korea University</v>
          </cell>
          <cell r="C9546">
            <v>48</v>
          </cell>
          <cell r="D9546">
            <v>4</v>
          </cell>
        </row>
        <row r="9547">
          <cell r="A9547" t="str">
            <v>IUPUI-us MATH26100</v>
          </cell>
          <cell r="B9547" t="str">
            <v>Multivariate Calculus - Indiana University-Purdue University Indianapolis</v>
          </cell>
          <cell r="C9547">
            <v>64</v>
          </cell>
          <cell r="D9547">
            <v>5</v>
          </cell>
        </row>
        <row r="9548">
          <cell r="A9548" t="str">
            <v>CU-ca CIVE4407</v>
          </cell>
          <cell r="B9548" t="str">
            <v>Municipal Engineering - Carleton University</v>
          </cell>
          <cell r="C9548">
            <v>54</v>
          </cell>
          <cell r="D9548">
            <v>4</v>
          </cell>
        </row>
        <row r="9549">
          <cell r="A9549" t="str">
            <v>UofT-ca CIV340H1</v>
          </cell>
          <cell r="B9549" t="str">
            <v>Municipal Engineering - University of Toronto</v>
          </cell>
          <cell r="C9549">
            <v>80</v>
          </cell>
          <cell r="D9549">
            <v>6</v>
          </cell>
        </row>
        <row r="9550">
          <cell r="A9550" t="str">
            <v>MU-us MUS330F</v>
          </cell>
          <cell r="B9550" t="str">
            <v>Music &amp; Resistance in History - Miami University</v>
          </cell>
          <cell r="C9550">
            <v>36</v>
          </cell>
          <cell r="D9550">
            <v>3</v>
          </cell>
        </row>
        <row r="9551">
          <cell r="A9551" t="str">
            <v>CSM-us LAIS326</v>
          </cell>
          <cell r="B9551" t="str">
            <v>Music Theory - Colorado School of Mines</v>
          </cell>
          <cell r="C9551">
            <v>48</v>
          </cell>
          <cell r="D9551">
            <v>4</v>
          </cell>
        </row>
        <row r="9552">
          <cell r="A9552" t="str">
            <v>UNIABC - MeA</v>
          </cell>
          <cell r="B9552" t="str">
            <v>Musiologia e Arquivologia - UNIABC</v>
          </cell>
          <cell r="C9552">
            <v>36</v>
          </cell>
          <cell r="D9552">
            <v>3</v>
          </cell>
        </row>
        <row r="9553">
          <cell r="A9553" t="str">
            <v>Hann-de Must</v>
          </cell>
          <cell r="B9553" t="str">
            <v>Mustererkennung - Leibniz Universität Hannover</v>
          </cell>
          <cell r="C9553">
            <v>40</v>
          </cell>
          <cell r="D9553">
            <v>3</v>
          </cell>
        </row>
        <row r="9554">
          <cell r="A9554" t="str">
            <v>CU-ca CGSC1001</v>
          </cell>
          <cell r="B9554" t="str">
            <v>Mysteries of the Mind - Carleton University</v>
          </cell>
          <cell r="C9554">
            <v>36</v>
          </cell>
          <cell r="D9554">
            <v>3</v>
          </cell>
        </row>
        <row r="9555">
          <cell r="A9555" t="str">
            <v>UF-us CLT3370</v>
          </cell>
          <cell r="B9555" t="str">
            <v>Myths of the Greeks and Romans - University of Florida</v>
          </cell>
          <cell r="C9555">
            <v>48</v>
          </cell>
          <cell r="D9555">
            <v>4</v>
          </cell>
        </row>
        <row r="9556">
          <cell r="A9556" t="str">
            <v>UFABC-PÓS - BTC-102</v>
          </cell>
          <cell r="B9556" t="str">
            <v>MÉTODOS AVANÇADOS EM BIOTECNOCIÊNCIA  - UFABC-PÓS</v>
          </cell>
          <cell r="C9556">
            <v>48</v>
          </cell>
          <cell r="D9556">
            <v>4</v>
          </cell>
        </row>
        <row r="9557">
          <cell r="A9557" t="str">
            <v>UFABC-PÓS - BTC-108</v>
          </cell>
          <cell r="B9557" t="str">
            <v>MÉTODOS AVANÇADOS EM BIOTECNOCIÊNCIA II - UFABC-PÓS</v>
          </cell>
          <cell r="C9557">
            <v>48</v>
          </cell>
          <cell r="D9557">
            <v>4</v>
          </cell>
        </row>
        <row r="9558">
          <cell r="A9558" t="str">
            <v>UERJ - DIR0701561</v>
          </cell>
          <cell r="B9558" t="str">
            <v>MÉTODOS E TÉCNICAS DA PESQ.JURÍDICA - Universidade do Estado do Rio de Janeiro</v>
          </cell>
          <cell r="C9558">
            <v>60</v>
          </cell>
          <cell r="D9558">
            <v>5</v>
          </cell>
        </row>
        <row r="9559">
          <cell r="A9559" t="str">
            <v>UFABC-PÓS - MEC111</v>
          </cell>
          <cell r="B9559" t="str">
            <v>MÉTODOS MATEMÁTICOS EM ENG. MECÂNICA - UFABC-PÓS</v>
          </cell>
          <cell r="C9559">
            <v>48</v>
          </cell>
          <cell r="D9559">
            <v>4</v>
          </cell>
        </row>
        <row r="9560">
          <cell r="A9560" t="str">
            <v>MAUA - EFB104</v>
          </cell>
          <cell r="B9560" t="str">
            <v>MÉTODOS NUMÉRICOS - Instituto Mauá de Tecnologia</v>
          </cell>
          <cell r="C9560">
            <v>60</v>
          </cell>
          <cell r="D9560">
            <v>5</v>
          </cell>
        </row>
        <row r="9561">
          <cell r="A9561" t="str">
            <v>UFABC-PÓS - MEC112</v>
          </cell>
          <cell r="B9561" t="str">
            <v>MÉTODOS NUMÉRICOS EM ENG. MECÂNICA - UFABC-PÓS</v>
          </cell>
          <cell r="C9561">
            <v>48</v>
          </cell>
          <cell r="D9561">
            <v>4</v>
          </cell>
        </row>
        <row r="9562">
          <cell r="A9562" t="str">
            <v>FATEC-SP - TTG100</v>
          </cell>
          <cell r="B9562" t="str">
            <v>MÉTODOS PARA PRODUÇÃO DO CONHECIMENTO - FATEC-SP</v>
          </cell>
          <cell r="C9562">
            <v>36</v>
          </cell>
          <cell r="D9562">
            <v>3</v>
          </cell>
        </row>
        <row r="9563">
          <cell r="A9563" t="str">
            <v>FGV - MQ</v>
          </cell>
          <cell r="B9563" t="str">
            <v>MÉTODOS QUANTITATIVOS - Fundação Getulio Vargas</v>
          </cell>
          <cell r="C9563">
            <v>72</v>
          </cell>
          <cell r="D9563">
            <v>6</v>
          </cell>
        </row>
        <row r="9564">
          <cell r="A9564" t="str">
            <v>excluir VII</v>
          </cell>
          <cell r="B9564" t="str">
            <v>Máquinas Elétricas</v>
          </cell>
          <cell r="C9564">
            <v>0</v>
          </cell>
          <cell r="D9564">
            <v>5</v>
          </cell>
        </row>
        <row r="9565">
          <cell r="A9565" t="str">
            <v>ESTA009-13</v>
          </cell>
          <cell r="B9565" t="str">
            <v>Máquinas Elétricas</v>
          </cell>
          <cell r="C9565">
            <v>60</v>
          </cell>
          <cell r="D9565">
            <v>5</v>
          </cell>
        </row>
        <row r="9566">
          <cell r="A9566" t="str">
            <v>ESTA016-17</v>
          </cell>
          <cell r="B9566" t="str">
            <v>Máquinas Elétricas</v>
          </cell>
          <cell r="C9566">
            <v>48</v>
          </cell>
          <cell r="D9566">
            <v>4</v>
          </cell>
        </row>
        <row r="9567">
          <cell r="A9567" t="str">
            <v>E3MEL</v>
          </cell>
          <cell r="B9567" t="str">
            <v>Máquinas Elétricas - IFSP</v>
          </cell>
          <cell r="C9567">
            <v>24</v>
          </cell>
          <cell r="D9567">
            <v>2</v>
          </cell>
        </row>
        <row r="9568">
          <cell r="A9568" t="str">
            <v>UE-pt FIS0512</v>
          </cell>
          <cell r="B9568" t="str">
            <v>Máquinas Elétricas - Universidade de Évora</v>
          </cell>
          <cell r="C9568">
            <v>60</v>
          </cell>
          <cell r="D9568">
            <v>5</v>
          </cell>
        </row>
        <row r="9569">
          <cell r="A9569" t="str">
            <v>EEL-103</v>
          </cell>
          <cell r="B9569" t="str">
            <v>Máquinas Elétricas e Dispositivos Eletromecânicos</v>
          </cell>
          <cell r="C9569">
            <v>144</v>
          </cell>
          <cell r="D9569">
            <v>12</v>
          </cell>
        </row>
        <row r="9570">
          <cell r="A9570" t="str">
            <v>ESZE022-13</v>
          </cell>
          <cell r="B9570" t="str">
            <v>Máquinas Térmicas</v>
          </cell>
          <cell r="C9570">
            <v>48</v>
          </cell>
          <cell r="D9570">
            <v>4</v>
          </cell>
        </row>
        <row r="9571">
          <cell r="A9571" t="str">
            <v>ESZE085-17</v>
          </cell>
          <cell r="B9571" t="str">
            <v>Máquinas Térmicas de Fluxo</v>
          </cell>
          <cell r="C9571">
            <v>48</v>
          </cell>
          <cell r="D9571">
            <v>4</v>
          </cell>
        </row>
        <row r="9572">
          <cell r="A9572" t="str">
            <v>excluir VI</v>
          </cell>
          <cell r="B9572" t="str">
            <v>Máquinas Térmicas de Potência</v>
          </cell>
          <cell r="C9572">
            <v>0</v>
          </cell>
          <cell r="D9572">
            <v>3</v>
          </cell>
        </row>
        <row r="9573">
          <cell r="A9573" t="str">
            <v>UA-pt 90116</v>
          </cell>
          <cell r="B9573" t="str">
            <v>Máquinas Térmicas e Transferência de Calor - Universidade de Aveiro</v>
          </cell>
          <cell r="C9573">
            <v>30</v>
          </cell>
          <cell r="D9573">
            <v>2</v>
          </cell>
        </row>
        <row r="9574">
          <cell r="A9574" t="str">
            <v>ESZS025-13</v>
          </cell>
          <cell r="B9574" t="str">
            <v>Máquinas de Fluxo</v>
          </cell>
          <cell r="C9574">
            <v>48</v>
          </cell>
          <cell r="D9574">
            <v>4</v>
          </cell>
        </row>
        <row r="9575">
          <cell r="A9575" t="str">
            <v>ESZS025-17</v>
          </cell>
          <cell r="B9575" t="str">
            <v>Máquinas de Fluxo</v>
          </cell>
          <cell r="C9575">
            <v>48</v>
          </cell>
          <cell r="D9575">
            <v>4</v>
          </cell>
        </row>
        <row r="9576">
          <cell r="A9576" t="str">
            <v>ESTX018-13</v>
          </cell>
          <cell r="B9576" t="str">
            <v>Máquinas de Fluxo</v>
          </cell>
          <cell r="C9576">
            <v>48</v>
          </cell>
          <cell r="D9576">
            <v>4</v>
          </cell>
        </row>
        <row r="9577">
          <cell r="A9577" t="str">
            <v>FATEC-SP - 2089</v>
          </cell>
          <cell r="B9577" t="str">
            <v>Máquinas-Ferramenta I - FATEC-SP</v>
          </cell>
          <cell r="C9577">
            <v>252</v>
          </cell>
          <cell r="D9577">
            <v>21</v>
          </cell>
        </row>
        <row r="9578">
          <cell r="A9578" t="str">
            <v>FATEC-SP - 2097</v>
          </cell>
          <cell r="B9578" t="str">
            <v>Máquinas-Ferramenta II - FATEC-SP</v>
          </cell>
          <cell r="C9578">
            <v>252</v>
          </cell>
          <cell r="D9578">
            <v>21</v>
          </cell>
        </row>
        <row r="9579">
          <cell r="A9579" t="str">
            <v>FATEC-SP - 2119</v>
          </cell>
          <cell r="B9579" t="str">
            <v>Máquinas-Ferramenta para Projetos - FATEC-SP</v>
          </cell>
          <cell r="C9579">
            <v>48</v>
          </cell>
          <cell r="D9579">
            <v>4</v>
          </cell>
        </row>
        <row r="9580">
          <cell r="A9580" t="str">
            <v>URL-es Mark</v>
          </cell>
          <cell r="B9580" t="str">
            <v>Márqueting - Principles of Marketing - Universitat Ramon Llull</v>
          </cell>
          <cell r="C9580">
            <v>48</v>
          </cell>
          <cell r="D9580">
            <v>4</v>
          </cell>
        </row>
        <row r="9581">
          <cell r="A9581" t="str">
            <v>Orleans-fr 6TE02</v>
          </cell>
          <cell r="B9581" t="str">
            <v>Mécanique des Structures - École Polytechnique de l'Université d'Orléans</v>
          </cell>
          <cell r="C9581">
            <v>70</v>
          </cell>
          <cell r="D9581">
            <v>5</v>
          </cell>
        </row>
        <row r="9582">
          <cell r="A9582" t="str">
            <v>ULR-fr SGM26116C</v>
          </cell>
          <cell r="B9582" t="str">
            <v>Métallurgie - Université de La Rochelle</v>
          </cell>
          <cell r="C9582">
            <v>54</v>
          </cell>
          <cell r="D9582">
            <v>4</v>
          </cell>
        </row>
        <row r="9583">
          <cell r="A9583" t="str">
            <v>ULR-fr SGM26115C</v>
          </cell>
          <cell r="B9583" t="str">
            <v>Méthodes Numériques et Matériaux  - Université de La Rochelle</v>
          </cell>
          <cell r="C9583">
            <v>27</v>
          </cell>
          <cell r="D9583">
            <v>2</v>
          </cell>
        </row>
        <row r="9584">
          <cell r="A9584" t="str">
            <v>Unilim-fr MC</v>
          </cell>
          <cell r="B9584" t="str">
            <v>Méthodes de Caractérisation - Faculté des Sciences et Techniques de Limoges</v>
          </cell>
          <cell r="C9584">
            <v>30</v>
          </cell>
          <cell r="D9584">
            <v>2</v>
          </cell>
        </row>
        <row r="9585">
          <cell r="A9585" t="str">
            <v>Unilim-fr MEA</v>
          </cell>
          <cell r="B9585" t="str">
            <v>Méthodes Électrochimiques d'Analyse - Faculté des Sciences et Techniques de Limoges</v>
          </cell>
          <cell r="C9585">
            <v>30</v>
          </cell>
          <cell r="D9585">
            <v>2</v>
          </cell>
        </row>
        <row r="9586">
          <cell r="A9586" t="str">
            <v>MEC-309</v>
          </cell>
          <cell r="B9586" t="str">
            <v>Método de Elementos Finitos</v>
          </cell>
          <cell r="C9586">
            <v>144</v>
          </cell>
          <cell r="D9586">
            <v>12</v>
          </cell>
        </row>
        <row r="9587">
          <cell r="A9587" t="str">
            <v>QFL5608-3</v>
          </cell>
          <cell r="B9587" t="str">
            <v>Métodos Ab Initio Multiconfiguracionais: Introdução e Aplicações Recentes - USP</v>
          </cell>
          <cell r="C9587">
            <v>0</v>
          </cell>
          <cell r="D9587">
            <v>10</v>
          </cell>
        </row>
        <row r="9588">
          <cell r="A9588" t="str">
            <v>BIS-110</v>
          </cell>
          <cell r="B9588" t="str">
            <v>Métodos Analíticos de Investigação em Sistemas Biológicos</v>
          </cell>
          <cell r="C9588">
            <v>144</v>
          </cell>
          <cell r="D9588">
            <v>12</v>
          </cell>
        </row>
        <row r="9589">
          <cell r="A9589" t="str">
            <v>INV-202</v>
          </cell>
          <cell r="B9589" t="str">
            <v>Métodos Analíticos para Designers</v>
          </cell>
          <cell r="C9589">
            <v>144</v>
          </cell>
          <cell r="D9589">
            <v>12</v>
          </cell>
        </row>
        <row r="9590">
          <cell r="A9590" t="str">
            <v>MCZX022-13</v>
          </cell>
          <cell r="B9590" t="str">
            <v>Métodos Assintóticos</v>
          </cell>
          <cell r="C9590">
            <v>48</v>
          </cell>
          <cell r="D9590">
            <v>4</v>
          </cell>
        </row>
        <row r="9591">
          <cell r="A9591" t="str">
            <v>BTC-102</v>
          </cell>
          <cell r="B9591" t="str">
            <v>Métodos Avançados em Biotecnociência</v>
          </cell>
          <cell r="C9591">
            <v>144</v>
          </cell>
          <cell r="D9591">
            <v>12</v>
          </cell>
        </row>
        <row r="9592">
          <cell r="A9592" t="str">
            <v>BTC-108</v>
          </cell>
          <cell r="B9592" t="str">
            <v>Métodos Avançados em Biotecnociência II</v>
          </cell>
          <cell r="C9592">
            <v>144</v>
          </cell>
          <cell r="D9592">
            <v>12</v>
          </cell>
        </row>
        <row r="9593">
          <cell r="A9593" t="str">
            <v>BIS-111</v>
          </cell>
          <cell r="B9593" t="str">
            <v>Métodos Comparativos em Biossistemas</v>
          </cell>
          <cell r="C9593">
            <v>0</v>
          </cell>
          <cell r="D9593">
            <v>12</v>
          </cell>
        </row>
        <row r="9594">
          <cell r="A9594" t="str">
            <v>ESZX144-13</v>
          </cell>
          <cell r="B9594" t="str">
            <v>Métodos Computacionais Aplicados a Sistemas Elétricos</v>
          </cell>
          <cell r="C9594">
            <v>36</v>
          </cell>
          <cell r="D9594">
            <v>3</v>
          </cell>
        </row>
        <row r="9595">
          <cell r="A9595" t="str">
            <v>EMM05</v>
          </cell>
          <cell r="B9595" t="str">
            <v>Métodos Computacionais e Numéricos</v>
          </cell>
          <cell r="C9595">
            <v>0</v>
          </cell>
          <cell r="D9595">
            <v>0</v>
          </cell>
        </row>
        <row r="9596">
          <cell r="A9596" t="str">
            <v>NMA-209</v>
          </cell>
          <cell r="B9596" t="str">
            <v>Métodos Computacionais em Materiais e Nanoestruturas</v>
          </cell>
          <cell r="C9596">
            <v>144</v>
          </cell>
          <cell r="D9596">
            <v>12</v>
          </cell>
        </row>
        <row r="9597">
          <cell r="A9597" t="str">
            <v>ESTS011-13</v>
          </cell>
          <cell r="B9597" t="str">
            <v>Métodos Computacionais para Análise Estrutural</v>
          </cell>
          <cell r="C9597">
            <v>48</v>
          </cell>
          <cell r="D9597">
            <v>4</v>
          </cell>
        </row>
        <row r="9598">
          <cell r="A9598" t="str">
            <v>ESTS011-17</v>
          </cell>
          <cell r="B9598" t="str">
            <v>Métodos Computacionais para Análise Estrutural</v>
          </cell>
          <cell r="C9598">
            <v>48</v>
          </cell>
          <cell r="D9598">
            <v>4</v>
          </cell>
        </row>
        <row r="9599">
          <cell r="A9599" t="str">
            <v>ESZX010-13</v>
          </cell>
          <cell r="B9599" t="str">
            <v>Métodos Computacionais para Análise Estrutural</v>
          </cell>
          <cell r="C9599">
            <v>48</v>
          </cell>
          <cell r="D9599">
            <v>4</v>
          </cell>
        </row>
        <row r="9600">
          <cell r="A9600" t="str">
            <v>ESZM010-13</v>
          </cell>
          <cell r="B9600" t="str">
            <v>Métodos Computacionais para o Estudo de Biomoléculas</v>
          </cell>
          <cell r="C9600">
            <v>48</v>
          </cell>
          <cell r="D9600">
            <v>4</v>
          </cell>
        </row>
        <row r="9601">
          <cell r="A9601" t="str">
            <v>UFABC-PÓS - CHS-001</v>
          </cell>
          <cell r="B9601" t="str">
            <v>Métodos E Planejamento De Pesquisa - UFABC-PÓS</v>
          </cell>
          <cell r="C9601">
            <v>108</v>
          </cell>
          <cell r="D9601">
            <v>9</v>
          </cell>
        </row>
        <row r="9602">
          <cell r="A9602" t="str">
            <v>ESZC029-17</v>
          </cell>
          <cell r="B9602" t="str">
            <v>Métodos Empíricos para Avaliação de Políticas Públicas</v>
          </cell>
          <cell r="C9602">
            <v>48</v>
          </cell>
          <cell r="D9602">
            <v>4</v>
          </cell>
        </row>
        <row r="9603">
          <cell r="A9603" t="str">
            <v>CT3021</v>
          </cell>
          <cell r="B9603" t="str">
            <v>Métodos Espectrométricos</v>
          </cell>
          <cell r="C9603">
            <v>96</v>
          </cell>
          <cell r="D9603">
            <v>8</v>
          </cell>
        </row>
        <row r="9604">
          <cell r="A9604" t="str">
            <v>MAE5755</v>
          </cell>
          <cell r="B9604" t="str">
            <v>Métodos Estatísticos Aplicados as Ciências Biológicas -USP</v>
          </cell>
          <cell r="C9604">
            <v>0</v>
          </cell>
          <cell r="D9604">
            <v>6</v>
          </cell>
        </row>
        <row r="9605">
          <cell r="A9605" t="str">
            <v>INF-406</v>
          </cell>
          <cell r="B9605" t="str">
            <v>Métodos Estatísticos em Ciências e Engenharia</v>
          </cell>
          <cell r="C9605">
            <v>144</v>
          </cell>
          <cell r="D9605">
            <v>12</v>
          </cell>
        </row>
        <row r="9606">
          <cell r="A9606" t="str">
            <v>UEM-2</v>
          </cell>
          <cell r="B9606" t="str">
            <v>Métodos Experimentais em Biologia Celular - UEM</v>
          </cell>
          <cell r="C9606">
            <v>0</v>
          </cell>
          <cell r="D9606">
            <v>2</v>
          </cell>
        </row>
        <row r="9607">
          <cell r="A9607" t="str">
            <v>ESTO009-13</v>
          </cell>
          <cell r="B9607" t="str">
            <v>Métodos Experimentais em Engenharia</v>
          </cell>
          <cell r="C9607">
            <v>36</v>
          </cell>
          <cell r="D9607">
            <v>3</v>
          </cell>
        </row>
        <row r="9608">
          <cell r="A9608" t="str">
            <v>ESTO017-17</v>
          </cell>
          <cell r="B9608" t="str">
            <v>Métodos Experimentais em Engenharia</v>
          </cell>
          <cell r="C9608">
            <v>48</v>
          </cell>
          <cell r="D9608">
            <v>4</v>
          </cell>
        </row>
        <row r="9609">
          <cell r="A9609" t="str">
            <v>UNIOESTE001</v>
          </cell>
          <cell r="B9609" t="str">
            <v>Métodos Físico-químicos de análise - Unioeste</v>
          </cell>
          <cell r="C9609">
            <v>0</v>
          </cell>
          <cell r="D9609">
            <v>4</v>
          </cell>
        </row>
        <row r="9610">
          <cell r="A9610" t="str">
            <v>ESTB001-13</v>
          </cell>
          <cell r="B9610" t="str">
            <v>Métodos Matemáticos Aplicados a Sistemas Biomédicos</v>
          </cell>
          <cell r="C9610">
            <v>72</v>
          </cell>
          <cell r="D9610">
            <v>6</v>
          </cell>
        </row>
        <row r="9611">
          <cell r="A9611" t="str">
            <v>BC1431</v>
          </cell>
          <cell r="B9611" t="str">
            <v>Métodos Matemáticos I</v>
          </cell>
          <cell r="C9611">
            <v>48</v>
          </cell>
          <cell r="D9611">
            <v>4</v>
          </cell>
        </row>
        <row r="9612">
          <cell r="A9612" t="str">
            <v>ESTB001-17</v>
          </cell>
          <cell r="B9612" t="str">
            <v>Métodos Matemáticos aplicados a Sistemas Biomédicos</v>
          </cell>
          <cell r="C9612">
            <v>72</v>
          </cell>
          <cell r="D9612">
            <v>6</v>
          </cell>
        </row>
        <row r="9613">
          <cell r="A9613" t="str">
            <v>MAT-242</v>
          </cell>
          <cell r="B9613" t="str">
            <v>Métodos Matemáticos da Relatividade Geral</v>
          </cell>
          <cell r="C9613">
            <v>144</v>
          </cell>
          <cell r="D9613">
            <v>12</v>
          </cell>
        </row>
        <row r="9614">
          <cell r="A9614" t="str">
            <v>ENE*106</v>
          </cell>
          <cell r="B9614" t="str">
            <v>Métodos Matemáticos em Energia</v>
          </cell>
          <cell r="C9614">
            <v>0</v>
          </cell>
          <cell r="D9614">
            <v>12</v>
          </cell>
        </row>
        <row r="9615">
          <cell r="A9615" t="str">
            <v>ENE-106A</v>
          </cell>
          <cell r="B9615" t="str">
            <v>Métodos Matemáticos em Energia</v>
          </cell>
          <cell r="C9615">
            <v>144</v>
          </cell>
          <cell r="D9615">
            <v>12</v>
          </cell>
        </row>
        <row r="9616">
          <cell r="A9616" t="str">
            <v>ENE-106</v>
          </cell>
          <cell r="B9616" t="str">
            <v>Métodos Matemáticos em Engenharia</v>
          </cell>
          <cell r="C9616">
            <v>144</v>
          </cell>
          <cell r="D9616">
            <v>12</v>
          </cell>
        </row>
        <row r="9617">
          <cell r="A9617" t="str">
            <v>ENE-106B</v>
          </cell>
          <cell r="B9617" t="str">
            <v>Métodos Matemáticos em Engenharia</v>
          </cell>
          <cell r="C9617">
            <v>108</v>
          </cell>
          <cell r="D9617">
            <v>9</v>
          </cell>
        </row>
        <row r="9618">
          <cell r="A9618" t="str">
            <v>ENE=106</v>
          </cell>
          <cell r="B9618" t="str">
            <v>Métodos Matemáticos em Engenharia</v>
          </cell>
          <cell r="C9618">
            <v>0</v>
          </cell>
          <cell r="D9618">
            <v>9</v>
          </cell>
        </row>
        <row r="9619">
          <cell r="A9619" t="str">
            <v>MEC-101</v>
          </cell>
          <cell r="B9619" t="str">
            <v>Métodos Matemáticos em Engenharia Mecânica</v>
          </cell>
          <cell r="C9619">
            <v>120</v>
          </cell>
          <cell r="D9619">
            <v>10</v>
          </cell>
        </row>
        <row r="9620">
          <cell r="A9620" t="str">
            <v>MEC-111</v>
          </cell>
          <cell r="B9620" t="str">
            <v>Métodos Matemáticos em Engenharia Mecânica</v>
          </cell>
          <cell r="C9620">
            <v>144</v>
          </cell>
          <cell r="D9620">
            <v>12</v>
          </cell>
        </row>
        <row r="9621">
          <cell r="A9621" t="str">
            <v>UFABC-PÓS - MEC-101</v>
          </cell>
          <cell r="B9621" t="str">
            <v>Métodos Matemáticos em Engª Mecânica - UFABC-PÓS</v>
          </cell>
          <cell r="C9621">
            <v>48</v>
          </cell>
          <cell r="D9621">
            <v>4</v>
          </cell>
        </row>
        <row r="9622">
          <cell r="A9622" t="str">
            <v>MAT-241</v>
          </cell>
          <cell r="B9622" t="str">
            <v>Métodos Matemáticos em Relatividade Geral</v>
          </cell>
          <cell r="C9622">
            <v>144</v>
          </cell>
          <cell r="D9622">
            <v>12</v>
          </cell>
        </row>
        <row r="9623">
          <cell r="A9623" t="str">
            <v>MAT-243</v>
          </cell>
          <cell r="B9623" t="str">
            <v>Métodos Matemáticos em Teoria dos Campos</v>
          </cell>
          <cell r="C9623">
            <v>144</v>
          </cell>
          <cell r="D9623">
            <v>12</v>
          </cell>
        </row>
        <row r="9624">
          <cell r="A9624" t="str">
            <v>INF-002</v>
          </cell>
          <cell r="B9624" t="str">
            <v>Métodos Matemáticos para a Engenharia da Informação</v>
          </cell>
          <cell r="C9624">
            <v>144</v>
          </cell>
          <cell r="D9624">
            <v>12</v>
          </cell>
        </row>
        <row r="9625">
          <cell r="A9625" t="str">
            <v>UFABC-PÓS - INF-002</v>
          </cell>
          <cell r="B9625" t="str">
            <v>Métodos Matemáticos para a Engª Informação - UFABC-PÓS</v>
          </cell>
          <cell r="C9625">
            <v>48</v>
          </cell>
          <cell r="D9625">
            <v>4</v>
          </cell>
        </row>
        <row r="9626">
          <cell r="A9626" t="str">
            <v>EEL-302</v>
          </cell>
          <cell r="B9626" t="str">
            <v>Métodos Numéricos</v>
          </cell>
          <cell r="C9626">
            <v>144</v>
          </cell>
          <cell r="D9626">
            <v>12</v>
          </cell>
        </row>
        <row r="9627">
          <cell r="A9627" t="str">
            <v>UFABC-PÓS - EEL-302</v>
          </cell>
          <cell r="B9627" t="str">
            <v>Métodos Numéricos - UFABC-PÓS</v>
          </cell>
          <cell r="C9627">
            <v>144</v>
          </cell>
          <cell r="D9627">
            <v>12</v>
          </cell>
        </row>
        <row r="9628">
          <cell r="A9628" t="str">
            <v>UNESP008</v>
          </cell>
          <cell r="B9628" t="str">
            <v>Métodos Numéricos aplicados à Física - UNESP</v>
          </cell>
          <cell r="C9628">
            <v>0</v>
          </cell>
          <cell r="D9628">
            <v>6</v>
          </cell>
        </row>
        <row r="9629">
          <cell r="A9629" t="str">
            <v>UA-pt 40913</v>
          </cell>
          <cell r="B9629" t="str">
            <v>Métodos Numéricos e Estatísticos - Universidade de Aveiro</v>
          </cell>
          <cell r="C9629">
            <v>48</v>
          </cell>
          <cell r="D9629">
            <v>4</v>
          </cell>
        </row>
        <row r="9630">
          <cell r="A9630" t="str">
            <v>MCZB023-13</v>
          </cell>
          <cell r="B9630" t="str">
            <v>Métodos Numéricos em EDO's</v>
          </cell>
          <cell r="C9630">
            <v>48</v>
          </cell>
          <cell r="D9630">
            <v>4</v>
          </cell>
        </row>
        <row r="9631">
          <cell r="A9631" t="str">
            <v>MCZB023-17</v>
          </cell>
          <cell r="B9631" t="str">
            <v>Métodos Numéricos em EDO's</v>
          </cell>
          <cell r="C9631">
            <v>48</v>
          </cell>
          <cell r="D9631">
            <v>4</v>
          </cell>
        </row>
        <row r="9632">
          <cell r="A9632" t="str">
            <v>MCZB017-13</v>
          </cell>
          <cell r="B9632" t="str">
            <v>Métodos Numéricos em EDP's</v>
          </cell>
          <cell r="C9632">
            <v>48</v>
          </cell>
          <cell r="D9632">
            <v>4</v>
          </cell>
        </row>
        <row r="9633">
          <cell r="A9633" t="str">
            <v>MCZB017-17</v>
          </cell>
          <cell r="B9633" t="str">
            <v>Métodos Numéricos em EDP's</v>
          </cell>
          <cell r="C9633">
            <v>48</v>
          </cell>
          <cell r="D9633">
            <v>4</v>
          </cell>
        </row>
        <row r="9634">
          <cell r="A9634" t="str">
            <v>MEC-102</v>
          </cell>
          <cell r="B9634" t="str">
            <v>Métodos Numéricos em Engenharia Mecânica</v>
          </cell>
          <cell r="C9634">
            <v>120</v>
          </cell>
          <cell r="D9634">
            <v>10</v>
          </cell>
        </row>
        <row r="9635">
          <cell r="A9635" t="str">
            <v>MEC-112</v>
          </cell>
          <cell r="B9635" t="str">
            <v>Métodos Numéricos em Engenharia Mecânica</v>
          </cell>
          <cell r="C9635">
            <v>144</v>
          </cell>
          <cell r="D9635">
            <v>12</v>
          </cell>
        </row>
        <row r="9636">
          <cell r="A9636" t="str">
            <v>UFABC-PÓS - MEC-102</v>
          </cell>
          <cell r="B9636" t="str">
            <v>Métodos Numéricos em Engª Mecânica - UFABC-PÓS</v>
          </cell>
          <cell r="C9636">
            <v>48</v>
          </cell>
          <cell r="D9636">
            <v>4</v>
          </cell>
        </row>
        <row r="9637">
          <cell r="A9637" t="str">
            <v>MAT-111</v>
          </cell>
          <cell r="B9637" t="str">
            <v>Métodos Numéricos em Equações Diferenciais</v>
          </cell>
          <cell r="C9637">
            <v>144</v>
          </cell>
          <cell r="D9637">
            <v>12</v>
          </cell>
        </row>
        <row r="9638">
          <cell r="A9638" t="str">
            <v>NCG-303</v>
          </cell>
          <cell r="B9638" t="str">
            <v>Métodos Psicofísicos e Psicofisiológicos</v>
          </cell>
          <cell r="C9638">
            <v>144</v>
          </cell>
          <cell r="D9638">
            <v>12</v>
          </cell>
        </row>
        <row r="9639">
          <cell r="A9639" t="str">
            <v>NHT4026-09</v>
          </cell>
          <cell r="B9639" t="str">
            <v>Métodos Quantitativos de Análise</v>
          </cell>
          <cell r="C9639">
            <v>72</v>
          </cell>
          <cell r="D9639">
            <v>6</v>
          </cell>
        </row>
        <row r="9640">
          <cell r="A9640" t="str">
            <v>NCG-002</v>
          </cell>
          <cell r="B9640" t="str">
            <v>Métodos Quantitativos em Neurociência</v>
          </cell>
          <cell r="C9640">
            <v>144</v>
          </cell>
          <cell r="D9640">
            <v>12</v>
          </cell>
        </row>
        <row r="9641">
          <cell r="A9641" t="str">
            <v>ESHP016-13</v>
          </cell>
          <cell r="B9641" t="str">
            <v>Métodos Quantitativos para Ciências Sociais</v>
          </cell>
          <cell r="C9641">
            <v>48</v>
          </cell>
          <cell r="D9641">
            <v>4</v>
          </cell>
        </row>
        <row r="9642">
          <cell r="A9642" t="str">
            <v>ESZU015-13</v>
          </cell>
          <cell r="B9642" t="str">
            <v>Métodos Quantitativos para Planejamento Estratégico</v>
          </cell>
          <cell r="C9642">
            <v>24</v>
          </cell>
          <cell r="D9642">
            <v>2</v>
          </cell>
        </row>
        <row r="9643">
          <cell r="A9643" t="str">
            <v>ESZU015-17</v>
          </cell>
          <cell r="B9643" t="str">
            <v>Métodos Quantitativos para Planejamento Estratégico</v>
          </cell>
          <cell r="C9643">
            <v>24</v>
          </cell>
          <cell r="D9643">
            <v>2</v>
          </cell>
        </row>
        <row r="9644">
          <cell r="A9644" t="str">
            <v>MCZB024-13</v>
          </cell>
          <cell r="B9644" t="str">
            <v>Métodos Variacionais</v>
          </cell>
          <cell r="C9644">
            <v>48</v>
          </cell>
          <cell r="D9644">
            <v>4</v>
          </cell>
        </row>
        <row r="9645">
          <cell r="A9645" t="str">
            <v>EC301</v>
          </cell>
          <cell r="B9645" t="str">
            <v>Métodos computacionais e matemática aplicada - Unifei</v>
          </cell>
          <cell r="C9645">
            <v>0</v>
          </cell>
          <cell r="D9645">
            <v>11</v>
          </cell>
        </row>
        <row r="9646">
          <cell r="A9646" t="str">
            <v>NHZ3040-13</v>
          </cell>
          <cell r="B9646" t="str">
            <v>Métodos da Mecânica Quântica</v>
          </cell>
          <cell r="C9646">
            <v>48</v>
          </cell>
          <cell r="D9646">
            <v>4</v>
          </cell>
        </row>
        <row r="9647">
          <cell r="A9647" t="str">
            <v>BIB-5762</v>
          </cell>
          <cell r="B9647" t="str">
            <v>Métodos de Análise de Metabólicos Secundários - USP</v>
          </cell>
          <cell r="C9647">
            <v>0</v>
          </cell>
          <cell r="D9647">
            <v>12</v>
          </cell>
        </row>
        <row r="9648">
          <cell r="A9648" t="str">
            <v>NHZ4025-09</v>
          </cell>
          <cell r="B9648" t="str">
            <v>Métodos de Análise em Química Orgânica</v>
          </cell>
          <cell r="C9648">
            <v>48</v>
          </cell>
          <cell r="D9648">
            <v>4</v>
          </cell>
        </row>
        <row r="9649">
          <cell r="A9649" t="str">
            <v>NHT4054-15</v>
          </cell>
          <cell r="B9649" t="str">
            <v>Métodos de Análise em Química Orgânica</v>
          </cell>
          <cell r="C9649">
            <v>48</v>
          </cell>
          <cell r="D9649">
            <v>4</v>
          </cell>
        </row>
        <row r="9650">
          <cell r="A9650" t="str">
            <v>NHT4025-15</v>
          </cell>
          <cell r="B9650" t="str">
            <v>Métodos de Análise em Química Orgânica</v>
          </cell>
          <cell r="C9650">
            <v>48</v>
          </cell>
          <cell r="D9650">
            <v>4</v>
          </cell>
        </row>
        <row r="9651">
          <cell r="A9651" t="str">
            <v>FATEC-SP - 1279</v>
          </cell>
          <cell r="B9651" t="str">
            <v>Métodos de Cálculo I - FATEC-SP</v>
          </cell>
          <cell r="C9651">
            <v>108</v>
          </cell>
          <cell r="D9651">
            <v>9</v>
          </cell>
        </row>
        <row r="9652">
          <cell r="A9652" t="str">
            <v>ESTB016-13</v>
          </cell>
          <cell r="B9652" t="str">
            <v>Métodos de Elementos Finitos Aplicados a Sistemas Biomédicos</v>
          </cell>
          <cell r="C9652">
            <v>36</v>
          </cell>
          <cell r="D9652">
            <v>3</v>
          </cell>
        </row>
        <row r="9653">
          <cell r="A9653" t="str">
            <v>ESZB028-17</v>
          </cell>
          <cell r="B9653" t="str">
            <v>Métodos de Elementos Finitos aplicados a Sistemas Biomédicos</v>
          </cell>
          <cell r="C9653">
            <v>60</v>
          </cell>
          <cell r="D9653">
            <v>5</v>
          </cell>
        </row>
        <row r="9654">
          <cell r="A9654" t="str">
            <v>UC-pt 2016524</v>
          </cell>
          <cell r="B9654" t="str">
            <v>Métodos de Exploração de Georrecursos - Universidade de Coimbra</v>
          </cell>
          <cell r="C9654">
            <v>66</v>
          </cell>
          <cell r="D9654">
            <v>5</v>
          </cell>
        </row>
        <row r="9655">
          <cell r="A9655" t="str">
            <v>48995222</v>
          </cell>
          <cell r="B9655" t="str">
            <v>Métodos de Fabricación - Universidade de Jaén / UJAEN</v>
          </cell>
          <cell r="C9655">
            <v>60</v>
          </cell>
          <cell r="D9655">
            <v>5</v>
          </cell>
        </row>
        <row r="9656">
          <cell r="A9656" t="str">
            <v>NHZ3041-09</v>
          </cell>
          <cell r="B9656" t="str">
            <v>Métodos de Formação de Imagem e de Inspeção Nuclear</v>
          </cell>
          <cell r="C9656">
            <v>48</v>
          </cell>
          <cell r="D9656">
            <v>4</v>
          </cell>
        </row>
        <row r="9657">
          <cell r="A9657" t="str">
            <v>EN4402</v>
          </cell>
          <cell r="B9657" t="str">
            <v>Métodos de Imageamento e de Inspeção Nuclear</v>
          </cell>
          <cell r="C9657">
            <v>48</v>
          </cell>
          <cell r="D9657">
            <v>4</v>
          </cell>
        </row>
        <row r="9658">
          <cell r="A9658" t="str">
            <v>NMA-402</v>
          </cell>
          <cell r="B9658" t="str">
            <v>Métodos de Investigação em Nanociências e Materiais Avançados</v>
          </cell>
          <cell r="C9658">
            <v>216</v>
          </cell>
          <cell r="D9658">
            <v>18</v>
          </cell>
        </row>
        <row r="9659">
          <cell r="A9659" t="str">
            <v>MCZA014-13</v>
          </cell>
          <cell r="B9659" t="str">
            <v>Métodos de Otimização</v>
          </cell>
          <cell r="C9659">
            <v>48</v>
          </cell>
          <cell r="D9659">
            <v>4</v>
          </cell>
        </row>
        <row r="9660">
          <cell r="A9660" t="str">
            <v>MCZA014-17</v>
          </cell>
          <cell r="B9660" t="str">
            <v>Métodos de Otimização</v>
          </cell>
          <cell r="C9660">
            <v>48</v>
          </cell>
          <cell r="D9660">
            <v>4</v>
          </cell>
        </row>
        <row r="9661">
          <cell r="A9661" t="str">
            <v>MC2207</v>
          </cell>
          <cell r="B9661" t="str">
            <v>Métodos de Otimização</v>
          </cell>
          <cell r="C9661">
            <v>48</v>
          </cell>
          <cell r="D9661">
            <v>4</v>
          </cell>
        </row>
        <row r="9662">
          <cell r="A9662" t="str">
            <v>ESHP024-14</v>
          </cell>
          <cell r="B9662" t="str">
            <v>Métodos de Pesquisa em Políticas Públicas</v>
          </cell>
          <cell r="C9662">
            <v>48</v>
          </cell>
          <cell r="D9662">
            <v>4</v>
          </cell>
        </row>
        <row r="9663">
          <cell r="A9663" t="str">
            <v>ESHT010-13</v>
          </cell>
          <cell r="B9663" t="str">
            <v>Métodos de Planejamento</v>
          </cell>
          <cell r="C9663">
            <v>48</v>
          </cell>
          <cell r="D9663">
            <v>4</v>
          </cell>
        </row>
        <row r="9664">
          <cell r="A9664" t="str">
            <v>ESHT010-17</v>
          </cell>
          <cell r="B9664" t="str">
            <v>Métodos de Planejamento</v>
          </cell>
          <cell r="C9664">
            <v>48</v>
          </cell>
          <cell r="D9664">
            <v>4</v>
          </cell>
        </row>
        <row r="9665">
          <cell r="A9665" t="str">
            <v>ESHT010-15</v>
          </cell>
          <cell r="B9665" t="str">
            <v>Métodos de Planejamento</v>
          </cell>
          <cell r="C9665">
            <v>48</v>
          </cell>
          <cell r="D9665">
            <v>4</v>
          </cell>
        </row>
        <row r="9666">
          <cell r="A9666" t="str">
            <v>UC-pt 1001179</v>
          </cell>
          <cell r="B9666" t="str">
            <v>Métodos de Programação I - Universidade de Coimbra</v>
          </cell>
          <cell r="C9666">
            <v>75</v>
          </cell>
          <cell r="D9666">
            <v>6</v>
          </cell>
        </row>
        <row r="9667">
          <cell r="A9667" t="str">
            <v>UC-pt 11001179</v>
          </cell>
          <cell r="B9667" t="str">
            <v>Métodos de Programação I - Universidade de Coimbra</v>
          </cell>
          <cell r="C9667">
            <v>84</v>
          </cell>
          <cell r="D9667">
            <v>7</v>
          </cell>
        </row>
        <row r="9668">
          <cell r="A9668" t="str">
            <v>ESZU014-13</v>
          </cell>
          <cell r="B9668" t="str">
            <v>Métodos de Tomada de Decisão Aplicados ao Planejamento Urbano-Ambiental</v>
          </cell>
          <cell r="C9668">
            <v>24</v>
          </cell>
          <cell r="D9668">
            <v>2</v>
          </cell>
        </row>
        <row r="9669">
          <cell r="A9669" t="str">
            <v>ESZU014-17</v>
          </cell>
          <cell r="B9669" t="str">
            <v>Métodos de Tomada de Decisão Aplicados ao Planejamento Urbano-Ambiental</v>
          </cell>
          <cell r="C9669">
            <v>24</v>
          </cell>
          <cell r="D9669">
            <v>2</v>
          </cell>
        </row>
        <row r="9670">
          <cell r="A9670" t="str">
            <v>UNICAMP - CE142</v>
          </cell>
          <cell r="B9670" t="str">
            <v>Métodos de análise econômica I - UNICAMP</v>
          </cell>
          <cell r="C9670">
            <v>60</v>
          </cell>
          <cell r="D9670">
            <v>5</v>
          </cell>
        </row>
        <row r="9671">
          <cell r="A9671" t="str">
            <v>UNICAMP - CE242</v>
          </cell>
          <cell r="B9671" t="str">
            <v>Métodos de análise econômica Ii - UNICAMP</v>
          </cell>
          <cell r="C9671">
            <v>24</v>
          </cell>
          <cell r="D9671">
            <v>2</v>
          </cell>
        </row>
        <row r="9672">
          <cell r="A9672" t="str">
            <v>NHZ3041-15</v>
          </cell>
          <cell r="B9672" t="str">
            <v>Métodos de formação de imagem e de inspeção nuclear</v>
          </cell>
          <cell r="C9672">
            <v>48</v>
          </cell>
          <cell r="D9672">
            <v>4</v>
          </cell>
        </row>
        <row r="9673">
          <cell r="A9673" t="str">
            <v>PGEM-6603</v>
          </cell>
          <cell r="B9673" t="str">
            <v>Métodos dos Volumes Finitos em Fenômenos de Transporte - UFES</v>
          </cell>
          <cell r="C9673">
            <v>0</v>
          </cell>
          <cell r="D9673">
            <v>9</v>
          </cell>
        </row>
        <row r="9674">
          <cell r="A9674" t="str">
            <v>CHS-001</v>
          </cell>
          <cell r="B9674" t="str">
            <v>Métodos e Planejamento de Pesquisa</v>
          </cell>
          <cell r="C9674">
            <v>108</v>
          </cell>
          <cell r="D9674">
            <v>9</v>
          </cell>
        </row>
        <row r="9675">
          <cell r="A9675" t="str">
            <v>CHS-001CO*</v>
          </cell>
          <cell r="B9675" t="str">
            <v>Métodos e Planejamento de Pesquisa - PUC-SP</v>
          </cell>
          <cell r="C9675">
            <v>0</v>
          </cell>
          <cell r="D9675">
            <v>9</v>
          </cell>
        </row>
        <row r="9676">
          <cell r="A9676" t="str">
            <v>CHS-001CO**</v>
          </cell>
          <cell r="B9676" t="str">
            <v>Métodos e Planejamento de Pesquisa - UFSCAR/SP</v>
          </cell>
          <cell r="C9676">
            <v>0</v>
          </cell>
          <cell r="D9676">
            <v>6</v>
          </cell>
        </row>
        <row r="9677">
          <cell r="A9677" t="str">
            <v>CHS 001CO</v>
          </cell>
          <cell r="B9677" t="str">
            <v>Métodos e Planejamento de Pesquisa - Umesp</v>
          </cell>
          <cell r="C9677">
            <v>0</v>
          </cell>
          <cell r="D9677">
            <v>9</v>
          </cell>
        </row>
        <row r="9678">
          <cell r="A9678" t="str">
            <v>ESZP027-13</v>
          </cell>
          <cell r="B9678" t="str">
            <v>Métodos e Técnicas Aplicadas às Políticas Públicas Ambientais</v>
          </cell>
          <cell r="C9678">
            <v>48</v>
          </cell>
          <cell r="D9678">
            <v>4</v>
          </cell>
        </row>
        <row r="9679">
          <cell r="A9679" t="str">
            <v>ESZP028-13</v>
          </cell>
          <cell r="B9679" t="str">
            <v>Métodos e Técnicas Aplicadas às Políticas Públicas Urbanas</v>
          </cell>
          <cell r="C9679">
            <v>48</v>
          </cell>
          <cell r="D9679">
            <v>4</v>
          </cell>
        </row>
        <row r="9680">
          <cell r="A9680" t="str">
            <v>ESHT011-13</v>
          </cell>
          <cell r="B9680" t="str">
            <v>Métodos e Técnicas de Análise de Informação para o Planejamento</v>
          </cell>
          <cell r="C9680">
            <v>48</v>
          </cell>
          <cell r="D9680">
            <v>4</v>
          </cell>
        </row>
        <row r="9681">
          <cell r="A9681" t="str">
            <v>ESHT011-17</v>
          </cell>
          <cell r="B9681" t="str">
            <v>Métodos e Técnicas de Análise de Informação para o Planejamento</v>
          </cell>
          <cell r="C9681">
            <v>48</v>
          </cell>
          <cell r="D9681">
            <v>4</v>
          </cell>
        </row>
        <row r="9682">
          <cell r="A9682" t="str">
            <v>EDS07</v>
          </cell>
          <cell r="B9682" t="str">
            <v>Métodos e Técnicas de Argumentação</v>
          </cell>
          <cell r="C9682">
            <v>0</v>
          </cell>
          <cell r="D9682">
            <v>0</v>
          </cell>
        </row>
        <row r="9683">
          <cell r="A9683" t="str">
            <v>UFRR - CSC04</v>
          </cell>
          <cell r="B9683" t="str">
            <v>Métodos e Técnicas do Trabalho Científico - Universidade Federal de Roraima</v>
          </cell>
          <cell r="C9683">
            <v>60</v>
          </cell>
          <cell r="D9683">
            <v>5</v>
          </cell>
        </row>
        <row r="9684">
          <cell r="A9684" t="str">
            <v>UC-pt 1001022</v>
          </cell>
          <cell r="B9684" t="str">
            <v>Métodos e Técnicas em Citologia e Fisiologia - Universidade de Coimbra</v>
          </cell>
          <cell r="C9684">
            <v>57</v>
          </cell>
          <cell r="D9684">
            <v>5</v>
          </cell>
        </row>
        <row r="9685">
          <cell r="A9685" t="str">
            <v>CHS-001CO</v>
          </cell>
          <cell r="B9685" t="str">
            <v>Métodos e planejamento de pesquisa - UNESP</v>
          </cell>
          <cell r="C9685">
            <v>0</v>
          </cell>
          <cell r="D9685">
            <v>9</v>
          </cell>
        </row>
        <row r="9686">
          <cell r="A9686" t="str">
            <v>RED143</v>
          </cell>
          <cell r="B9686" t="str">
            <v>Métodos numéricos e estatísticos - UFOP</v>
          </cell>
          <cell r="C9686">
            <v>0</v>
          </cell>
          <cell r="D9686">
            <v>4</v>
          </cell>
        </row>
        <row r="9687">
          <cell r="A9687" t="str">
            <v>UFOP002</v>
          </cell>
          <cell r="B9687" t="str">
            <v>Métodos numéricos e estatísticos - UFOP</v>
          </cell>
          <cell r="C9687">
            <v>0</v>
          </cell>
          <cell r="D9687">
            <v>4</v>
          </cell>
        </row>
        <row r="9688">
          <cell r="A9688" t="str">
            <v>CTA-201</v>
          </cell>
          <cell r="B9688" t="str">
            <v>Métodos para Tratamento de Dados Ambientais</v>
          </cell>
          <cell r="C9688">
            <v>144</v>
          </cell>
          <cell r="D9688">
            <v>12</v>
          </cell>
        </row>
        <row r="9689">
          <cell r="A9689" t="str">
            <v>NHZ2097-16</v>
          </cell>
          <cell r="B9689" t="str">
            <v>Métodos para produção de Filosofia</v>
          </cell>
          <cell r="C9689">
            <v>48</v>
          </cell>
          <cell r="D9689">
            <v>4</v>
          </cell>
        </row>
        <row r="9690">
          <cell r="A9690" t="str">
            <v>FTT - GS103</v>
          </cell>
          <cell r="B9690" t="str">
            <v>Métodos quantitativos - Faculdade de Tecnologia Termomecânica</v>
          </cell>
          <cell r="C9690">
            <v>72</v>
          </cell>
          <cell r="D9690">
            <v>6</v>
          </cell>
        </row>
        <row r="9691">
          <cell r="A9691" t="str">
            <v>UFABC-PÓS - NCG-002</v>
          </cell>
          <cell r="B9691" t="str">
            <v>Métodos quantitativos em neurociência - UFABC-PÓS</v>
          </cell>
          <cell r="C9691">
            <v>144</v>
          </cell>
          <cell r="D9691">
            <v>12</v>
          </cell>
        </row>
        <row r="9692">
          <cell r="A9692" t="str">
            <v>URL-es MHD</v>
          </cell>
          <cell r="B9692" t="str">
            <v>Métodos y Herramientas de Decisión - Universitat Ramon Llull</v>
          </cell>
          <cell r="C9692">
            <v>48</v>
          </cell>
          <cell r="D9692">
            <v>4</v>
          </cell>
        </row>
        <row r="9693">
          <cell r="A9693" t="str">
            <v>EDS08</v>
          </cell>
          <cell r="B9693" t="str">
            <v>Mídia e Poder</v>
          </cell>
          <cell r="C9693">
            <v>0</v>
          </cell>
          <cell r="D9693">
            <v>0</v>
          </cell>
        </row>
        <row r="9694">
          <cell r="A9694" t="str">
            <v>COS-04505A</v>
          </cell>
          <cell r="B9694" t="str">
            <v>Mídias e Impactos Socioculturais: Biopolítica e Estratégias de Comunicação - PUC</v>
          </cell>
          <cell r="C9694">
            <v>0</v>
          </cell>
          <cell r="D9694">
            <v>9</v>
          </cell>
        </row>
        <row r="9695">
          <cell r="A9695" t="str">
            <v>MCZB025-13</v>
          </cell>
          <cell r="B9695" t="str">
            <v>Módulos</v>
          </cell>
          <cell r="C9695">
            <v>48</v>
          </cell>
          <cell r="D9695">
            <v>4</v>
          </cell>
        </row>
        <row r="9696">
          <cell r="A9696" t="str">
            <v>Metodista - 6903</v>
          </cell>
          <cell r="B9696" t="str">
            <v>Música e movimentos populares - METODISTA</v>
          </cell>
          <cell r="C9696">
            <v>36</v>
          </cell>
          <cell r="D9696">
            <v>3</v>
          </cell>
        </row>
        <row r="9697">
          <cell r="A9697" t="str">
            <v>Hann-de MKPb2</v>
          </cell>
          <cell r="B9697" t="str">
            <v>Mündliche Kommunikation: Präsentationstechniken (B2) - Leibniz Universität Hannover</v>
          </cell>
          <cell r="C9697">
            <v>30</v>
          </cell>
          <cell r="D9697">
            <v>2</v>
          </cell>
        </row>
        <row r="9698">
          <cell r="A9698" t="str">
            <v>UNICAMP - EF415</v>
          </cell>
          <cell r="B9698" t="str">
            <v>NADO - UNICAMP</v>
          </cell>
          <cell r="C9698">
            <v>24</v>
          </cell>
          <cell r="D9698">
            <v>2</v>
          </cell>
        </row>
        <row r="9699">
          <cell r="A9699" t="str">
            <v>UNICAMP - EF428</v>
          </cell>
          <cell r="B9699" t="str">
            <v>NATAÇÃO - UNICAMP</v>
          </cell>
          <cell r="C9699">
            <v>24</v>
          </cell>
          <cell r="D9699">
            <v>2</v>
          </cell>
        </row>
        <row r="9700">
          <cell r="A9700" t="str">
            <v>Anhembi - NA</v>
          </cell>
          <cell r="B9700" t="str">
            <v>NAVEGAÇÃO AÉREA - Universidade Anhembi Morumbi</v>
          </cell>
          <cell r="C9700">
            <v>72</v>
          </cell>
          <cell r="D9700">
            <v>6</v>
          </cell>
        </row>
        <row r="9701">
          <cell r="A9701" t="str">
            <v>FATEC-SP - NAIPM</v>
          </cell>
          <cell r="B9701" t="str">
            <v>NAVEGAÇÃO INTERIOR PORTOS MARÍTIMOS - FATEC-SP</v>
          </cell>
          <cell r="C9701">
            <v>72</v>
          </cell>
          <cell r="D9701">
            <v>6</v>
          </cell>
        </row>
        <row r="9702">
          <cell r="A9702" t="str">
            <v>Anhembi - Neg</v>
          </cell>
          <cell r="B9702" t="str">
            <v>NEGOCIAÇÃO - Universidade Anhembi Morumbi</v>
          </cell>
          <cell r="C9702">
            <v>36</v>
          </cell>
          <cell r="D9702">
            <v>3</v>
          </cell>
        </row>
        <row r="9703">
          <cell r="A9703" t="str">
            <v>FATEC-SP - CEI003</v>
          </cell>
          <cell r="B9703" t="str">
            <v>NEGOCIAÇÃO INTERNACIONAL - FATEC-SP</v>
          </cell>
          <cell r="C9703">
            <v>72</v>
          </cell>
          <cell r="D9703">
            <v>6</v>
          </cell>
        </row>
        <row r="9704">
          <cell r="A9704" t="str">
            <v>UNICAMP - NC400</v>
          </cell>
          <cell r="B9704" t="str">
            <v>NOÇÕES DE ADMINISTRAÇÃO E GESTÃO - UNICAMP</v>
          </cell>
          <cell r="C9704">
            <v>60</v>
          </cell>
          <cell r="D9704">
            <v>5</v>
          </cell>
        </row>
        <row r="9705">
          <cell r="A9705" t="str">
            <v>UFPA - TE01071</v>
          </cell>
          <cell r="B9705" t="str">
            <v>NOÇÕES DE ARQUITETURA E URBANISMO - Universidade Federal do Pará</v>
          </cell>
          <cell r="C9705">
            <v>48</v>
          </cell>
          <cell r="D9705">
            <v>4</v>
          </cell>
        </row>
        <row r="9706">
          <cell r="A9706" t="str">
            <v>MACK - ENEC00111</v>
          </cell>
          <cell r="B9706" t="str">
            <v>NOÇÕES DE DIREITO - Mackenzie</v>
          </cell>
          <cell r="C9706">
            <v>24</v>
          </cell>
          <cell r="D9706">
            <v>2</v>
          </cell>
        </row>
        <row r="9707">
          <cell r="A9707" t="str">
            <v>UNIP - 885W</v>
          </cell>
          <cell r="B9707" t="str">
            <v>NOÇÕES DE DIREITO - Universidade Paulista</v>
          </cell>
          <cell r="C9707">
            <v>36</v>
          </cell>
          <cell r="D9707">
            <v>3</v>
          </cell>
        </row>
        <row r="9708">
          <cell r="A9708" t="str">
            <v>UFRRJ - IH191</v>
          </cell>
          <cell r="B9708" t="str">
            <v>NOÇÕES DE DIREITO PÚBLICO E PRIVADO - Universidade Federal Rural do Rio de Janeiro</v>
          </cell>
          <cell r="C9708">
            <v>60</v>
          </cell>
          <cell r="D9708">
            <v>5</v>
          </cell>
        </row>
        <row r="9709">
          <cell r="A9709" t="str">
            <v>UT-nl 193400121</v>
          </cell>
          <cell r="B9709" t="str">
            <v>Nano Fluidics - University of Twente</v>
          </cell>
          <cell r="C9709">
            <v>50</v>
          </cell>
          <cell r="D9709">
            <v>4</v>
          </cell>
        </row>
        <row r="9710">
          <cell r="A9710" t="str">
            <v>QU-ca MECH479</v>
          </cell>
          <cell r="B9710" t="str">
            <v>Nano-Structured Materials - Queen's University</v>
          </cell>
          <cell r="C9710">
            <v>42</v>
          </cell>
          <cell r="D9710">
            <v>3</v>
          </cell>
        </row>
        <row r="9711">
          <cell r="A9711" t="str">
            <v>BIS-106</v>
          </cell>
          <cell r="B9711" t="str">
            <v>Nanobiologia</v>
          </cell>
          <cell r="C9711">
            <v>144</v>
          </cell>
          <cell r="D9711">
            <v>12</v>
          </cell>
        </row>
        <row r="9712">
          <cell r="A9712" t="str">
            <v>UTA-us MSE4343-001</v>
          </cell>
          <cell r="B9712" t="str">
            <v>Nanobiotechnology - The University of Texas at Arlington</v>
          </cell>
          <cell r="C9712">
            <v>43</v>
          </cell>
          <cell r="D9712">
            <v>3</v>
          </cell>
        </row>
        <row r="9713">
          <cell r="A9713" t="str">
            <v>UMC-005</v>
          </cell>
          <cell r="B9713" t="str">
            <v>Nanobiotecnologia - UMC</v>
          </cell>
          <cell r="C9713">
            <v>0</v>
          </cell>
          <cell r="D9713">
            <v>2</v>
          </cell>
        </row>
        <row r="9714">
          <cell r="A9714" t="str">
            <v>NMA-102</v>
          </cell>
          <cell r="B9714" t="str">
            <v>Nanociência e Nanotecnologia</v>
          </cell>
          <cell r="C9714">
            <v>144</v>
          </cell>
          <cell r="D9714">
            <v>12</v>
          </cell>
        </row>
        <row r="9715">
          <cell r="A9715" t="str">
            <v>ESZM002-17</v>
          </cell>
          <cell r="B9715" t="str">
            <v>Nanociência e Nanotecnologia</v>
          </cell>
          <cell r="C9715">
            <v>24</v>
          </cell>
          <cell r="D9715">
            <v>2</v>
          </cell>
        </row>
        <row r="9716">
          <cell r="A9716" t="str">
            <v>ESZM002-13</v>
          </cell>
          <cell r="B9716" t="str">
            <v>Nanociência e Nanotecnologia</v>
          </cell>
          <cell r="C9716">
            <v>24</v>
          </cell>
          <cell r="D9716">
            <v>2</v>
          </cell>
        </row>
        <row r="9717">
          <cell r="A9717" t="str">
            <v>ESTX080-13</v>
          </cell>
          <cell r="B9717" t="str">
            <v>Nanociência e Nanotecnologia</v>
          </cell>
          <cell r="C9717">
            <v>24</v>
          </cell>
          <cell r="D9717">
            <v>2</v>
          </cell>
        </row>
        <row r="9718">
          <cell r="A9718" t="str">
            <v>UFABC-PÓS - NMA-102</v>
          </cell>
          <cell r="B9718" t="str">
            <v>Nanociência e Nanotecnologia - UFABC-PÓS</v>
          </cell>
          <cell r="C9718">
            <v>144</v>
          </cell>
          <cell r="D9718">
            <v>12</v>
          </cell>
        </row>
        <row r="9719">
          <cell r="A9719" t="str">
            <v>NMA-102CO</v>
          </cell>
          <cell r="B9719" t="str">
            <v>Nanociência e Nanotecnologia - UNIFRA</v>
          </cell>
          <cell r="C9719">
            <v>0</v>
          </cell>
          <cell r="D9719">
            <v>12</v>
          </cell>
        </row>
        <row r="9720">
          <cell r="A9720" t="str">
            <v>NMA-102COA</v>
          </cell>
          <cell r="B9720" t="str">
            <v>Nanociência e Nanotecnologia - Universitat de Barcelona</v>
          </cell>
          <cell r="C9720">
            <v>0</v>
          </cell>
          <cell r="D9720">
            <v>12</v>
          </cell>
        </row>
        <row r="9721">
          <cell r="A9721" t="str">
            <v>CT3015</v>
          </cell>
          <cell r="B9721" t="str">
            <v>Nanociência e Nanotecnologia em Química</v>
          </cell>
          <cell r="C9721">
            <v>96</v>
          </cell>
          <cell r="D9721">
            <v>8</v>
          </cell>
        </row>
        <row r="9722">
          <cell r="A9722" t="str">
            <v>NMA-102COB</v>
          </cell>
          <cell r="B9722" t="str">
            <v>Nanociências e Nanotecnologia - USP/IPEN</v>
          </cell>
          <cell r="C9722">
            <v>0</v>
          </cell>
          <cell r="D9722">
            <v>12</v>
          </cell>
        </row>
        <row r="9723">
          <cell r="A9723" t="str">
            <v>NMA-217</v>
          </cell>
          <cell r="B9723" t="str">
            <v>Nanocompósitos</v>
          </cell>
          <cell r="C9723">
            <v>144</v>
          </cell>
          <cell r="D9723">
            <v>12</v>
          </cell>
        </row>
        <row r="9724">
          <cell r="A9724" t="str">
            <v>ESZM031-17</v>
          </cell>
          <cell r="B9724" t="str">
            <v>Nanocompósitos</v>
          </cell>
          <cell r="C9724">
            <v>48</v>
          </cell>
          <cell r="D9724">
            <v>4</v>
          </cell>
        </row>
        <row r="9725">
          <cell r="A9725" t="str">
            <v>ESZM031-13</v>
          </cell>
          <cell r="B9725" t="str">
            <v>Nanocompósitos</v>
          </cell>
          <cell r="C9725">
            <v>48</v>
          </cell>
          <cell r="D9725">
            <v>4</v>
          </cell>
        </row>
        <row r="9726">
          <cell r="A9726" t="str">
            <v>SU-uk EGA305</v>
          </cell>
          <cell r="B9726" t="str">
            <v>Nanoelectronics - Swansea University</v>
          </cell>
          <cell r="C9726">
            <v>20</v>
          </cell>
          <cell r="D9726">
            <v>1</v>
          </cell>
        </row>
        <row r="9727">
          <cell r="A9727" t="str">
            <v>TUIlm-de 98001</v>
          </cell>
          <cell r="B9727" t="str">
            <v>Nanoelektronik - Technische Universität Ilmenau</v>
          </cell>
          <cell r="C9727">
            <v>150</v>
          </cell>
          <cell r="D9727">
            <v>12</v>
          </cell>
        </row>
        <row r="9728">
          <cell r="A9728" t="str">
            <v>UBC-ca MTRL471</v>
          </cell>
          <cell r="B9728" t="str">
            <v>Nanofibre Technology - The University of British Columbia</v>
          </cell>
          <cell r="C9728">
            <v>36</v>
          </cell>
          <cell r="D9728">
            <v>3</v>
          </cell>
        </row>
        <row r="9729">
          <cell r="A9729" t="str">
            <v>EQui18</v>
          </cell>
          <cell r="B9729" t="str">
            <v>Nanomateriais</v>
          </cell>
          <cell r="C9729">
            <v>30</v>
          </cell>
          <cell r="D9729">
            <v>0</v>
          </cell>
        </row>
        <row r="9730">
          <cell r="A9730" t="str">
            <v>UTS-au 68075</v>
          </cell>
          <cell r="B9730" t="str">
            <v>Nanomaterials - University of Technology, Sydney</v>
          </cell>
          <cell r="C9730">
            <v>42</v>
          </cell>
          <cell r="D9730">
            <v>3</v>
          </cell>
        </row>
        <row r="9731">
          <cell r="A9731" t="str">
            <v>UIUC-us ENG491b</v>
          </cell>
          <cell r="B9731" t="str">
            <v>Nanosatellite Design Build 2 - University of Illinois at Urbana-Champaign</v>
          </cell>
          <cell r="C9731">
            <v>48</v>
          </cell>
          <cell r="D9731">
            <v>4</v>
          </cell>
        </row>
        <row r="9732">
          <cell r="A9732" t="str">
            <v>UTA-us MSE4320001</v>
          </cell>
          <cell r="B9732" t="str">
            <v>Nanoscale Materials - The University of Texas at Arlington</v>
          </cell>
          <cell r="C9732">
            <v>23</v>
          </cell>
          <cell r="D9732">
            <v>1</v>
          </cell>
        </row>
        <row r="9733">
          <cell r="A9733" t="str">
            <v>UAB-us PH487</v>
          </cell>
          <cell r="B9733" t="str">
            <v>Nanoscale Science and Applications - University of Alabama at Birmingham</v>
          </cell>
          <cell r="C9733">
            <v>57</v>
          </cell>
          <cell r="D9733">
            <v>4</v>
          </cell>
        </row>
        <row r="9734">
          <cell r="A9734" t="str">
            <v>UCR-us MSEXRC248</v>
          </cell>
          <cell r="B9734" t="str">
            <v>Nanoscale Science and Engineering - University of California, Riverside</v>
          </cell>
          <cell r="C9734">
            <v>40</v>
          </cell>
          <cell r="D9734">
            <v>3</v>
          </cell>
        </row>
        <row r="9735">
          <cell r="A9735" t="str">
            <v>UCR-us MSEXRC160</v>
          </cell>
          <cell r="B9735" t="str">
            <v>Nanostructure Characterization Laboratory - University of California, Riverside</v>
          </cell>
          <cell r="C9735">
            <v>40</v>
          </cell>
          <cell r="D9735">
            <v>3</v>
          </cell>
        </row>
        <row r="9736">
          <cell r="A9736" t="str">
            <v>UniMis-hu MAKFKT268B</v>
          </cell>
          <cell r="B9736" t="str">
            <v>Nanotechnologies - University of Miskolc</v>
          </cell>
          <cell r="C9736">
            <v>84</v>
          </cell>
          <cell r="D9736">
            <v>7</v>
          </cell>
        </row>
        <row r="9737">
          <cell r="A9737" t="str">
            <v>NUIGal-ie PH429</v>
          </cell>
          <cell r="B9737" t="str">
            <v>Nanotechnology - National University of Ireland - Galway</v>
          </cell>
          <cell r="C9737">
            <v>52</v>
          </cell>
          <cell r="D9737">
            <v>4</v>
          </cell>
        </row>
        <row r="9738">
          <cell r="A9738" t="str">
            <v>Ulster-uk EEE505</v>
          </cell>
          <cell r="B9738" t="str">
            <v>Nanotechnology - Ulster University</v>
          </cell>
          <cell r="C9738">
            <v>72</v>
          </cell>
          <cell r="D9738">
            <v>6</v>
          </cell>
        </row>
        <row r="9739">
          <cell r="A9739" t="str">
            <v>UNSW-au NANO1001</v>
          </cell>
          <cell r="B9739" t="str">
            <v>Nanotechnology 1 - University of New South Wales</v>
          </cell>
          <cell r="C9739">
            <v>78</v>
          </cell>
          <cell r="D9739">
            <v>6</v>
          </cell>
        </row>
        <row r="9740">
          <cell r="A9740" t="str">
            <v>USW-uk NANO1001</v>
          </cell>
          <cell r="B9740" t="str">
            <v>Nanotechnology 1 - University of South Wales</v>
          </cell>
          <cell r="C9740">
            <v>65</v>
          </cell>
          <cell r="D9740">
            <v>5</v>
          </cell>
        </row>
        <row r="9741">
          <cell r="A9741" t="str">
            <v>Pitt-us ENGR0240</v>
          </cell>
          <cell r="B9741" t="str">
            <v>Nanotechnology and Nanoengineering - University of Pittsburgh</v>
          </cell>
          <cell r="C9741">
            <v>48</v>
          </cell>
          <cell r="D9741">
            <v>4</v>
          </cell>
        </row>
        <row r="9742">
          <cell r="A9742" t="str">
            <v>QMUL-uk MAT7803</v>
          </cell>
          <cell r="B9742" t="str">
            <v>Nanotechnology and Nanomedicine - Queen Mary University of London</v>
          </cell>
          <cell r="C9742">
            <v>25</v>
          </cell>
          <cell r="D9742">
            <v>2</v>
          </cell>
        </row>
        <row r="9743">
          <cell r="A9743" t="str">
            <v>MAN-204</v>
          </cell>
          <cell r="B9743" t="str">
            <v>Nanotecnologia - UNIFRA</v>
          </cell>
          <cell r="C9743">
            <v>0</v>
          </cell>
          <cell r="D9743">
            <v>15</v>
          </cell>
        </row>
        <row r="9744">
          <cell r="A9744" t="str">
            <v>MAN 204</v>
          </cell>
          <cell r="B9744" t="str">
            <v>Nanotecnologia - UNIFRA</v>
          </cell>
          <cell r="C9744">
            <v>0</v>
          </cell>
          <cell r="D9744">
            <v>4</v>
          </cell>
        </row>
        <row r="9745">
          <cell r="A9745" t="str">
            <v>UC-pt 2005502</v>
          </cell>
          <cell r="B9745" t="str">
            <v>Nanotecnologias - Universidade de Coimbra</v>
          </cell>
          <cell r="C9745">
            <v>66</v>
          </cell>
          <cell r="D9745">
            <v>5</v>
          </cell>
        </row>
        <row r="9746">
          <cell r="A9746" t="str">
            <v>NHZ3060-09</v>
          </cell>
          <cell r="B9746" t="str">
            <v>Nascimento e Desenvolvimento da Ciência Moderna</v>
          </cell>
          <cell r="C9746">
            <v>48</v>
          </cell>
          <cell r="D9746">
            <v>4</v>
          </cell>
        </row>
        <row r="9747">
          <cell r="A9747" t="str">
            <v>NHZ3060-15</v>
          </cell>
          <cell r="B9747" t="str">
            <v>Nascimento e Desenvolvimento da Ciência Moderna</v>
          </cell>
          <cell r="C9747">
            <v>48</v>
          </cell>
          <cell r="D9747">
            <v>4</v>
          </cell>
        </row>
        <row r="9748">
          <cell r="A9748" t="str">
            <v>UN-us CEE204</v>
          </cell>
          <cell r="B9748" t="str">
            <v>Natural &amp; Engineered Env Syst - University of Nevada -</v>
          </cell>
          <cell r="C9748">
            <v>36</v>
          </cell>
          <cell r="D9748">
            <v>3</v>
          </cell>
        </row>
        <row r="9749">
          <cell r="A9749" t="str">
            <v>UMelb-au ENVS10001</v>
          </cell>
          <cell r="B9749" t="str">
            <v>Natural Environments - The University of Melbourne</v>
          </cell>
          <cell r="C9749">
            <v>56</v>
          </cell>
          <cell r="D9749">
            <v>4</v>
          </cell>
        </row>
        <row r="9750">
          <cell r="A9750" t="str">
            <v>NTNU-no TPG4140</v>
          </cell>
          <cell r="B9750" t="str">
            <v>Natural Gas - Norwegian University of Science and Technology</v>
          </cell>
          <cell r="C9750">
            <v>75</v>
          </cell>
          <cell r="D9750">
            <v>6</v>
          </cell>
        </row>
        <row r="9751">
          <cell r="A9751" t="str">
            <v>UWin-ca EES110</v>
          </cell>
          <cell r="B9751" t="str">
            <v>Natural Hazards and Disasters - University of Windsor</v>
          </cell>
          <cell r="C9751">
            <v>26</v>
          </cell>
          <cell r="D9751">
            <v>2</v>
          </cell>
        </row>
        <row r="9752">
          <cell r="A9752" t="str">
            <v>AECN265</v>
          </cell>
          <cell r="B9752" t="str">
            <v>Natural Resource &amp; Environmental Economics I</v>
          </cell>
          <cell r="C9752">
            <v>45</v>
          </cell>
          <cell r="D9752">
            <v>4</v>
          </cell>
        </row>
        <row r="9753">
          <cell r="A9753" t="str">
            <v>UGA-us FANR1100</v>
          </cell>
          <cell r="B9753" t="str">
            <v>Natural Resources Conservation - University of Georgia</v>
          </cell>
          <cell r="C9753">
            <v>48</v>
          </cell>
          <cell r="D9753">
            <v>4</v>
          </cell>
        </row>
        <row r="9754">
          <cell r="A9754" t="str">
            <v>UGA-us MARS1100</v>
          </cell>
          <cell r="B9754" t="str">
            <v>Natural Resources Conservation - University of Georgia</v>
          </cell>
          <cell r="C9754">
            <v>45</v>
          </cell>
          <cell r="D9754">
            <v>3</v>
          </cell>
        </row>
        <row r="9755">
          <cell r="A9755" t="str">
            <v>Utah-us PRTL1256</v>
          </cell>
          <cell r="B9755" t="str">
            <v xml:space="preserve">Natural Resources Learning, Federal Lands: Hiking and Natural History of Arches National Park - The </v>
          </cell>
          <cell r="C9755">
            <v>48</v>
          </cell>
          <cell r="D9755">
            <v>4</v>
          </cell>
        </row>
        <row r="9756">
          <cell r="A9756" t="str">
            <v>BCM0504-13</v>
          </cell>
          <cell r="B9756" t="str">
            <v>Natureza da Informação</v>
          </cell>
          <cell r="C9756">
            <v>36</v>
          </cell>
          <cell r="D9756">
            <v>3</v>
          </cell>
        </row>
        <row r="9757">
          <cell r="A9757" t="str">
            <v>BCM0504-15</v>
          </cell>
          <cell r="B9757" t="str">
            <v>Natureza da Informação</v>
          </cell>
          <cell r="C9757">
            <v>36</v>
          </cell>
          <cell r="D9757">
            <v>3</v>
          </cell>
        </row>
        <row r="9758">
          <cell r="A9758" t="str">
            <v>UAz-us NS102</v>
          </cell>
          <cell r="B9758" t="str">
            <v>Naval Ship Systems Engineering - The University of Arizona</v>
          </cell>
          <cell r="C9758">
            <v>48</v>
          </cell>
          <cell r="D9758">
            <v>4</v>
          </cell>
        </row>
        <row r="9759">
          <cell r="A9759" t="str">
            <v>ESZS008-13</v>
          </cell>
          <cell r="B9759" t="str">
            <v>Navegação Inercial e GPS</v>
          </cell>
          <cell r="C9759">
            <v>48</v>
          </cell>
          <cell r="D9759">
            <v>4</v>
          </cell>
        </row>
        <row r="9760">
          <cell r="A9760" t="str">
            <v>ESZS008-17</v>
          </cell>
          <cell r="B9760" t="str">
            <v>Navegação Inercial e GPS</v>
          </cell>
          <cell r="C9760">
            <v>48</v>
          </cell>
          <cell r="D9760">
            <v>4</v>
          </cell>
        </row>
        <row r="9761">
          <cell r="A9761" t="str">
            <v>AFA - NA1</v>
          </cell>
          <cell r="B9761" t="str">
            <v>Navegação aérea I - Academia da Forca Aérea</v>
          </cell>
          <cell r="C9761">
            <v>24</v>
          </cell>
          <cell r="D9761">
            <v>2</v>
          </cell>
        </row>
        <row r="9762">
          <cell r="A9762" t="str">
            <v>Salford-uk 32717</v>
          </cell>
          <cell r="B9762" t="str">
            <v>Navigation Systems &amp; Aircraft Performance E2 - University of Salford</v>
          </cell>
          <cell r="C9762">
            <v>78</v>
          </cell>
          <cell r="D9762">
            <v>6</v>
          </cell>
        </row>
        <row r="9763">
          <cell r="A9763" t="str">
            <v>AUT5831</v>
          </cell>
          <cell r="B9763" t="str">
            <v>Negociação e Mediação de Conflitos em Planejamento - USP</v>
          </cell>
          <cell r="C9763">
            <v>0</v>
          </cell>
          <cell r="D9763">
            <v>9</v>
          </cell>
        </row>
        <row r="9764">
          <cell r="A9764" t="str">
            <v>ESZG021-13</v>
          </cell>
          <cell r="B9764" t="str">
            <v>Negociação e Solução de Conflitos Organizacionais</v>
          </cell>
          <cell r="C9764">
            <v>48</v>
          </cell>
          <cell r="D9764">
            <v>4</v>
          </cell>
        </row>
        <row r="9765">
          <cell r="A9765" t="str">
            <v>ESZG021-17</v>
          </cell>
          <cell r="B9765" t="str">
            <v>Negociação e Solução de Conflitos Organizacionais</v>
          </cell>
          <cell r="C9765">
            <v>48</v>
          </cell>
          <cell r="D9765">
            <v>4</v>
          </cell>
        </row>
        <row r="9766">
          <cell r="A9766" t="str">
            <v>ESZR009-13</v>
          </cell>
          <cell r="B9766" t="str">
            <v>Negociações Internacionais, Propriedade Intelectual e Transferência Tecnológica</v>
          </cell>
          <cell r="C9766">
            <v>48</v>
          </cell>
          <cell r="D9766">
            <v>4</v>
          </cell>
        </row>
        <row r="9767">
          <cell r="A9767" t="str">
            <v>UNSW-au MGMT3721</v>
          </cell>
          <cell r="B9767" t="str">
            <v>Negotiation Skills - University of New South Wales</v>
          </cell>
          <cell r="C9767">
            <v>36</v>
          </cell>
          <cell r="D9767">
            <v>3</v>
          </cell>
        </row>
        <row r="9768">
          <cell r="A9768" t="str">
            <v>HUAS-nl NetCont</v>
          </cell>
          <cell r="B9768" t="str">
            <v>Network Control - Hanze University of Applied Sciences</v>
          </cell>
          <cell r="C9768">
            <v>40</v>
          </cell>
          <cell r="D9768">
            <v>3</v>
          </cell>
        </row>
        <row r="9769">
          <cell r="A9769" t="str">
            <v>UNISA-au INFT1012</v>
          </cell>
          <cell r="B9769" t="str">
            <v>Network Fundamentals - University of South Australia</v>
          </cell>
          <cell r="C9769">
            <v>52</v>
          </cell>
          <cell r="D9769">
            <v>4</v>
          </cell>
        </row>
        <row r="9770">
          <cell r="A9770" t="str">
            <v>TDC365</v>
          </cell>
          <cell r="B9770" t="str">
            <v>Network Interconnection Tech - DePaul University</v>
          </cell>
          <cell r="C9770">
            <v>33</v>
          </cell>
          <cell r="D9770">
            <v>3</v>
          </cell>
        </row>
        <row r="9771">
          <cell r="A9771" t="str">
            <v>QMUL-uk ECS619U</v>
          </cell>
          <cell r="B9771" t="str">
            <v>Network Planning, Finance and Management - Queen Mary University of London</v>
          </cell>
          <cell r="C9771">
            <v>48</v>
          </cell>
          <cell r="D9771">
            <v>4</v>
          </cell>
        </row>
        <row r="9772">
          <cell r="A9772" t="str">
            <v>TDC376</v>
          </cell>
          <cell r="B9772" t="str">
            <v>Network Project - DePaul University</v>
          </cell>
          <cell r="C9772">
            <v>33</v>
          </cell>
          <cell r="D9772">
            <v>3</v>
          </cell>
        </row>
        <row r="9773">
          <cell r="A9773" t="str">
            <v>GU-us COSC235</v>
          </cell>
          <cell r="B9773" t="str">
            <v>Network Security - Georgetown University</v>
          </cell>
          <cell r="C9773">
            <v>48</v>
          </cell>
          <cell r="D9773">
            <v>4</v>
          </cell>
        </row>
        <row r="9774">
          <cell r="A9774" t="str">
            <v>UCD-ie COMP30040</v>
          </cell>
          <cell r="B9774" t="str">
            <v>Network and Internet Systems - University College Dublin</v>
          </cell>
          <cell r="C9774">
            <v>48</v>
          </cell>
          <cell r="D9774">
            <v>4</v>
          </cell>
        </row>
        <row r="9775">
          <cell r="A9775" t="str">
            <v>UTS-au 31270</v>
          </cell>
          <cell r="B9775" t="str">
            <v>Networking Essentials - University of Technology, Sydney</v>
          </cell>
          <cell r="C9775">
            <v>42</v>
          </cell>
          <cell r="D9775">
            <v>3</v>
          </cell>
        </row>
        <row r="9776">
          <cell r="A9776" t="str">
            <v>UofT-ca ECE445</v>
          </cell>
          <cell r="B9776" t="str">
            <v>Neural Bioelectricity - University of Toronto</v>
          </cell>
          <cell r="C9776">
            <v>66</v>
          </cell>
          <cell r="D9776">
            <v>5</v>
          </cell>
        </row>
        <row r="9777">
          <cell r="A9777" t="str">
            <v>Read-uk SE2NN11</v>
          </cell>
          <cell r="B9777" t="str">
            <v>Neural Networks - University of Reading</v>
          </cell>
          <cell r="C9777">
            <v>20</v>
          </cell>
          <cell r="D9777">
            <v>1</v>
          </cell>
        </row>
        <row r="9778">
          <cell r="A9778" t="str">
            <v>MCTC004-13</v>
          </cell>
          <cell r="B9778" t="str">
            <v>Neuroanatomia</v>
          </cell>
          <cell r="C9778">
            <v>36</v>
          </cell>
          <cell r="D9778">
            <v>3</v>
          </cell>
        </row>
        <row r="9779">
          <cell r="A9779" t="str">
            <v>MCTC023-15</v>
          </cell>
          <cell r="B9779" t="str">
            <v>Neuroanatomia</v>
          </cell>
          <cell r="C9779">
            <v>48</v>
          </cell>
          <cell r="D9779">
            <v>4</v>
          </cell>
        </row>
        <row r="9780">
          <cell r="A9780" t="str">
            <v>NCG-105</v>
          </cell>
          <cell r="B9780" t="str">
            <v>Neuroanatomia</v>
          </cell>
          <cell r="C9780">
            <v>144</v>
          </cell>
          <cell r="D9780">
            <v>12</v>
          </cell>
        </row>
        <row r="9781">
          <cell r="A9781" t="str">
            <v>NCG-105CO</v>
          </cell>
          <cell r="B9781" t="str">
            <v>Neuroanatomia - UNIFESP</v>
          </cell>
          <cell r="C9781">
            <v>0</v>
          </cell>
          <cell r="D9781">
            <v>12</v>
          </cell>
        </row>
        <row r="9782">
          <cell r="A9782" t="str">
            <v>MCZC008-13</v>
          </cell>
          <cell r="B9782" t="str">
            <v>Neuroarte</v>
          </cell>
          <cell r="C9782">
            <v>24</v>
          </cell>
          <cell r="D9782">
            <v>2</v>
          </cell>
        </row>
        <row r="9783">
          <cell r="A9783" t="str">
            <v>MCZC015-15</v>
          </cell>
          <cell r="B9783" t="str">
            <v>Neuroarte Prática e Estética Experimental</v>
          </cell>
          <cell r="C9783">
            <v>48</v>
          </cell>
          <cell r="D9783">
            <v>4</v>
          </cell>
        </row>
        <row r="9784">
          <cell r="A9784" t="str">
            <v>UC-pt 2003550</v>
          </cell>
          <cell r="B9784" t="str">
            <v>Neurobiologia I - Universidade de Coimbra</v>
          </cell>
          <cell r="C9784">
            <v>62</v>
          </cell>
          <cell r="D9784">
            <v>5</v>
          </cell>
        </row>
        <row r="9785">
          <cell r="A9785" t="str">
            <v>MCTC006-13</v>
          </cell>
          <cell r="B9785" t="str">
            <v>Neurobiologia Molecular e Celular</v>
          </cell>
          <cell r="C9785">
            <v>72</v>
          </cell>
          <cell r="D9785">
            <v>6</v>
          </cell>
        </row>
        <row r="9786">
          <cell r="A9786" t="str">
            <v>MCTC019-15</v>
          </cell>
          <cell r="B9786" t="str">
            <v>Neurobiologia Molecular e Celular</v>
          </cell>
          <cell r="C9786">
            <v>72</v>
          </cell>
          <cell r="D9786">
            <v>6</v>
          </cell>
        </row>
        <row r="9787">
          <cell r="A9787" t="str">
            <v>MCTC005-13</v>
          </cell>
          <cell r="B9787" t="str">
            <v>Neurobiologia do Comportamento</v>
          </cell>
          <cell r="C9787">
            <v>48</v>
          </cell>
          <cell r="D9787">
            <v>4</v>
          </cell>
        </row>
        <row r="9788">
          <cell r="A9788" t="str">
            <v>UB-us BIO417</v>
          </cell>
          <cell r="B9788" t="str">
            <v>Neurobiology - University at Buffalo, The State University of New York</v>
          </cell>
          <cell r="C9788">
            <v>45</v>
          </cell>
          <cell r="D9788">
            <v>3</v>
          </cell>
        </row>
        <row r="9789">
          <cell r="A9789" t="str">
            <v>NCG-001</v>
          </cell>
          <cell r="B9789" t="str">
            <v>Neurociência</v>
          </cell>
          <cell r="C9789">
            <v>144</v>
          </cell>
          <cell r="D9789">
            <v>12</v>
          </cell>
        </row>
        <row r="9790">
          <cell r="A9790" t="str">
            <v>NCG-001CO</v>
          </cell>
          <cell r="B9790" t="str">
            <v>Neurociência</v>
          </cell>
          <cell r="C9790">
            <v>0</v>
          </cell>
          <cell r="D9790">
            <v>12</v>
          </cell>
        </row>
        <row r="9791">
          <cell r="A9791" t="str">
            <v>UFABC-PÓS - NCG-001</v>
          </cell>
          <cell r="B9791" t="str">
            <v>Neurociência - UFABC-PÓS</v>
          </cell>
          <cell r="C9791">
            <v>144</v>
          </cell>
          <cell r="D9791">
            <v>12</v>
          </cell>
        </row>
        <row r="9792">
          <cell r="A9792" t="str">
            <v>NCG-201</v>
          </cell>
          <cell r="B9792" t="str">
            <v>Neurociência Teórica e Computacional</v>
          </cell>
          <cell r="C9792">
            <v>144</v>
          </cell>
          <cell r="D9792">
            <v>12</v>
          </cell>
        </row>
        <row r="9793">
          <cell r="A9793" t="str">
            <v>MCZC016-15</v>
          </cell>
          <cell r="B9793" t="str">
            <v>Neurociência da Cognição Musical</v>
          </cell>
          <cell r="C9793">
            <v>24</v>
          </cell>
          <cell r="D9793">
            <v>2</v>
          </cell>
        </row>
        <row r="9794">
          <cell r="A9794" t="str">
            <v>NCG-306</v>
          </cell>
          <cell r="B9794" t="str">
            <v>Neurociência da Linguagem</v>
          </cell>
          <cell r="C9794">
            <v>144</v>
          </cell>
          <cell r="D9794">
            <v>12</v>
          </cell>
        </row>
        <row r="9795">
          <cell r="A9795" t="str">
            <v>NCG-307</v>
          </cell>
          <cell r="B9795" t="str">
            <v>Neurociência e Psicologia da Música</v>
          </cell>
          <cell r="C9795">
            <v>72</v>
          </cell>
          <cell r="D9795">
            <v>6</v>
          </cell>
        </row>
        <row r="9796">
          <cell r="A9796" t="str">
            <v>14341018</v>
          </cell>
          <cell r="B9796" t="str">
            <v>Neurociências - Universidade do Algarve</v>
          </cell>
          <cell r="C9796">
            <v>64</v>
          </cell>
          <cell r="D9796">
            <v>5</v>
          </cell>
        </row>
        <row r="9797">
          <cell r="A9797" t="str">
            <v>NCG-103</v>
          </cell>
          <cell r="B9797" t="str">
            <v>Neurodegeneração &amp; Neurofarmacogenética</v>
          </cell>
          <cell r="C9797">
            <v>144</v>
          </cell>
          <cell r="D9797">
            <v>12</v>
          </cell>
        </row>
        <row r="9798">
          <cell r="A9798" t="str">
            <v>MCTC024-15</v>
          </cell>
          <cell r="B9798" t="str">
            <v>Neuroetologia</v>
          </cell>
          <cell r="C9798">
            <v>48</v>
          </cell>
          <cell r="D9798">
            <v>4</v>
          </cell>
        </row>
        <row r="9799">
          <cell r="A9799" t="str">
            <v>ULeth-ca NEUR3850</v>
          </cell>
          <cell r="B9799" t="str">
            <v>Neuroimaging Techniques - University of Lethbridge</v>
          </cell>
          <cell r="C9799">
            <v>39</v>
          </cell>
          <cell r="D9799">
            <v>3</v>
          </cell>
        </row>
        <row r="9800">
          <cell r="A9800" t="str">
            <v>NCG-204</v>
          </cell>
          <cell r="B9800" t="str">
            <v>Neuroinformática</v>
          </cell>
          <cell r="C9800">
            <v>144</v>
          </cell>
          <cell r="D9800">
            <v>12</v>
          </cell>
        </row>
        <row r="9801">
          <cell r="A9801" t="str">
            <v>LL262</v>
          </cell>
          <cell r="B9801" t="str">
            <v>Neurolinguística - Unicamp</v>
          </cell>
          <cell r="C9801">
            <v>0</v>
          </cell>
          <cell r="D9801">
            <v>11</v>
          </cell>
        </row>
        <row r="9802">
          <cell r="A9802" t="str">
            <v>ESZB012-13</v>
          </cell>
          <cell r="B9802" t="str">
            <v>Neuromecânica do Movimento Humano</v>
          </cell>
          <cell r="C9802">
            <v>48</v>
          </cell>
          <cell r="D9802">
            <v>4</v>
          </cell>
        </row>
        <row r="9803">
          <cell r="A9803" t="str">
            <v>ESZX022-13</v>
          </cell>
          <cell r="B9803" t="str">
            <v>Neuromecânica do Movimento Humano</v>
          </cell>
          <cell r="C9803">
            <v>60</v>
          </cell>
          <cell r="D9803">
            <v>5</v>
          </cell>
        </row>
        <row r="9804">
          <cell r="A9804" t="str">
            <v>MCTC018-15</v>
          </cell>
          <cell r="B9804" t="str">
            <v>Neuropsicofarmacologia</v>
          </cell>
          <cell r="C9804">
            <v>48</v>
          </cell>
          <cell r="D9804">
            <v>4</v>
          </cell>
        </row>
        <row r="9805">
          <cell r="A9805" t="str">
            <v>MNE5760-1/2</v>
          </cell>
          <cell r="B9805" t="str">
            <v>Neuropsicologia: Métodos de Investigação e Reabilitação - FMUSP</v>
          </cell>
          <cell r="C9805">
            <v>0</v>
          </cell>
          <cell r="D9805">
            <v>5</v>
          </cell>
        </row>
        <row r="9806">
          <cell r="A9806" t="str">
            <v>UEL-uk BS6008</v>
          </cell>
          <cell r="B9806" t="str">
            <v>Neuropsycho-Pharmacology - University of East London</v>
          </cell>
          <cell r="C9806">
            <v>108</v>
          </cell>
          <cell r="D9806">
            <v>9</v>
          </cell>
        </row>
        <row r="9807">
          <cell r="A9807" t="str">
            <v>Nott-uk C83LNP</v>
          </cell>
          <cell r="B9807" t="str">
            <v>Neuropsychology and Applied Neuroimaging - University of Nottingham</v>
          </cell>
          <cell r="C9807">
            <v>22</v>
          </cell>
          <cell r="D9807">
            <v>1</v>
          </cell>
        </row>
        <row r="9808">
          <cell r="A9808" t="str">
            <v>Nott-uk C82NAB</v>
          </cell>
          <cell r="B9808" t="str">
            <v>Neuroscience and Behaviour - University of Nottingham</v>
          </cell>
          <cell r="C9808">
            <v>42</v>
          </cell>
          <cell r="D9808">
            <v>3</v>
          </cell>
        </row>
        <row r="9809">
          <cell r="A9809" t="str">
            <v>DCU-ie EF318</v>
          </cell>
          <cell r="B9809" t="str">
            <v>New Enterprise Development Project - Dublin City University</v>
          </cell>
          <cell r="C9809">
            <v>24</v>
          </cell>
          <cell r="D9809">
            <v>2</v>
          </cell>
        </row>
        <row r="9810">
          <cell r="A9810" t="str">
            <v>LU-uk 12MMC206</v>
          </cell>
          <cell r="B9810" t="str">
            <v>New Product Design and Development - Loughborough University</v>
          </cell>
          <cell r="C9810">
            <v>100</v>
          </cell>
          <cell r="D9810">
            <v>8</v>
          </cell>
        </row>
        <row r="9811">
          <cell r="A9811" t="str">
            <v>CalPoly-us BUSP451</v>
          </cell>
          <cell r="B9811" t="str">
            <v>New Product Development and Launch - California Polytechnic State University</v>
          </cell>
          <cell r="C9811">
            <v>48</v>
          </cell>
          <cell r="D9811">
            <v>4</v>
          </cell>
        </row>
        <row r="9812">
          <cell r="A9812" t="str">
            <v>WU-us AH312</v>
          </cell>
          <cell r="B9812" t="str">
            <v>Nineteenth-Century European Painting - Widener University</v>
          </cell>
          <cell r="C9812">
            <v>51</v>
          </cell>
          <cell r="D9812">
            <v>4</v>
          </cell>
        </row>
        <row r="9813">
          <cell r="A9813" t="str">
            <v>UConn-us MSE3036</v>
          </cell>
          <cell r="B9813" t="str">
            <v>Non-Ferrous Alloys - University of Connecticut</v>
          </cell>
          <cell r="C9813">
            <v>38</v>
          </cell>
          <cell r="D9813">
            <v>3</v>
          </cell>
        </row>
        <row r="9814">
          <cell r="A9814" t="str">
            <v>UW-ca ME533</v>
          </cell>
          <cell r="B9814" t="str">
            <v>Non-metallic and Composite Materials - University of Waterloo</v>
          </cell>
          <cell r="C9814">
            <v>36</v>
          </cell>
          <cell r="D9814">
            <v>3</v>
          </cell>
        </row>
        <row r="9815">
          <cell r="A9815" t="str">
            <v>LE-uk EG4321</v>
          </cell>
          <cell r="B9815" t="str">
            <v>Nonlinear Control - University of Leicester</v>
          </cell>
          <cell r="C9815">
            <v>75</v>
          </cell>
          <cell r="D9815">
            <v>6</v>
          </cell>
        </row>
        <row r="9816">
          <cell r="A9816" t="str">
            <v>TUdresden-de 121311</v>
          </cell>
          <cell r="B9816" t="str">
            <v>Nonlinear Control Systems, Advanced - Technische Universität Dresden</v>
          </cell>
          <cell r="C9816">
            <v>70</v>
          </cell>
          <cell r="D9816">
            <v>5</v>
          </cell>
        </row>
        <row r="9817">
          <cell r="A9817" t="str">
            <v>TUdresden-de 121310</v>
          </cell>
          <cell r="B9817" t="str">
            <v>Nonlinear Systems na Process Identification - Technische Universität Dresden</v>
          </cell>
          <cell r="C9817">
            <v>70</v>
          </cell>
          <cell r="D9817">
            <v>5</v>
          </cell>
        </row>
        <row r="9818">
          <cell r="A9818" t="str">
            <v>BSEN455</v>
          </cell>
          <cell r="B9818" t="str">
            <v>Nonpoint Source Pollution Control Engineering - University of Nebraska-Lincoln</v>
          </cell>
          <cell r="C9818">
            <v>45</v>
          </cell>
          <cell r="D9818">
            <v>4</v>
          </cell>
        </row>
        <row r="9819">
          <cell r="A9819" t="str">
            <v>CSU-us CIVE440</v>
          </cell>
          <cell r="B9819" t="str">
            <v>Nonpoint Source Polution - Colorado State University</v>
          </cell>
          <cell r="C9819">
            <v>48</v>
          </cell>
          <cell r="D9819">
            <v>4</v>
          </cell>
        </row>
        <row r="9820">
          <cell r="A9820" t="str">
            <v>ESZX136-13</v>
          </cell>
          <cell r="B9820" t="str">
            <v>Normas de Segurança e Desempenho Aplicadas a Equipamentos Médicos e Hospitalares</v>
          </cell>
          <cell r="C9820">
            <v>36</v>
          </cell>
          <cell r="D9820">
            <v>3</v>
          </cell>
        </row>
        <row r="9821">
          <cell r="A9821" t="str">
            <v>ESZE003-13</v>
          </cell>
          <cell r="B9821" t="str">
            <v>Normas de Segurança para Sistemas Energéticos</v>
          </cell>
          <cell r="C9821">
            <v>24</v>
          </cell>
          <cell r="D9821">
            <v>2</v>
          </cell>
        </row>
        <row r="9822">
          <cell r="A9822" t="str">
            <v>KanSU-us IMSE751</v>
          </cell>
          <cell r="B9822" t="str">
            <v>Normathive Theory of Decisions and Games - Kansas State University</v>
          </cell>
          <cell r="C9822">
            <v>40</v>
          </cell>
          <cell r="D9822">
            <v>3</v>
          </cell>
        </row>
        <row r="9823">
          <cell r="A9823" t="str">
            <v>EXT001</v>
          </cell>
          <cell r="B9823" t="str">
            <v>Novas Tecnologias e Tecnologias para a Educação</v>
          </cell>
          <cell r="C9823">
            <v>0</v>
          </cell>
          <cell r="D9823">
            <v>0</v>
          </cell>
        </row>
        <row r="9824">
          <cell r="A9824" t="str">
            <v>QBQ5744-3/1</v>
          </cell>
          <cell r="B9824" t="str">
            <v>Noções Básicas de Segurança em Laboratórios de Pesquisa em Química e Bioquímica - USP</v>
          </cell>
          <cell r="C9824">
            <v>0</v>
          </cell>
          <cell r="D9824">
            <v>1</v>
          </cell>
        </row>
        <row r="9825">
          <cell r="A9825" t="str">
            <v>FATEC-SP - 1054</v>
          </cell>
          <cell r="B9825" t="str">
            <v>Noções Gerais de direito - FATEC-SP</v>
          </cell>
          <cell r="C9825">
            <v>36</v>
          </cell>
          <cell r="D9825">
            <v>3</v>
          </cell>
        </row>
        <row r="9826">
          <cell r="A9826" t="str">
            <v>NHZ3043-08</v>
          </cell>
          <cell r="B9826" t="str">
            <v>Noções de Astronomia e Cosmologia</v>
          </cell>
          <cell r="C9826">
            <v>48</v>
          </cell>
          <cell r="D9826">
            <v>4</v>
          </cell>
        </row>
        <row r="9827">
          <cell r="A9827" t="str">
            <v>NHZ3043-15</v>
          </cell>
          <cell r="B9827" t="str">
            <v>Noções de Astronomia e Cosmologia</v>
          </cell>
          <cell r="C9827">
            <v>48</v>
          </cell>
          <cell r="D9827">
            <v>4</v>
          </cell>
        </row>
        <row r="9828">
          <cell r="A9828" t="str">
            <v>NHZ3043-13</v>
          </cell>
          <cell r="B9828" t="str">
            <v>Noções de Astronomia e Cosmologia</v>
          </cell>
          <cell r="C9828">
            <v>48</v>
          </cell>
          <cell r="D9828">
            <v>4</v>
          </cell>
        </row>
        <row r="9829">
          <cell r="A9829" t="str">
            <v>UNESP033</v>
          </cell>
          <cell r="B9829" t="str">
            <v>Noções de Oratória e Utilização de Recursos Audio-Visuais - UNESP</v>
          </cell>
          <cell r="C9829">
            <v>0</v>
          </cell>
          <cell r="D9829">
            <v>2</v>
          </cell>
        </row>
        <row r="9830">
          <cell r="A9830" t="str">
            <v>FATEC-SP - 1309</v>
          </cell>
          <cell r="B9830" t="str">
            <v>Noções gerais de direito - FATEC-SP</v>
          </cell>
          <cell r="C9830">
            <v>36</v>
          </cell>
          <cell r="D9830">
            <v>3</v>
          </cell>
        </row>
        <row r="9831">
          <cell r="A9831" t="str">
            <v>UNSW-au GENS4008</v>
          </cell>
          <cell r="B9831" t="str">
            <v>Nuclear Arms and Common Security - University of New South Wales</v>
          </cell>
          <cell r="C9831">
            <v>45</v>
          </cell>
          <cell r="D9831">
            <v>3</v>
          </cell>
        </row>
        <row r="9832">
          <cell r="A9832" t="str">
            <v>BME-hu TE809008</v>
          </cell>
          <cell r="B9832" t="str">
            <v>Nuclear Energetics and Sustainable Development - Budapest University of Technology and Economics</v>
          </cell>
          <cell r="C9832">
            <v>54</v>
          </cell>
          <cell r="D9832">
            <v>4</v>
          </cell>
        </row>
        <row r="9833">
          <cell r="A9833" t="str">
            <v>UWO-ca MME4429A</v>
          </cell>
          <cell r="B9833" t="str">
            <v>Nuclear Engineering - The University of Western Ontario</v>
          </cell>
          <cell r="C9833">
            <v>70</v>
          </cell>
          <cell r="D9833">
            <v>5</v>
          </cell>
        </row>
        <row r="9834">
          <cell r="A9834" t="str">
            <v>QU-ca MECH483</v>
          </cell>
          <cell r="B9834" t="str">
            <v>Nuclear Materials - Queen's University</v>
          </cell>
          <cell r="C9834">
            <v>42</v>
          </cell>
          <cell r="D9834">
            <v>3</v>
          </cell>
        </row>
        <row r="9835">
          <cell r="A9835" t="str">
            <v>UoD-uk RE42001</v>
          </cell>
          <cell r="B9835" t="str">
            <v>Nuclear Power - University of Dundee</v>
          </cell>
          <cell r="C9835">
            <v>72</v>
          </cell>
          <cell r="D9835">
            <v>6</v>
          </cell>
        </row>
        <row r="9836">
          <cell r="A9836" t="str">
            <v>Strath-uk ME926</v>
          </cell>
          <cell r="B9836" t="str">
            <v>Nuclear Power Systems - University of Strathclyde</v>
          </cell>
          <cell r="C9836">
            <v>50</v>
          </cell>
          <cell r="D9836">
            <v>4</v>
          </cell>
        </row>
        <row r="9837">
          <cell r="A9837" t="str">
            <v>NE412</v>
          </cell>
          <cell r="B9837" t="str">
            <v>Nuclear Reactor Design - University of Wisconsin-Madison</v>
          </cell>
          <cell r="C9837">
            <v>60</v>
          </cell>
          <cell r="D9837">
            <v>5</v>
          </cell>
        </row>
        <row r="9838">
          <cell r="A9838" t="str">
            <v>UW-ca ME548</v>
          </cell>
          <cell r="B9838" t="str">
            <v>Numeric Control of Machine Tools - University of Waterloo</v>
          </cell>
          <cell r="C9838">
            <v>36</v>
          </cell>
          <cell r="D9838">
            <v>3</v>
          </cell>
        </row>
        <row r="9839">
          <cell r="A9839" t="str">
            <v>BCU-uk ENG5052</v>
          </cell>
          <cell r="B9839" t="str">
            <v>Numerical Analysis - Birmingham City University</v>
          </cell>
          <cell r="C9839">
            <v>30</v>
          </cell>
          <cell r="D9839">
            <v>2</v>
          </cell>
        </row>
        <row r="9840">
          <cell r="A9840" t="str">
            <v>ERAU-us MA348</v>
          </cell>
          <cell r="B9840" t="str">
            <v>Numerical Analysis - Embry-Riddle Aeronautical University</v>
          </cell>
          <cell r="C9840">
            <v>48</v>
          </cell>
          <cell r="D9840">
            <v>4</v>
          </cell>
        </row>
        <row r="9841">
          <cell r="A9841" t="str">
            <v>FHSch-de 402</v>
          </cell>
          <cell r="B9841" t="str">
            <v>Numerical Heat Transfer Simulation - Fachhochschule Schmalkalden - Hochschule für Angewandte Wissens</v>
          </cell>
          <cell r="C9841">
            <v>60</v>
          </cell>
          <cell r="D9841">
            <v>5</v>
          </cell>
        </row>
        <row r="9842">
          <cell r="A9842" t="str">
            <v>Schmalk-de 402</v>
          </cell>
          <cell r="B9842" t="str">
            <v>Numerical Heat Transfer Simulation - Hochschule Schmalkalden</v>
          </cell>
          <cell r="C9842">
            <v>60</v>
          </cell>
          <cell r="D9842">
            <v>5</v>
          </cell>
        </row>
        <row r="9843">
          <cell r="A9843" t="str">
            <v>UofG-ca MATH2130</v>
          </cell>
          <cell r="B9843" t="str">
            <v>Numerical Methods - University of Guelph</v>
          </cell>
          <cell r="C9843">
            <v>60</v>
          </cell>
          <cell r="D9843">
            <v>5</v>
          </cell>
        </row>
        <row r="9844">
          <cell r="A9844" t="str">
            <v>UBC-ca MATH405</v>
          </cell>
          <cell r="B9844" t="str">
            <v>Numerical Methods for Differential Equations - The University of British Columbia</v>
          </cell>
          <cell r="C9844">
            <v>42</v>
          </cell>
          <cell r="D9844">
            <v>3</v>
          </cell>
        </row>
        <row r="9845">
          <cell r="A9845" t="str">
            <v>ITESM-mx M-2009</v>
          </cell>
          <cell r="B9845" t="str">
            <v>Numerical Methods in Engineering - Instituto Tecnológico y de Estudios Superiores de Monterrey</v>
          </cell>
          <cell r="C9845">
            <v>48</v>
          </cell>
          <cell r="D9845">
            <v>4</v>
          </cell>
        </row>
        <row r="9846">
          <cell r="A9846" t="str">
            <v>UAz-us AME431</v>
          </cell>
          <cell r="B9846" t="str">
            <v>Numerical Methods in Fluid Mechanics and Heat Transfer - The University of Arizona</v>
          </cell>
          <cell r="C9846">
            <v>48</v>
          </cell>
          <cell r="D9846">
            <v>4</v>
          </cell>
        </row>
        <row r="9847">
          <cell r="A9847" t="str">
            <v>CSULB-us MAE305</v>
          </cell>
          <cell r="B9847" t="str">
            <v>Numerical Methods in MAE - California State University, Long Beach</v>
          </cell>
          <cell r="C9847">
            <v>54</v>
          </cell>
          <cell r="D9847">
            <v>4</v>
          </cell>
        </row>
        <row r="9848">
          <cell r="A9848" t="str">
            <v>BME-hu GEATAG26</v>
          </cell>
          <cell r="B9848" t="str">
            <v>Numerical Simulation of Fluid Flows - Budapest University of Technology and Economics</v>
          </cell>
          <cell r="C9848">
            <v>42</v>
          </cell>
          <cell r="D9848">
            <v>3</v>
          </cell>
        </row>
        <row r="9849">
          <cell r="A9849" t="str">
            <v>UIUC-us ME412</v>
          </cell>
          <cell r="B9849" t="str">
            <v>Numerical Thermo-Fluid Mechanics - University of Illinois at Urbana-Champaign</v>
          </cell>
          <cell r="C9849">
            <v>48</v>
          </cell>
          <cell r="D9849">
            <v>4</v>
          </cell>
        </row>
        <row r="9850">
          <cell r="A9850" t="str">
            <v>FTT - AL-P308</v>
          </cell>
          <cell r="B9850" t="str">
            <v>Nutrição e Dietética - Faculdade de Tecnologia Termomecânica</v>
          </cell>
          <cell r="C9850">
            <v>24</v>
          </cell>
          <cell r="D9850">
            <v>2</v>
          </cell>
        </row>
        <row r="9851">
          <cell r="A9851" t="str">
            <v>FTT - AL-P324</v>
          </cell>
          <cell r="B9851" t="str">
            <v>Nutrição e Toxicologia - Faculdade de Tecnologia Termomecânica</v>
          </cell>
          <cell r="C9851">
            <v>72</v>
          </cell>
          <cell r="D9851">
            <v>6</v>
          </cell>
        </row>
        <row r="9852">
          <cell r="A9852" t="str">
            <v>Estácio - CEL0130</v>
          </cell>
          <cell r="B9852" t="str">
            <v>NÚMEROS COMPLEXOS E EQUAÇÕES ALGÉBRICAS - Universidade Estácio de Sá</v>
          </cell>
          <cell r="C9852">
            <v>36</v>
          </cell>
          <cell r="D9852">
            <v>3</v>
          </cell>
        </row>
        <row r="9853">
          <cell r="A9853" t="str">
            <v>MA11</v>
          </cell>
          <cell r="B9853" t="str">
            <v>Números e Funções Reais</v>
          </cell>
          <cell r="C9853">
            <v>120</v>
          </cell>
          <cell r="D9853">
            <v>10</v>
          </cell>
        </row>
        <row r="9854">
          <cell r="A9854" t="str">
            <v>MA-11CO</v>
          </cell>
          <cell r="B9854" t="str">
            <v>Números e Funções Reais</v>
          </cell>
          <cell r="C9854">
            <v>0</v>
          </cell>
          <cell r="D9854">
            <v>13</v>
          </cell>
        </row>
        <row r="9855">
          <cell r="A9855" t="str">
            <v>MA-11</v>
          </cell>
          <cell r="B9855" t="str">
            <v>Números e Funções Reais</v>
          </cell>
          <cell r="C9855">
            <v>156</v>
          </cell>
          <cell r="D9855">
            <v>13</v>
          </cell>
        </row>
        <row r="9856">
          <cell r="A9856" t="str">
            <v>MA11CO</v>
          </cell>
          <cell r="B9856" t="str">
            <v>Números e Funções Reais - UNICAMP</v>
          </cell>
          <cell r="C9856">
            <v>0</v>
          </cell>
          <cell r="D9856">
            <v>10</v>
          </cell>
        </row>
        <row r="9857">
          <cell r="A9857" t="str">
            <v>MA-011</v>
          </cell>
          <cell r="B9857" t="str">
            <v>Números e Funções Reias</v>
          </cell>
          <cell r="C9857">
            <v>0</v>
          </cell>
          <cell r="D9857">
            <v>13</v>
          </cell>
        </row>
        <row r="9858">
          <cell r="A9858" t="str">
            <v>MA11A</v>
          </cell>
          <cell r="B9858" t="str">
            <v>Números, Conjuntos e Funções Elementares</v>
          </cell>
          <cell r="C9858">
            <v>120</v>
          </cell>
          <cell r="D9858">
            <v>10</v>
          </cell>
        </row>
        <row r="9859">
          <cell r="A9859" t="str">
            <v>MA-11ACO</v>
          </cell>
          <cell r="B9859" t="str">
            <v>Números, Conjuntos e Funções Elementares</v>
          </cell>
          <cell r="C9859">
            <v>0</v>
          </cell>
          <cell r="D9859">
            <v>13</v>
          </cell>
        </row>
        <row r="9860">
          <cell r="A9860" t="str">
            <v>CTA-204</v>
          </cell>
          <cell r="B9860" t="str">
            <v>O Clima nos Sistemas Ambientais</v>
          </cell>
          <cell r="C9860">
            <v>144</v>
          </cell>
          <cell r="D9860">
            <v>12</v>
          </cell>
        </row>
        <row r="9861">
          <cell r="A9861" t="str">
            <v>AUP5886</v>
          </cell>
          <cell r="B9861" t="str">
            <v>O Direito à Cidade e o Direito Urbanístico e Ambiental - USP</v>
          </cell>
          <cell r="C9861">
            <v>0</v>
          </cell>
          <cell r="D9861">
            <v>9</v>
          </cell>
        </row>
        <row r="9862">
          <cell r="A9862" t="str">
            <v>USP005</v>
          </cell>
          <cell r="B9862" t="str">
            <v>O Direito à cidade e o Direito Urbanístico e Ambiental - USP</v>
          </cell>
          <cell r="C9862">
            <v>0</v>
          </cell>
          <cell r="D9862">
            <v>9</v>
          </cell>
        </row>
        <row r="9863">
          <cell r="A9863" t="str">
            <v>USP - FLH0120</v>
          </cell>
          <cell r="B9863" t="str">
            <v>O ENSINO DE HISTÓRIA E A QUESTÃO INDÍGENA - USP</v>
          </cell>
          <cell r="C9863">
            <v>96</v>
          </cell>
          <cell r="D9863">
            <v>8</v>
          </cell>
        </row>
        <row r="9864">
          <cell r="A9864" t="str">
            <v>PGT-033</v>
          </cell>
          <cell r="B9864" t="str">
            <v>O Estado e o Mercado na Produção Habitacional</v>
          </cell>
          <cell r="C9864">
            <v>108</v>
          </cell>
          <cell r="D9864">
            <v>9</v>
          </cell>
        </row>
        <row r="9865">
          <cell r="A9865" t="str">
            <v>AUP5849</v>
          </cell>
          <cell r="B9865" t="str">
            <v>O Planejamento de transporte como Instrumento de Ordenação/Expansão do Espaço Urbano - FAU-USP</v>
          </cell>
          <cell r="C9865">
            <v>0</v>
          </cell>
          <cell r="D9865">
            <v>9</v>
          </cell>
        </row>
        <row r="9866">
          <cell r="A9866" t="str">
            <v>USP - 2670</v>
          </cell>
          <cell r="B9866" t="str">
            <v>OBSERVAÇÃO DA PRÁTICA TECNOLÓGICA I - USP</v>
          </cell>
          <cell r="C9866">
            <v>36</v>
          </cell>
          <cell r="D9866">
            <v>3</v>
          </cell>
        </row>
        <row r="9867">
          <cell r="A9867" t="str">
            <v>UNESP - OM1</v>
          </cell>
          <cell r="B9867" t="str">
            <v>OBSERVAÇÕES METEREOLÓGICAS I - UNESP</v>
          </cell>
          <cell r="C9867">
            <v>60</v>
          </cell>
          <cell r="D9867">
            <v>5</v>
          </cell>
        </row>
        <row r="9868">
          <cell r="A9868" t="str">
            <v>UFVJM - BHU 116</v>
          </cell>
          <cell r="B9868" t="str">
            <v>OFICINA DE TEXTO EM  LINGUA PORTUGUESA - Universidade Federal dos Vales do Jequitinhonha e Mucuri</v>
          </cell>
          <cell r="C9868">
            <v>72</v>
          </cell>
          <cell r="D9868">
            <v>6</v>
          </cell>
        </row>
        <row r="9869">
          <cell r="A9869" t="str">
            <v>IFSP - K5OPC</v>
          </cell>
          <cell r="B9869" t="str">
            <v>OFICINA E PROJETOS NO ENSINO DE CIÊNCIAS - Instituto Federal de Educação, Ciência e Tecnologia de Sã</v>
          </cell>
          <cell r="C9869">
            <v>24</v>
          </cell>
          <cell r="D9869">
            <v>2</v>
          </cell>
        </row>
        <row r="9870">
          <cell r="A9870" t="str">
            <v>UNESP - 1218</v>
          </cell>
          <cell r="B9870" t="str">
            <v>OFICINA MECÂNICA PARA AUTOMAÇÃO - UNESP</v>
          </cell>
          <cell r="C9870">
            <v>60</v>
          </cell>
          <cell r="D9870">
            <v>5</v>
          </cell>
        </row>
        <row r="9871">
          <cell r="A9871" t="str">
            <v>CC-ca CP140</v>
          </cell>
          <cell r="B9871" t="str">
            <v>OOP with NET I - Confederation College</v>
          </cell>
          <cell r="C9871">
            <v>45</v>
          </cell>
          <cell r="D9871">
            <v>3</v>
          </cell>
        </row>
        <row r="9872">
          <cell r="A9872" t="str">
            <v>CC-ca CP220</v>
          </cell>
          <cell r="B9872" t="str">
            <v>OOP with NET II - Confederation College</v>
          </cell>
          <cell r="C9872">
            <v>45</v>
          </cell>
          <cell r="D9872">
            <v>3</v>
          </cell>
        </row>
        <row r="9873">
          <cell r="A9873" t="str">
            <v>FATEC-SP - 2399</v>
          </cell>
          <cell r="B9873" t="str">
            <v>OPERAÇÕES MECÂNCIAS II PRÁTICA - FATEC-SP</v>
          </cell>
          <cell r="C9873">
            <v>72</v>
          </cell>
          <cell r="D9873">
            <v>6</v>
          </cell>
        </row>
        <row r="9874">
          <cell r="A9874" t="str">
            <v>FTT - AL-P317-2</v>
          </cell>
          <cell r="B9874" t="str">
            <v>OPERAÇÕES UNITÁRIAS - Faculdade de Tecnologia Termomecânica</v>
          </cell>
          <cell r="C9874">
            <v>144</v>
          </cell>
          <cell r="D9874">
            <v>12</v>
          </cell>
        </row>
        <row r="9875">
          <cell r="A9875" t="str">
            <v>MACK - 26116138</v>
          </cell>
          <cell r="B9875" t="str">
            <v>OPERAÇÕES UNITÁRIAS I - Mackenzie</v>
          </cell>
          <cell r="C9875">
            <v>60</v>
          </cell>
          <cell r="D9875">
            <v>5</v>
          </cell>
        </row>
        <row r="9876">
          <cell r="A9876" t="str">
            <v>UNISANTA - 2198</v>
          </cell>
          <cell r="B9876" t="str">
            <v>OPERAÇÕES UNITÁRIAS I - Universidade Santa Cecília</v>
          </cell>
          <cell r="C9876">
            <v>60</v>
          </cell>
          <cell r="D9876">
            <v>5</v>
          </cell>
        </row>
        <row r="9877">
          <cell r="A9877" t="str">
            <v>MACK - ENEX01360</v>
          </cell>
          <cell r="B9877" t="str">
            <v>ORGANIZAÇÃO DO ESTADO E SEPARAÇÃO DE PODERES - Mackenzie</v>
          </cell>
          <cell r="C9877">
            <v>60</v>
          </cell>
          <cell r="D9877">
            <v>5</v>
          </cell>
        </row>
        <row r="9878">
          <cell r="A9878" t="str">
            <v>USP - ACH4025</v>
          </cell>
          <cell r="B9878" t="str">
            <v>ORGANIZAÇÃO E EXPRESSÃO DO MATERIAL GENÉTICO E ENGENHARIA GENÉTICA - USP</v>
          </cell>
          <cell r="C9878">
            <v>60</v>
          </cell>
          <cell r="D9878">
            <v>5</v>
          </cell>
        </row>
        <row r="9879">
          <cell r="A9879" t="str">
            <v>IFSP - OMEP2</v>
          </cell>
          <cell r="B9879" t="str">
            <v>ORGANIZAÇÃO E MÉTODOS - Instituto Federal de Educação, Ciência e Tecnologia de São Paulo</v>
          </cell>
          <cell r="C9879">
            <v>24</v>
          </cell>
          <cell r="D9879">
            <v>2</v>
          </cell>
        </row>
        <row r="9880">
          <cell r="A9880" t="str">
            <v>FATEC-SP - 7295</v>
          </cell>
          <cell r="B9880" t="str">
            <v>ORGANIZAÇÃO E MÉTODOS DA PRODUÇÃO - FATEC-SP</v>
          </cell>
          <cell r="C9880">
            <v>36</v>
          </cell>
          <cell r="D9880">
            <v>3</v>
          </cell>
        </row>
        <row r="9881">
          <cell r="A9881" t="str">
            <v>FATEC-SP - EPA003</v>
          </cell>
          <cell r="B9881" t="str">
            <v>ORGANIZAÇÃO INDUSTRIAL - FATEC-SP</v>
          </cell>
          <cell r="C9881">
            <v>72</v>
          </cell>
          <cell r="D9881">
            <v>6</v>
          </cell>
        </row>
        <row r="9882">
          <cell r="A9882" t="str">
            <v>UNESP - EIM04OSMA</v>
          </cell>
          <cell r="B9882" t="str">
            <v>ORGANIZAÇÃO, SISTEMAS E MÉTODOS - UNESP</v>
          </cell>
          <cell r="C9882">
            <v>24</v>
          </cell>
          <cell r="D9882">
            <v>2</v>
          </cell>
        </row>
        <row r="9883">
          <cell r="A9883" t="str">
            <v>CLARETIANO - OETE</v>
          </cell>
          <cell r="B9883" t="str">
            <v>ORIGEM E EVOLUÇÃO DA TERRA E DAS ESPÉCIES - Claretiano</v>
          </cell>
          <cell r="C9883">
            <v>24</v>
          </cell>
          <cell r="D9883">
            <v>2</v>
          </cell>
        </row>
        <row r="9884">
          <cell r="A9884" t="str">
            <v>FAU-us COP4331</v>
          </cell>
          <cell r="B9884" t="str">
            <v>Object Oriented Design and Programming - Florida Atlantic University</v>
          </cell>
          <cell r="C9884">
            <v>51</v>
          </cell>
          <cell r="D9884">
            <v>4</v>
          </cell>
        </row>
        <row r="9885">
          <cell r="A9885" t="str">
            <v>Ulster-uk EEE507</v>
          </cell>
          <cell r="B9885" t="str">
            <v>Object Oriented Programming - Ulster University</v>
          </cell>
          <cell r="C9885">
            <v>60</v>
          </cell>
          <cell r="D9885">
            <v>5</v>
          </cell>
        </row>
        <row r="9886">
          <cell r="A9886" t="str">
            <v>Beds-uk CIS0162</v>
          </cell>
          <cell r="B9886" t="str">
            <v>Object Oriented Programming and Software Engineering - University of Bedfordshire</v>
          </cell>
          <cell r="C9886">
            <v>120</v>
          </cell>
          <cell r="D9886">
            <v>10</v>
          </cell>
        </row>
        <row r="9887">
          <cell r="A9887" t="str">
            <v>FSU-us COP3930</v>
          </cell>
          <cell r="B9887" t="str">
            <v>Object Oriented Programming in C++ - Florida State University</v>
          </cell>
          <cell r="C9887">
            <v>48</v>
          </cell>
          <cell r="D9887">
            <v>4</v>
          </cell>
        </row>
        <row r="9888">
          <cell r="A9888" t="str">
            <v>CAU-kr 35771</v>
          </cell>
          <cell r="B9888" t="str">
            <v>Object oriented Programming and Design - Chung Ang University</v>
          </cell>
          <cell r="C9888">
            <v>64</v>
          </cell>
          <cell r="D9888">
            <v>5</v>
          </cell>
        </row>
        <row r="9889">
          <cell r="A9889" t="str">
            <v>ASU-us CSE205</v>
          </cell>
          <cell r="B9889" t="str">
            <v>Object-Oriented Program &amp; Data - Arizona State University</v>
          </cell>
          <cell r="C9889">
            <v>45</v>
          </cell>
          <cell r="D9889">
            <v>3</v>
          </cell>
        </row>
        <row r="9890">
          <cell r="A9890" t="str">
            <v>IIT-us CS115</v>
          </cell>
          <cell r="B9890" t="str">
            <v>Object-Oriented Programming - Illinois Institute of Technology</v>
          </cell>
          <cell r="C9890">
            <v>48</v>
          </cell>
          <cell r="D9890">
            <v>4</v>
          </cell>
        </row>
        <row r="9891">
          <cell r="A9891" t="str">
            <v>EDS09</v>
          </cell>
          <cell r="B9891" t="str">
            <v>Objetivos estratégicos e gestão de projetos</v>
          </cell>
          <cell r="C9891">
            <v>0</v>
          </cell>
          <cell r="D9891">
            <v>0</v>
          </cell>
        </row>
        <row r="9892">
          <cell r="A9892" t="str">
            <v>ESHP025-14</v>
          </cell>
          <cell r="B9892" t="str">
            <v>Observatório de Políticas Públicas</v>
          </cell>
          <cell r="C9892">
            <v>48</v>
          </cell>
          <cell r="D9892">
            <v>4</v>
          </cell>
        </row>
        <row r="9893">
          <cell r="A9893" t="str">
            <v>UPM-es 45000137</v>
          </cell>
          <cell r="B9893" t="str">
            <v>Obtaining Materials - Universidad Politécnica de Madrid</v>
          </cell>
          <cell r="C9893">
            <v>62</v>
          </cell>
          <cell r="D9893">
            <v>5</v>
          </cell>
        </row>
        <row r="9894">
          <cell r="A9894" t="str">
            <v>CSUN-us EOH465</v>
          </cell>
          <cell r="B9894" t="str">
            <v>Occup Safety - California State University, Northridge</v>
          </cell>
          <cell r="C9894">
            <v>42</v>
          </cell>
          <cell r="D9894">
            <v>3</v>
          </cell>
        </row>
        <row r="9895">
          <cell r="A9895" t="str">
            <v>Seneca-ca OCC433</v>
          </cell>
          <cell r="B9895" t="str">
            <v>Occupational Health and Chemistry I - Seneca College</v>
          </cell>
          <cell r="C9895">
            <v>65</v>
          </cell>
          <cell r="D9895">
            <v>5</v>
          </cell>
        </row>
        <row r="9896">
          <cell r="A9896" t="str">
            <v>CIT-ie MECH7008</v>
          </cell>
          <cell r="B9896" t="str">
            <v>Ocean and Hydro Energy - Cork Institute of Technology</v>
          </cell>
          <cell r="C9896">
            <v>52</v>
          </cell>
          <cell r="D9896">
            <v>4</v>
          </cell>
        </row>
        <row r="9897">
          <cell r="A9897" t="str">
            <v>UNESP - CBNC-36</v>
          </cell>
          <cell r="B9897" t="str">
            <v>Oceanografia Costeira - UNESP</v>
          </cell>
          <cell r="C9897">
            <v>84</v>
          </cell>
          <cell r="D9897">
            <v>7</v>
          </cell>
        </row>
        <row r="9898">
          <cell r="A9898" t="str">
            <v>ESZX085-13</v>
          </cell>
          <cell r="B9898" t="str">
            <v>Oceanografia Costeira para Engenharia Ambiental e Urbana</v>
          </cell>
          <cell r="C9898">
            <v>36</v>
          </cell>
          <cell r="D9898">
            <v>3</v>
          </cell>
        </row>
        <row r="9899">
          <cell r="A9899" t="str">
            <v>EEJA07</v>
          </cell>
          <cell r="B9899" t="str">
            <v xml:space="preserve">Oficina Metodológica </v>
          </cell>
          <cell r="C9899">
            <v>0</v>
          </cell>
          <cell r="D9899">
            <v>0</v>
          </cell>
        </row>
        <row r="9900">
          <cell r="A9900" t="str">
            <v>EEJA05</v>
          </cell>
          <cell r="B9900" t="str">
            <v>Oficina de Material Didático</v>
          </cell>
          <cell r="C9900">
            <v>0</v>
          </cell>
          <cell r="D9900">
            <v>0</v>
          </cell>
        </row>
        <row r="9901">
          <cell r="A9901" t="str">
            <v>ESHT013-13</v>
          </cell>
          <cell r="B9901" t="str">
            <v>Oficina de Planejamento Macro e Meso Regional</v>
          </cell>
          <cell r="C9901">
            <v>48</v>
          </cell>
          <cell r="D9901">
            <v>4</v>
          </cell>
        </row>
        <row r="9902">
          <cell r="A9902" t="str">
            <v>ESHT013-17</v>
          </cell>
          <cell r="B9902" t="str">
            <v>Oficina de Planejamento Macro e Meso Regional</v>
          </cell>
          <cell r="C9902">
            <v>48</v>
          </cell>
          <cell r="D9902">
            <v>4</v>
          </cell>
        </row>
        <row r="9903">
          <cell r="A9903" t="str">
            <v>ESHT015-13</v>
          </cell>
          <cell r="B9903" t="str">
            <v>Oficina de Planejamento Urbano</v>
          </cell>
          <cell r="C9903">
            <v>48</v>
          </cell>
          <cell r="D9903">
            <v>4</v>
          </cell>
        </row>
        <row r="9904">
          <cell r="A9904" t="str">
            <v>ESHT015-17</v>
          </cell>
          <cell r="B9904" t="str">
            <v>Oficina de Planejamento Urbano</v>
          </cell>
          <cell r="C9904">
            <v>48</v>
          </cell>
          <cell r="D9904">
            <v>4</v>
          </cell>
        </row>
        <row r="9905">
          <cell r="A9905" t="str">
            <v>ESHT014-13</v>
          </cell>
          <cell r="B9905" t="str">
            <v>Oficina de Planejamento de Áreas Periurbanas, Interioranas e Rurais</v>
          </cell>
          <cell r="C9905">
            <v>48</v>
          </cell>
          <cell r="D9905">
            <v>4</v>
          </cell>
        </row>
        <row r="9906">
          <cell r="A9906" t="str">
            <v>ESHT014-17</v>
          </cell>
          <cell r="B9906" t="str">
            <v>Oficina de Planejamento de Áreas Periurbanas, Interioranas e Rurais</v>
          </cell>
          <cell r="C9906">
            <v>48</v>
          </cell>
          <cell r="D9906">
            <v>4</v>
          </cell>
        </row>
        <row r="9907">
          <cell r="A9907" t="str">
            <v>ESHT016-13</v>
          </cell>
          <cell r="B9907" t="str">
            <v>Oficina de Planejamento e Governança Metropolitana</v>
          </cell>
          <cell r="C9907">
            <v>48</v>
          </cell>
          <cell r="D9907">
            <v>4</v>
          </cell>
        </row>
        <row r="9908">
          <cell r="A9908" t="str">
            <v>ESHT016-17</v>
          </cell>
          <cell r="B9908" t="str">
            <v>Oficina de Planejamento e Governança Metropolitana</v>
          </cell>
          <cell r="C9908">
            <v>48</v>
          </cell>
          <cell r="D9908">
            <v>4</v>
          </cell>
        </row>
        <row r="9909">
          <cell r="A9909" t="str">
            <v>ESZT007-13</v>
          </cell>
          <cell r="B9909" t="str">
            <v>Oficina de Projeto Urbano</v>
          </cell>
          <cell r="C9909">
            <v>48</v>
          </cell>
          <cell r="D9909">
            <v>4</v>
          </cell>
        </row>
        <row r="9910">
          <cell r="A9910" t="str">
            <v>ESZT007-17</v>
          </cell>
          <cell r="B9910" t="str">
            <v>Oficina de Projeto Urbano</v>
          </cell>
          <cell r="C9910">
            <v>48</v>
          </cell>
          <cell r="D9910">
            <v>4</v>
          </cell>
        </row>
        <row r="9911">
          <cell r="A9911" t="str">
            <v>Metodista - 8985</v>
          </cell>
          <cell r="B9911" t="str">
            <v>Oficina de criaçõ e informática na publicidade - METODISTA</v>
          </cell>
          <cell r="C9911">
            <v>156</v>
          </cell>
          <cell r="D9911">
            <v>13</v>
          </cell>
        </row>
        <row r="9912">
          <cell r="A9912" t="str">
            <v>SFU-us ENGR491-T</v>
          </cell>
          <cell r="B9912" t="str">
            <v>Oil and Gas Property Evaluation - Saint Francis University</v>
          </cell>
          <cell r="C9912">
            <v>51</v>
          </cell>
          <cell r="D9912">
            <v>4</v>
          </cell>
        </row>
        <row r="9913">
          <cell r="A9913" t="str">
            <v>Shef-uk CPE425</v>
          </cell>
          <cell r="B9913" t="str">
            <v>Oil and Gas Utilisation - The University of Sheffield</v>
          </cell>
          <cell r="C9913">
            <v>48</v>
          </cell>
          <cell r="D9913">
            <v>4</v>
          </cell>
        </row>
        <row r="9914">
          <cell r="A9914" t="str">
            <v>14341009</v>
          </cell>
          <cell r="B9914" t="str">
            <v>Oncobiologia - Universidade do Algarve</v>
          </cell>
          <cell r="C9914">
            <v>64</v>
          </cell>
          <cell r="D9914">
            <v>5</v>
          </cell>
        </row>
        <row r="9915">
          <cell r="A9915" t="str">
            <v>ESTI009-13</v>
          </cell>
          <cell r="B9915" t="str">
            <v>Ondas Eletromagnéticas Aplicadas</v>
          </cell>
          <cell r="C9915">
            <v>48</v>
          </cell>
          <cell r="D9915">
            <v>4</v>
          </cell>
        </row>
        <row r="9916">
          <cell r="A9916" t="str">
            <v>ESTI018-17</v>
          </cell>
          <cell r="B9916" t="str">
            <v>Ondas Eletromagnéticas Aplicadas</v>
          </cell>
          <cell r="C9916">
            <v>48</v>
          </cell>
          <cell r="D9916">
            <v>4</v>
          </cell>
        </row>
        <row r="9917">
          <cell r="A9917" t="str">
            <v>LivUni-uk COMP321</v>
          </cell>
          <cell r="B9917" t="str">
            <v>Ontology Languages and their Applications - University of Liverpool</v>
          </cell>
          <cell r="C9917">
            <v>50</v>
          </cell>
          <cell r="D9917">
            <v>4</v>
          </cell>
        </row>
        <row r="9918">
          <cell r="A9918" t="str">
            <v>GU-us COSC255</v>
          </cell>
          <cell r="B9918" t="str">
            <v>Operating Systems - Georgetown University</v>
          </cell>
          <cell r="C9918">
            <v>48</v>
          </cell>
          <cell r="D9918">
            <v>4</v>
          </cell>
        </row>
        <row r="9919">
          <cell r="A9919" t="str">
            <v>Lehman-us CMP426</v>
          </cell>
          <cell r="B9919" t="str">
            <v>Operating Systems - Lehman College</v>
          </cell>
          <cell r="C9919">
            <v>24</v>
          </cell>
          <cell r="D9919">
            <v>2</v>
          </cell>
        </row>
        <row r="9920">
          <cell r="A9920" t="str">
            <v>SNU-kr 4190307</v>
          </cell>
          <cell r="B9920" t="str">
            <v>Operating Systems - Seoul National University</v>
          </cell>
          <cell r="C9920">
            <v>48</v>
          </cell>
          <cell r="D9920">
            <v>4</v>
          </cell>
        </row>
        <row r="9921">
          <cell r="A9921" t="str">
            <v>SIT-jp OS</v>
          </cell>
          <cell r="B9921" t="str">
            <v>Operating Systems - Shibaura Institute of Technology</v>
          </cell>
          <cell r="C9921">
            <v>22</v>
          </cell>
          <cell r="D9921">
            <v>1</v>
          </cell>
        </row>
        <row r="9922">
          <cell r="A9922" t="str">
            <v>UEL-uk CN5103T</v>
          </cell>
          <cell r="B9922" t="str">
            <v>Operating Systems - University of East London</v>
          </cell>
          <cell r="C9922">
            <v>48</v>
          </cell>
          <cell r="D9922">
            <v>4</v>
          </cell>
        </row>
        <row r="9923">
          <cell r="A9923" t="str">
            <v>UofG-ca CIS3110</v>
          </cell>
          <cell r="B9923" t="str">
            <v>Operating Systems - University of Guelph</v>
          </cell>
          <cell r="C9923">
            <v>52</v>
          </cell>
          <cell r="D9923">
            <v>4</v>
          </cell>
        </row>
        <row r="9924">
          <cell r="A9924" t="str">
            <v>UNSW-au COMP3231</v>
          </cell>
          <cell r="B9924" t="str">
            <v>Operating Systems - University of New South Wales</v>
          </cell>
          <cell r="C9924">
            <v>48</v>
          </cell>
          <cell r="D9924">
            <v>4</v>
          </cell>
        </row>
        <row r="9925">
          <cell r="A9925" t="str">
            <v>UofSC-us CSCE311</v>
          </cell>
          <cell r="B9925" t="str">
            <v>Operating Systems - University of South Carolina</v>
          </cell>
          <cell r="C9925">
            <v>42</v>
          </cell>
          <cell r="D9925">
            <v>3</v>
          </cell>
        </row>
        <row r="9926">
          <cell r="A9926" t="str">
            <v>Port-uk U20749</v>
          </cell>
          <cell r="B9926" t="str">
            <v>Operational Research - University of Portsmouth</v>
          </cell>
          <cell r="C9926">
            <v>63</v>
          </cell>
          <cell r="D9926">
            <v>5</v>
          </cell>
        </row>
        <row r="9927">
          <cell r="A9927" t="str">
            <v>Exeter-uk ECMM111</v>
          </cell>
          <cell r="B9927" t="str">
            <v>Operational Research and Industrial Systems Modelling - University of Exeter</v>
          </cell>
          <cell r="C9927">
            <v>44</v>
          </cell>
          <cell r="D9927">
            <v>3</v>
          </cell>
        </row>
        <row r="9928">
          <cell r="A9928" t="str">
            <v>CSUN-us SOM306</v>
          </cell>
          <cell r="B9928" t="str">
            <v>Operations Management - California State University, Northridge</v>
          </cell>
          <cell r="C9928">
            <v>45</v>
          </cell>
          <cell r="D9928">
            <v>4</v>
          </cell>
        </row>
        <row r="9929">
          <cell r="A9929" t="str">
            <v>SOM306</v>
          </cell>
          <cell r="B9929" t="str">
            <v>Operations Management - California State University, Northridge</v>
          </cell>
          <cell r="C9929">
            <v>48</v>
          </cell>
          <cell r="D9929">
            <v>4</v>
          </cell>
        </row>
        <row r="9930">
          <cell r="A9930" t="str">
            <v>DIT-ie MANS3111</v>
          </cell>
          <cell r="B9930" t="str">
            <v>Operations Management - Dublin Institute of Technology</v>
          </cell>
          <cell r="C9930">
            <v>50</v>
          </cell>
          <cell r="D9930">
            <v>4</v>
          </cell>
        </row>
        <row r="9931">
          <cell r="A9931" t="str">
            <v>ITech-us BA2020</v>
          </cell>
          <cell r="B9931" t="str">
            <v>Operations Management - Indiana Institute of Technology</v>
          </cell>
          <cell r="C9931">
            <v>48</v>
          </cell>
          <cell r="D9931">
            <v>4</v>
          </cell>
        </row>
        <row r="9932">
          <cell r="A9932" t="str">
            <v>ITTral-ie ENMG71001</v>
          </cell>
          <cell r="B9932" t="str">
            <v>Operations Management - Institute of Technology of Tralee</v>
          </cell>
          <cell r="C9932">
            <v>104</v>
          </cell>
          <cell r="D9932">
            <v>8</v>
          </cell>
        </row>
        <row r="9933">
          <cell r="A9933" t="str">
            <v>LU-uk 12BSB580</v>
          </cell>
          <cell r="B9933" t="str">
            <v>Operations Management - Loughborough University</v>
          </cell>
          <cell r="C9933">
            <v>100</v>
          </cell>
          <cell r="D9933">
            <v>8</v>
          </cell>
        </row>
        <row r="9934">
          <cell r="A9934" t="str">
            <v>LU-uk BSB580</v>
          </cell>
          <cell r="B9934" t="str">
            <v>Operations Management - Loughborough University</v>
          </cell>
          <cell r="C9934">
            <v>37</v>
          </cell>
          <cell r="D9934">
            <v>3</v>
          </cell>
        </row>
        <row r="9935">
          <cell r="A9935" t="str">
            <v>NUIG-ie ME522</v>
          </cell>
          <cell r="B9935" t="str">
            <v>Operations Management - National University of Ireland, Galway</v>
          </cell>
          <cell r="C9935">
            <v>50</v>
          </cell>
          <cell r="D9935">
            <v>4</v>
          </cell>
        </row>
        <row r="9936">
          <cell r="A9936" t="str">
            <v>SMU-ca MGSC3317</v>
          </cell>
          <cell r="B9936" t="str">
            <v>Operations Management - Saint Mary's University</v>
          </cell>
          <cell r="C9936">
            <v>48</v>
          </cell>
          <cell r="D9936">
            <v>4</v>
          </cell>
        </row>
        <row r="9937">
          <cell r="A9937" t="str">
            <v>TCNJ-us MGT360</v>
          </cell>
          <cell r="B9937" t="str">
            <v>Operations Management - The College of New Jersey</v>
          </cell>
          <cell r="C9937">
            <v>48</v>
          </cell>
          <cell r="D9937">
            <v>4</v>
          </cell>
        </row>
        <row r="9938">
          <cell r="A9938" t="str">
            <v>UM-us MGT303</v>
          </cell>
          <cell r="B9938" t="str">
            <v>Operations Management - University of Miami</v>
          </cell>
          <cell r="C9938">
            <v>48</v>
          </cell>
          <cell r="D9938">
            <v>4</v>
          </cell>
        </row>
        <row r="9939">
          <cell r="A9939" t="str">
            <v>UNI-us MGMT3154</v>
          </cell>
          <cell r="B9939" t="str">
            <v>Operations Management - University of Northern Iowa</v>
          </cell>
          <cell r="C9939">
            <v>48</v>
          </cell>
          <cell r="D9939">
            <v>4</v>
          </cell>
        </row>
        <row r="9940">
          <cell r="A9940" t="str">
            <v>UofR-ca BUS275</v>
          </cell>
          <cell r="B9940" t="str">
            <v>Operations Management - University of Regina</v>
          </cell>
          <cell r="C9940">
            <v>36</v>
          </cell>
          <cell r="D9940">
            <v>3</v>
          </cell>
        </row>
        <row r="9941">
          <cell r="A9941" t="str">
            <v>Wisc-us OTM300</v>
          </cell>
          <cell r="B9941" t="str">
            <v>Operations Management - University of Wisconsin - Madison</v>
          </cell>
          <cell r="C9941">
            <v>54</v>
          </cell>
          <cell r="D9941">
            <v>4</v>
          </cell>
        </row>
        <row r="9942">
          <cell r="A9942" t="str">
            <v>WIU-us OM352</v>
          </cell>
          <cell r="B9942" t="str">
            <v>Operations Management - Western Illinois University</v>
          </cell>
          <cell r="C9942">
            <v>48</v>
          </cell>
          <cell r="D9942">
            <v>4</v>
          </cell>
        </row>
        <row r="9943">
          <cell r="A9943" t="str">
            <v>QUT-au ENB260</v>
          </cell>
          <cell r="B9943" t="str">
            <v>Operations Management and Process Economics - Queensland University of Technology</v>
          </cell>
          <cell r="C9943">
            <v>52</v>
          </cell>
          <cell r="D9943">
            <v>4</v>
          </cell>
        </row>
        <row r="9944">
          <cell r="A9944" t="str">
            <v>KU-kr IMEN21602</v>
          </cell>
          <cell r="B9944" t="str">
            <v>Operations Research - I &amp; Lab - Korea University</v>
          </cell>
          <cell r="C9944">
            <v>48</v>
          </cell>
          <cell r="D9944">
            <v>4</v>
          </cell>
        </row>
        <row r="9945">
          <cell r="A9945" t="str">
            <v>KU-kr IMEN216</v>
          </cell>
          <cell r="B9945" t="str">
            <v>Operations Research - I &amp; Lab - Korea University</v>
          </cell>
          <cell r="C9945">
            <v>69</v>
          </cell>
          <cell r="D9945">
            <v>5</v>
          </cell>
        </row>
        <row r="9946">
          <cell r="A9946" t="str">
            <v>NDSU-us IME470</v>
          </cell>
          <cell r="B9946" t="str">
            <v>Operations Research - North Dakota State University</v>
          </cell>
          <cell r="C9946">
            <v>48</v>
          </cell>
          <cell r="D9946">
            <v>4</v>
          </cell>
        </row>
        <row r="9947">
          <cell r="A9947" t="str">
            <v>Wisc-us INDSTENG3530</v>
          </cell>
          <cell r="B9947" t="str">
            <v>Operations Research - University of Wisconsin - Madison</v>
          </cell>
          <cell r="C9947">
            <v>48</v>
          </cell>
          <cell r="D9947">
            <v>4</v>
          </cell>
        </row>
        <row r="9948">
          <cell r="A9948" t="str">
            <v>ULG-be MQGE00016</v>
          </cell>
          <cell r="B9948" t="str">
            <v>Operations Research - Université de Liège</v>
          </cell>
          <cell r="C9948">
            <v>45</v>
          </cell>
          <cell r="D9948">
            <v>3</v>
          </cell>
        </row>
        <row r="9949">
          <cell r="A9949" t="str">
            <v>Wayne-us IE4560</v>
          </cell>
          <cell r="B9949" t="str">
            <v>Operations Research - Wayne State University</v>
          </cell>
          <cell r="C9949">
            <v>48</v>
          </cell>
          <cell r="D9949">
            <v>4</v>
          </cell>
        </row>
        <row r="9950">
          <cell r="A9950" t="str">
            <v>UWM-us INDENG455</v>
          </cell>
          <cell r="B9950" t="str">
            <v>Operations Research 1 - University of Wisconsin - Milwaukee</v>
          </cell>
          <cell r="C9950">
            <v>48</v>
          </cell>
          <cell r="D9950">
            <v>4</v>
          </cell>
        </row>
        <row r="9951">
          <cell r="A9951" t="str">
            <v>UWP-us INDSTENG3530</v>
          </cell>
          <cell r="B9951" t="str">
            <v>Operations Research I - University of Wisconsin - Platteville</v>
          </cell>
          <cell r="C9951">
            <v>42</v>
          </cell>
          <cell r="D9951">
            <v>3</v>
          </cell>
        </row>
        <row r="9952">
          <cell r="A9952" t="str">
            <v>UofT-ca MIE262H1</v>
          </cell>
          <cell r="B9952" t="str">
            <v>Operations Research I: Deterministic OR - University of Toronto</v>
          </cell>
          <cell r="C9952">
            <v>72</v>
          </cell>
          <cell r="D9952">
            <v>6</v>
          </cell>
        </row>
        <row r="9953">
          <cell r="A9953" t="str">
            <v>KanSU-us IMSE660</v>
          </cell>
          <cell r="B9953" t="str">
            <v>Operations Research II - Kansas State University</v>
          </cell>
          <cell r="C9953">
            <v>40</v>
          </cell>
          <cell r="D9953">
            <v>3</v>
          </cell>
        </row>
        <row r="9954">
          <cell r="A9954" t="str">
            <v>UofT-ca MIE263H1</v>
          </cell>
          <cell r="B9954" t="str">
            <v>Operations Research II: Stochastic OR - University of Toronto</v>
          </cell>
          <cell r="C9954">
            <v>60</v>
          </cell>
          <cell r="D9954">
            <v>5</v>
          </cell>
        </row>
        <row r="9955">
          <cell r="A9955" t="str">
            <v>UTEP-us IE3390</v>
          </cell>
          <cell r="B9955" t="str">
            <v>Operations Reserach I - University of Texas at El Paso</v>
          </cell>
          <cell r="C9955">
            <v>48</v>
          </cell>
          <cell r="D9955">
            <v>4</v>
          </cell>
        </row>
        <row r="9956">
          <cell r="A9956" t="str">
            <v>ITTral-ie ENMG81002</v>
          </cell>
          <cell r="B9956" t="str">
            <v>Operations Techniques - Institute of Technology of Tralee</v>
          </cell>
          <cell r="C9956">
            <v>84</v>
          </cell>
          <cell r="D9956">
            <v>7</v>
          </cell>
        </row>
        <row r="9957">
          <cell r="A9957" t="str">
            <v>UNISA-au MENG3012</v>
          </cell>
          <cell r="B9957" t="str">
            <v>Operations and Project Management for Engineers - University of South Australia</v>
          </cell>
          <cell r="C9957">
            <v>39</v>
          </cell>
          <cell r="D9957">
            <v>3</v>
          </cell>
        </row>
        <row r="9958">
          <cell r="A9958" t="str">
            <v>DUF-hu DFANTVV612</v>
          </cell>
          <cell r="B9958" t="str">
            <v>Operations and Quality Management - College of Dunaújváros</v>
          </cell>
          <cell r="C9958">
            <v>80</v>
          </cell>
          <cell r="D9958">
            <v>6</v>
          </cell>
        </row>
        <row r="9959">
          <cell r="A9959" t="str">
            <v>MNGT331</v>
          </cell>
          <cell r="B9959" t="str">
            <v>Operations and Suply Chain Management - University of Nebraska-Lincoln</v>
          </cell>
          <cell r="C9959">
            <v>48</v>
          </cell>
          <cell r="D9959">
            <v>4</v>
          </cell>
        </row>
        <row r="9960">
          <cell r="A9960" t="str">
            <v>UNSW-au MANF9420</v>
          </cell>
          <cell r="B9960" t="str">
            <v>Operations and Supply Chain Management in Engineering - University of New South Wales</v>
          </cell>
          <cell r="C9960">
            <v>48</v>
          </cell>
          <cell r="D9960">
            <v>4</v>
          </cell>
        </row>
        <row r="9961">
          <cell r="A9961" t="str">
            <v>UU-nl EC2MC</v>
          </cell>
          <cell r="B9961" t="str">
            <v>Operations and Supply Management - Utrecht University</v>
          </cell>
          <cell r="C9961">
            <v>75</v>
          </cell>
          <cell r="D9961">
            <v>6</v>
          </cell>
        </row>
        <row r="9962">
          <cell r="A9962" t="str">
            <v>Aalen-de 63603</v>
          </cell>
          <cell r="B9962" t="str">
            <v>Operativer und Strategischer Vertrieb - Hochschule Aalen</v>
          </cell>
          <cell r="C9962">
            <v>60</v>
          </cell>
          <cell r="D9962">
            <v>5</v>
          </cell>
        </row>
        <row r="9963">
          <cell r="A9963" t="str">
            <v>ESTE009-13</v>
          </cell>
          <cell r="B9963" t="str">
            <v>Operação de Sistemas Elétricos de Potência</v>
          </cell>
          <cell r="C9963">
            <v>48</v>
          </cell>
          <cell r="D9963">
            <v>4</v>
          </cell>
        </row>
        <row r="9964">
          <cell r="A9964" t="str">
            <v>ESTE017-17</v>
          </cell>
          <cell r="B9964" t="str">
            <v>Operação de Sistemas Elétricos de Potência</v>
          </cell>
          <cell r="C9964">
            <v>48</v>
          </cell>
          <cell r="D9964">
            <v>4</v>
          </cell>
        </row>
        <row r="9965">
          <cell r="A9965" t="str">
            <v>FATEC-SP - 2380</v>
          </cell>
          <cell r="B9965" t="str">
            <v>Operações Mecânicas I (prática) - FATEC-SP</v>
          </cell>
          <cell r="C9965">
            <v>72</v>
          </cell>
          <cell r="D9965">
            <v>6</v>
          </cell>
        </row>
        <row r="9966">
          <cell r="A9966" t="str">
            <v>FATEC-SP - 2178TP</v>
          </cell>
          <cell r="B9966" t="str">
            <v>Operações Mecânicas I (teoria e prática) - FATEC-SP</v>
          </cell>
          <cell r="C9966">
            <v>108</v>
          </cell>
          <cell r="D9966">
            <v>9</v>
          </cell>
        </row>
        <row r="9967">
          <cell r="A9967" t="str">
            <v>FATEC-SP - 2178</v>
          </cell>
          <cell r="B9967" t="str">
            <v>Operações Mecânicas I (teoria) - FATEC-SP</v>
          </cell>
          <cell r="C9967">
            <v>36</v>
          </cell>
          <cell r="D9967">
            <v>3</v>
          </cell>
        </row>
        <row r="9968">
          <cell r="A9968" t="str">
            <v>FATEC-SP - 2186</v>
          </cell>
          <cell r="B9968" t="str">
            <v>Operações Mecânicas II (teoria e prática) - FATEC-SP</v>
          </cell>
          <cell r="C9968">
            <v>108</v>
          </cell>
          <cell r="D9968">
            <v>9</v>
          </cell>
        </row>
        <row r="9969">
          <cell r="A9969" t="str">
            <v>NHZ4028-09</v>
          </cell>
          <cell r="B9969" t="str">
            <v>Operações Unitárias I</v>
          </cell>
          <cell r="C9969">
            <v>48</v>
          </cell>
          <cell r="D9969">
            <v>4</v>
          </cell>
        </row>
        <row r="9970">
          <cell r="A9970" t="str">
            <v>NHZ4028-15</v>
          </cell>
          <cell r="B9970" t="str">
            <v>Operações Unitárias I</v>
          </cell>
          <cell r="C9970">
            <v>48</v>
          </cell>
          <cell r="D9970">
            <v>4</v>
          </cell>
        </row>
        <row r="9971">
          <cell r="A9971" t="str">
            <v>NHZ4029-09</v>
          </cell>
          <cell r="B9971" t="str">
            <v>Operações Unitárias II</v>
          </cell>
          <cell r="C9971">
            <v>48</v>
          </cell>
          <cell r="D9971">
            <v>4</v>
          </cell>
        </row>
        <row r="9972">
          <cell r="A9972" t="str">
            <v>NHZ4029-15</v>
          </cell>
          <cell r="B9972" t="str">
            <v>Operações Unitárias II</v>
          </cell>
          <cell r="C9972">
            <v>48</v>
          </cell>
          <cell r="D9972">
            <v>4</v>
          </cell>
        </row>
        <row r="9973">
          <cell r="A9973" t="str">
            <v>MTB108</v>
          </cell>
          <cell r="B9973" t="str">
            <v>Operações de Usinagem e Soldagem - Fac.Tecnol.Termomecânica</v>
          </cell>
          <cell r="C9973">
            <v>144</v>
          </cell>
          <cell r="D9973">
            <v>12</v>
          </cell>
        </row>
        <row r="9974">
          <cell r="A9974" t="str">
            <v>FTT - MT-B108</v>
          </cell>
          <cell r="B9974" t="str">
            <v>Operações de Usinagem e Soldagem - Faculdade de Tecnologia Termomecânica</v>
          </cell>
          <cell r="C9974">
            <v>144</v>
          </cell>
          <cell r="D9974">
            <v>12</v>
          </cell>
        </row>
        <row r="9975">
          <cell r="A9975" t="str">
            <v>FTT - MT-P108</v>
          </cell>
          <cell r="B9975" t="str">
            <v>Operações de Usinagem e Soldagem - Faculdade de Tecnologia Termomecânica</v>
          </cell>
          <cell r="C9975">
            <v>144</v>
          </cell>
          <cell r="D9975">
            <v>12</v>
          </cell>
        </row>
        <row r="9976">
          <cell r="A9976" t="str">
            <v>ESZE035-13</v>
          </cell>
          <cell r="B9976" t="str">
            <v>Operações e Equipamentos Industriais I</v>
          </cell>
          <cell r="C9976">
            <v>48</v>
          </cell>
          <cell r="D9976">
            <v>4</v>
          </cell>
        </row>
        <row r="9977">
          <cell r="A9977" t="str">
            <v>ESZE095-17</v>
          </cell>
          <cell r="B9977" t="str">
            <v>Operações e Equipamentos Industriais I</v>
          </cell>
          <cell r="C9977">
            <v>48</v>
          </cell>
          <cell r="D9977">
            <v>4</v>
          </cell>
        </row>
        <row r="9978">
          <cell r="A9978" t="str">
            <v>ESZE036-13</v>
          </cell>
          <cell r="B9978" t="str">
            <v>Operações e Equipamentos Industriais II</v>
          </cell>
          <cell r="C9978">
            <v>48</v>
          </cell>
          <cell r="D9978">
            <v>4</v>
          </cell>
        </row>
        <row r="9979">
          <cell r="A9979" t="str">
            <v>ESZE096-17</v>
          </cell>
          <cell r="B9979" t="str">
            <v>Operações e Equipamentos Industriais II</v>
          </cell>
          <cell r="C9979">
            <v>48</v>
          </cell>
          <cell r="D9979">
            <v>4</v>
          </cell>
        </row>
        <row r="9980">
          <cell r="A9980" t="str">
            <v>UWin-ca 64222</v>
          </cell>
          <cell r="B9980" t="str">
            <v>Optics - University of Windsor</v>
          </cell>
          <cell r="C9980">
            <v>48</v>
          </cell>
          <cell r="D9980">
            <v>4</v>
          </cell>
        </row>
        <row r="9981">
          <cell r="A9981" t="str">
            <v>ITESM-mx F-2006</v>
          </cell>
          <cell r="B9981" t="str">
            <v>Optics and Modern Physics - Instituto Tecnológico y de Estudios Superiores de Monterrey</v>
          </cell>
          <cell r="C9981">
            <v>48</v>
          </cell>
          <cell r="D9981">
            <v>4</v>
          </cell>
        </row>
        <row r="9982">
          <cell r="A9982" t="str">
            <v>UT-nl 191210920</v>
          </cell>
          <cell r="B9982" t="str">
            <v>Optimal Estimation in Dynamic Systems - University of Twente</v>
          </cell>
          <cell r="C9982">
            <v>28</v>
          </cell>
          <cell r="D9982">
            <v>2</v>
          </cell>
        </row>
        <row r="9983">
          <cell r="A9983" t="str">
            <v>Monash-au ECE3093</v>
          </cell>
          <cell r="B9983" t="str">
            <v>Optimisation Estimation and Numerical Methods - Monash University</v>
          </cell>
          <cell r="C9983">
            <v>75</v>
          </cell>
          <cell r="D9983">
            <v>6</v>
          </cell>
        </row>
        <row r="9984">
          <cell r="A9984" t="str">
            <v>ISU-us IE312</v>
          </cell>
          <cell r="B9984" t="str">
            <v>Optimization - Iowa State University</v>
          </cell>
          <cell r="C9984">
            <v>45</v>
          </cell>
          <cell r="D9984">
            <v>3</v>
          </cell>
        </row>
        <row r="9985">
          <cell r="A9985" t="str">
            <v>UofG-ca ENGG3700</v>
          </cell>
          <cell r="B9985" t="str">
            <v>Optimization for Engineers - University of Guelph</v>
          </cell>
          <cell r="C9985">
            <v>84</v>
          </cell>
          <cell r="D9985">
            <v>7</v>
          </cell>
        </row>
        <row r="9986">
          <cell r="A9986" t="str">
            <v>SIT-jp G0710909</v>
          </cell>
          <cell r="B9986" t="str">
            <v>Opto-Electronics - Shibaura Institute of Technology</v>
          </cell>
          <cell r="C9986">
            <v>68</v>
          </cell>
          <cell r="D9986">
            <v>5</v>
          </cell>
        </row>
        <row r="9987">
          <cell r="A9987" t="str">
            <v>BU-uk ICM2014</v>
          </cell>
          <cell r="B9987" t="str">
            <v>Optoelectronics - Bangor University</v>
          </cell>
          <cell r="C9987">
            <v>30</v>
          </cell>
          <cell r="D9987">
            <v>3</v>
          </cell>
        </row>
        <row r="9988">
          <cell r="A9988" t="str">
            <v>SIT-jp OpEl</v>
          </cell>
          <cell r="B9988" t="str">
            <v>Optoelectronics - Shibaura Institute of Technology</v>
          </cell>
          <cell r="C9988">
            <v>60</v>
          </cell>
          <cell r="D9988">
            <v>5</v>
          </cell>
        </row>
        <row r="9989">
          <cell r="A9989" t="str">
            <v>ESZA016-13</v>
          </cell>
          <cell r="B9989" t="str">
            <v>Optoeletrônica</v>
          </cell>
          <cell r="C9989">
            <v>48</v>
          </cell>
          <cell r="D9989">
            <v>4</v>
          </cell>
        </row>
        <row r="9990">
          <cell r="A9990" t="str">
            <v>ESZA016-17</v>
          </cell>
          <cell r="B9990" t="str">
            <v>Optoeletrônica</v>
          </cell>
          <cell r="C9990">
            <v>48</v>
          </cell>
          <cell r="D9990">
            <v>4</v>
          </cell>
        </row>
        <row r="9991">
          <cell r="A9991" t="str">
            <v>TJU-cn OChi</v>
          </cell>
          <cell r="B9991" t="str">
            <v>Oral Chinese - Tiajin University</v>
          </cell>
          <cell r="C9991">
            <v>102</v>
          </cell>
          <cell r="D9991">
            <v>8</v>
          </cell>
        </row>
        <row r="9992">
          <cell r="A9992" t="str">
            <v>EDCC-us EAP104</v>
          </cell>
          <cell r="B9992" t="str">
            <v>Oral Communication - Edmonds Community College</v>
          </cell>
          <cell r="C9992">
            <v>36</v>
          </cell>
          <cell r="D9992">
            <v>3</v>
          </cell>
        </row>
        <row r="9993">
          <cell r="A9993" t="str">
            <v>UofSC-us ENFS072</v>
          </cell>
          <cell r="B9993" t="str">
            <v>Oral English II - University of South Carolina</v>
          </cell>
          <cell r="C9993">
            <v>64</v>
          </cell>
          <cell r="D9993">
            <v>5</v>
          </cell>
        </row>
        <row r="9994">
          <cell r="A9994" t="str">
            <v>HMS-de 1270</v>
          </cell>
          <cell r="B9994" t="str">
            <v>Oral Fluency GFL B1 - Hochschule Magdeburg-Stendal</v>
          </cell>
          <cell r="C9994">
            <v>60</v>
          </cell>
          <cell r="D9994">
            <v>5</v>
          </cell>
        </row>
        <row r="9995">
          <cell r="A9995" t="str">
            <v>HMS-de 1280</v>
          </cell>
          <cell r="B9995" t="str">
            <v>Oral Fluency GFL B2 - Hochschule Magdeburg-Stendal</v>
          </cell>
          <cell r="C9995">
            <v>60</v>
          </cell>
          <cell r="D9995">
            <v>5</v>
          </cell>
        </row>
        <row r="9996">
          <cell r="A9996" t="str">
            <v>Wayne-us ELI0850</v>
          </cell>
          <cell r="B9996" t="str">
            <v>Oral Skills 3 - Wayne State University</v>
          </cell>
          <cell r="C9996">
            <v>56</v>
          </cell>
          <cell r="D9996">
            <v>4</v>
          </cell>
        </row>
        <row r="9997">
          <cell r="A9997" t="str">
            <v>USC-us ASTE580</v>
          </cell>
          <cell r="B9997" t="str">
            <v>Orbital Mechanics I - University of Southern California</v>
          </cell>
          <cell r="C9997">
            <v>40</v>
          </cell>
          <cell r="D9997">
            <v>3</v>
          </cell>
        </row>
        <row r="9998">
          <cell r="A9998" t="str">
            <v>UAz-us AME457</v>
          </cell>
          <cell r="B9998" t="str">
            <v>Orbital Mechanics and Space Flight - The University of Arizona</v>
          </cell>
          <cell r="C9998">
            <v>48</v>
          </cell>
          <cell r="D9998">
            <v>4</v>
          </cell>
        </row>
        <row r="9999">
          <cell r="A9999" t="str">
            <v>UB-es 361532</v>
          </cell>
          <cell r="B9999" t="str">
            <v>Ordenació del Territori - Universitat de Barcelona</v>
          </cell>
          <cell r="C9999">
            <v>55</v>
          </cell>
          <cell r="D9999">
            <v>4</v>
          </cell>
        </row>
        <row r="10000">
          <cell r="A10000" t="str">
            <v>UAM-es 16500</v>
          </cell>
          <cell r="B10000" t="str">
            <v>Ordenación del Territorio y Medio Ambiente - Universidad Autónoma de Madrid</v>
          </cell>
          <cell r="C10000">
            <v>150</v>
          </cell>
          <cell r="D10000">
            <v>12</v>
          </cell>
        </row>
        <row r="10001">
          <cell r="A10001" t="str">
            <v>16500</v>
          </cell>
          <cell r="B10001" t="str">
            <v>Ordenación del Territorio y Medio Ambiente - Universidad Autónoma de Madrid</v>
          </cell>
          <cell r="C10001">
            <v>50</v>
          </cell>
          <cell r="D10001">
            <v>4</v>
          </cell>
        </row>
        <row r="10002">
          <cell r="A10002" t="str">
            <v>UPM-es 135002505</v>
          </cell>
          <cell r="B10002" t="str">
            <v>Ordenación del Território y Gestión del Paisaje - Universidad Politécnica de Madrid</v>
          </cell>
          <cell r="C10002">
            <v>39</v>
          </cell>
          <cell r="D10002">
            <v>3</v>
          </cell>
        </row>
        <row r="10003">
          <cell r="A10003" t="str">
            <v>UAlg-pt 15341144</v>
          </cell>
          <cell r="B10003" t="str">
            <v>Ordenamento do Território e Planeamento Ambiental - Universidade do Algarve</v>
          </cell>
          <cell r="C10003">
            <v>60</v>
          </cell>
          <cell r="D10003">
            <v>5</v>
          </cell>
        </row>
        <row r="10004">
          <cell r="A10004" t="str">
            <v>15341037</v>
          </cell>
          <cell r="B10004" t="str">
            <v>Ordenamento do Território e Planejamento Ambiental - Universidade do Algarve</v>
          </cell>
          <cell r="C10004">
            <v>168</v>
          </cell>
          <cell r="D10004">
            <v>14</v>
          </cell>
        </row>
        <row r="10005">
          <cell r="A10005" t="str">
            <v>SU-uk EG290</v>
          </cell>
          <cell r="B10005" t="str">
            <v>Order and Disorder in Materials - Swansea University</v>
          </cell>
          <cell r="C10005">
            <v>60</v>
          </cell>
          <cell r="D10005">
            <v>5</v>
          </cell>
        </row>
        <row r="10006">
          <cell r="A10006" t="str">
            <v>IUPUI-us MATH2660</v>
          </cell>
          <cell r="B10006" t="str">
            <v>Ordinary Differencial Equations - Indiana University-Purdue University Indianapolis</v>
          </cell>
          <cell r="C10006">
            <v>48</v>
          </cell>
          <cell r="D10006">
            <v>4</v>
          </cell>
        </row>
        <row r="10007">
          <cell r="A10007" t="str">
            <v>UW-ca ME203</v>
          </cell>
          <cell r="B10007" t="str">
            <v>Ordinary Differencial Equations - University of Waterloo</v>
          </cell>
          <cell r="C10007">
            <v>48</v>
          </cell>
          <cell r="D10007">
            <v>4</v>
          </cell>
        </row>
        <row r="10008">
          <cell r="A10008" t="str">
            <v>ELTE-hu KV1C1ES2</v>
          </cell>
          <cell r="B10008" t="str">
            <v>Organic Chemistry (2) - Eötvös Loránd University</v>
          </cell>
          <cell r="C10008">
            <v>33</v>
          </cell>
          <cell r="D10008">
            <v>2</v>
          </cell>
        </row>
        <row r="10009">
          <cell r="A10009" t="str">
            <v>FSW-ca CHEM3002</v>
          </cell>
          <cell r="B10009" t="str">
            <v>Organic Chemistry - Fanshawe College</v>
          </cell>
          <cell r="C10009">
            <v>75</v>
          </cell>
          <cell r="D10009">
            <v>6</v>
          </cell>
        </row>
        <row r="10010">
          <cell r="A10010" t="str">
            <v>Seneca-ca CHO372</v>
          </cell>
          <cell r="B10010" t="str">
            <v>Organic Chemistry - Seneca College</v>
          </cell>
          <cell r="C10010">
            <v>78</v>
          </cell>
          <cell r="D10010">
            <v>6</v>
          </cell>
        </row>
        <row r="10011">
          <cell r="A10011" t="str">
            <v>SIT-us CH243</v>
          </cell>
          <cell r="B10011" t="str">
            <v>Organic Chemistry - Stevens Institute of Technology</v>
          </cell>
          <cell r="C10011">
            <v>48</v>
          </cell>
          <cell r="D10011">
            <v>4</v>
          </cell>
        </row>
        <row r="10012">
          <cell r="A10012" t="str">
            <v>BSC-us CHE201</v>
          </cell>
          <cell r="B10012" t="str">
            <v>Organic Chemistry 1 - State University of New York, College at Buffalo</v>
          </cell>
          <cell r="C10012">
            <v>45</v>
          </cell>
          <cell r="D10012">
            <v>3</v>
          </cell>
        </row>
        <row r="10013">
          <cell r="A10013" t="str">
            <v>NYIT-us CHEM210</v>
          </cell>
          <cell r="B10013" t="str">
            <v>Organic Chemistry I  - New York Institute of Technology</v>
          </cell>
          <cell r="C10013">
            <v>72</v>
          </cell>
          <cell r="D10013">
            <v>6</v>
          </cell>
        </row>
        <row r="10014">
          <cell r="A10014" t="str">
            <v>MC-us CHEM228</v>
          </cell>
          <cell r="B10014" t="str">
            <v>Organic Chemistry I - Monmouth College</v>
          </cell>
          <cell r="C10014">
            <v>66</v>
          </cell>
          <cell r="D10014">
            <v>5</v>
          </cell>
        </row>
        <row r="10015">
          <cell r="A10015" t="str">
            <v>Davis-us CHE8A</v>
          </cell>
          <cell r="B10015" t="str">
            <v>Organic Chemistry I - University of Califórnia, Davis</v>
          </cell>
          <cell r="C10015">
            <v>20</v>
          </cell>
          <cell r="D10015">
            <v>1</v>
          </cell>
        </row>
        <row r="10016">
          <cell r="A10016" t="str">
            <v>UI-us CHEM277</v>
          </cell>
          <cell r="B10016" t="str">
            <v>Organic Chemistry I - University of Idaho</v>
          </cell>
          <cell r="C10016">
            <v>51</v>
          </cell>
          <cell r="D10016">
            <v>4</v>
          </cell>
        </row>
        <row r="10017">
          <cell r="A10017" t="str">
            <v>UWS-us CHEM201</v>
          </cell>
          <cell r="B10017" t="str">
            <v>Organic Chemistry I - University of Wisconsin - Stout</v>
          </cell>
          <cell r="C10017">
            <v>87</v>
          </cell>
          <cell r="D10017">
            <v>7</v>
          </cell>
        </row>
        <row r="10018">
          <cell r="A10018" t="str">
            <v>DU-us CHEM242</v>
          </cell>
          <cell r="B10018" t="str">
            <v>Organic Chemistry II - Drexel University</v>
          </cell>
          <cell r="C10018">
            <v>48</v>
          </cell>
          <cell r="D10018">
            <v>4</v>
          </cell>
        </row>
        <row r="10019">
          <cell r="A10019" t="str">
            <v>MC-us CHEM230</v>
          </cell>
          <cell r="B10019" t="str">
            <v>Organic Chemistry II - Monmouth College</v>
          </cell>
          <cell r="C10019">
            <v>66</v>
          </cell>
          <cell r="D10019">
            <v>5</v>
          </cell>
        </row>
        <row r="10020">
          <cell r="A10020" t="str">
            <v>NYIT-us CHEM250</v>
          </cell>
          <cell r="B10020" t="str">
            <v>Organic Chemistry II - New York Institute of Technology</v>
          </cell>
          <cell r="C10020">
            <v>60</v>
          </cell>
          <cell r="D10020">
            <v>5</v>
          </cell>
        </row>
        <row r="10021">
          <cell r="A10021" t="str">
            <v>BSC-us CHE202</v>
          </cell>
          <cell r="B10021" t="str">
            <v>Organic Chemistry II - State University of New York, College at Buffalo</v>
          </cell>
          <cell r="C10021">
            <v>45</v>
          </cell>
          <cell r="D10021">
            <v>3</v>
          </cell>
        </row>
        <row r="10022">
          <cell r="A10022" t="str">
            <v>Davis-us CHE8B</v>
          </cell>
          <cell r="B10022" t="str">
            <v>Organic Chemistry II - University of Califórnia, Davis</v>
          </cell>
          <cell r="C10022">
            <v>40</v>
          </cell>
          <cell r="D10022">
            <v>3</v>
          </cell>
        </row>
        <row r="10023">
          <cell r="A10023" t="str">
            <v>WIU-us CHEM332</v>
          </cell>
          <cell r="B10023" t="str">
            <v>Organic Chemistry II - Western Illinois University</v>
          </cell>
          <cell r="C10023">
            <v>68</v>
          </cell>
          <cell r="D10023">
            <v>5</v>
          </cell>
        </row>
        <row r="10024">
          <cell r="A10024" t="str">
            <v>DU-us CHEM243</v>
          </cell>
          <cell r="B10024" t="str">
            <v>Organic Chemistry III - Drexel University</v>
          </cell>
          <cell r="C10024">
            <v>36</v>
          </cell>
          <cell r="D10024">
            <v>3</v>
          </cell>
        </row>
        <row r="10025">
          <cell r="A10025" t="str">
            <v>BSC-us CHE203</v>
          </cell>
          <cell r="B10025" t="str">
            <v>Organic Chemistry Laboratory I - State University of New York, College at Buffalo</v>
          </cell>
          <cell r="C10025">
            <v>45</v>
          </cell>
          <cell r="D10025">
            <v>3</v>
          </cell>
        </row>
        <row r="10026">
          <cell r="A10026" t="str">
            <v>BSC-us CHE204</v>
          </cell>
          <cell r="B10026" t="str">
            <v>Organic Chemistry Laboratory II - State University of New York, College at Buffalo</v>
          </cell>
          <cell r="C10026">
            <v>45</v>
          </cell>
          <cell r="D10026">
            <v>3</v>
          </cell>
        </row>
        <row r="10027">
          <cell r="A10027" t="str">
            <v>UofT-ca MSE245H1S</v>
          </cell>
          <cell r="B10027" t="str">
            <v>Organic Materials Chemistry &amp; Properties - University of Toronto</v>
          </cell>
          <cell r="C10027">
            <v>78</v>
          </cell>
          <cell r="D10027">
            <v>6</v>
          </cell>
        </row>
        <row r="10028">
          <cell r="A10028" t="str">
            <v>UofT-ca CHM446H1</v>
          </cell>
          <cell r="B10028" t="str">
            <v>Organic Materials Chemistry - University of Toronto</v>
          </cell>
          <cell r="C10028">
            <v>24</v>
          </cell>
          <cell r="D10028">
            <v>2</v>
          </cell>
        </row>
        <row r="10029">
          <cell r="A10029" t="str">
            <v>UofT-ca MSE245</v>
          </cell>
          <cell r="B10029" t="str">
            <v>Organic Materials Chemistry and Properties - University of Toronto</v>
          </cell>
          <cell r="C10029">
            <v>96</v>
          </cell>
          <cell r="D10029">
            <v>8</v>
          </cell>
        </row>
        <row r="10030">
          <cell r="A10030" t="str">
            <v>LU-uk 12MMC201</v>
          </cell>
          <cell r="B10030" t="str">
            <v>Organisation Structure &amp; Strategy - Loughborough University</v>
          </cell>
          <cell r="C10030">
            <v>100</v>
          </cell>
          <cell r="D10030">
            <v>8</v>
          </cell>
        </row>
        <row r="10031">
          <cell r="A10031" t="str">
            <v>LU-uk 14MMC201</v>
          </cell>
          <cell r="B10031" t="str">
            <v>Organisation Structure &amp; Strategy - Loughborough University</v>
          </cell>
          <cell r="C10031">
            <v>50</v>
          </cell>
          <cell r="D10031">
            <v>4</v>
          </cell>
        </row>
        <row r="10032">
          <cell r="A10032" t="str">
            <v>LU-uk 13MMC201</v>
          </cell>
          <cell r="B10032" t="str">
            <v>Organisation Structure &amp; Strategy - Loughborough University</v>
          </cell>
          <cell r="C10032">
            <v>50</v>
          </cell>
          <cell r="D10032">
            <v>4</v>
          </cell>
        </row>
        <row r="10033">
          <cell r="A10033" t="str">
            <v>Birm-uk 401893</v>
          </cell>
          <cell r="B10033" t="str">
            <v>Organisation and Management - University of Birmingham</v>
          </cell>
          <cell r="C10033">
            <v>40</v>
          </cell>
          <cell r="D10033">
            <v>3</v>
          </cell>
        </row>
        <row r="10034">
          <cell r="A10034" t="str">
            <v>ANU-au MGMT2007</v>
          </cell>
          <cell r="B10034" t="str">
            <v>Organisational Behaviour - The Australian National University</v>
          </cell>
          <cell r="C10034">
            <v>75</v>
          </cell>
          <cell r="D10034">
            <v>6</v>
          </cell>
        </row>
        <row r="10035">
          <cell r="A10035" t="str">
            <v>Strath-uk BF956</v>
          </cell>
          <cell r="B10035" t="str">
            <v>Organisational Buying Behaviour - University of Strathclyde</v>
          </cell>
          <cell r="C10035">
            <v>100</v>
          </cell>
          <cell r="D10035">
            <v>8</v>
          </cell>
        </row>
        <row r="10036">
          <cell r="A10036" t="str">
            <v>WLV-uk 6BU005</v>
          </cell>
          <cell r="B10036" t="str">
            <v>Organisational Theory - University of Wolverhampton</v>
          </cell>
          <cell r="C10036">
            <v>36</v>
          </cell>
          <cell r="D10036">
            <v>3</v>
          </cell>
        </row>
        <row r="10037">
          <cell r="A10037" t="str">
            <v>Monash-au MGC1020</v>
          </cell>
          <cell r="B10037" t="str">
            <v>Organisations: Contents and Strategies - Monash University</v>
          </cell>
          <cell r="C10037">
            <v>36</v>
          </cell>
          <cell r="D10037">
            <v>3</v>
          </cell>
        </row>
        <row r="10038">
          <cell r="A10038" t="str">
            <v>LU-uk 15MMC201</v>
          </cell>
          <cell r="B10038" t="str">
            <v>Organisations: Structure &amp; Strategy - Loughborough University</v>
          </cell>
          <cell r="C10038">
            <v>50</v>
          </cell>
          <cell r="D10038">
            <v>4</v>
          </cell>
        </row>
        <row r="10039">
          <cell r="A10039" t="str">
            <v>QUT-au BEB110</v>
          </cell>
          <cell r="B10039" t="str">
            <v>Organising and Managing Project Team - Queensland University of Technology</v>
          </cell>
          <cell r="C10039">
            <v>39</v>
          </cell>
          <cell r="D10039">
            <v>3</v>
          </cell>
        </row>
        <row r="10040">
          <cell r="A10040" t="str">
            <v>UPM-es 45000118</v>
          </cell>
          <cell r="B10040" t="str">
            <v>Organización Empresarial - Universidad Politécnica de Madrid</v>
          </cell>
          <cell r="C10040">
            <v>72</v>
          </cell>
          <cell r="D10040">
            <v>6</v>
          </cell>
        </row>
        <row r="10041">
          <cell r="A10041" t="str">
            <v>48995016</v>
          </cell>
          <cell r="B10041" t="str">
            <v>Organización del Trabajo y Factor Humano - Universidade de Jaén / UJAEN</v>
          </cell>
          <cell r="C10041">
            <v>80</v>
          </cell>
          <cell r="D10041">
            <v>6</v>
          </cell>
        </row>
        <row r="10042">
          <cell r="A10042" t="str">
            <v>UC-es 2362</v>
          </cell>
          <cell r="B10042" t="str">
            <v>Organización del Trabajo y Fator Humano - Universidad de Cantabria</v>
          </cell>
          <cell r="C10042">
            <v>85</v>
          </cell>
          <cell r="D10042">
            <v>7</v>
          </cell>
        </row>
        <row r="10043">
          <cell r="A10043" t="str">
            <v>UNIZAR-es 30114</v>
          </cell>
          <cell r="B10043" t="str">
            <v>Organización y derección de empresas - Universidad Zaragoza</v>
          </cell>
          <cell r="C10043">
            <v>60</v>
          </cell>
          <cell r="D10043">
            <v>5</v>
          </cell>
        </row>
        <row r="10044">
          <cell r="A10044" t="str">
            <v>UC-es 2280</v>
          </cell>
          <cell r="B10044" t="str">
            <v>Organizacióny Gestión del Proyecto - Universidad de Cantabria</v>
          </cell>
          <cell r="C10044">
            <v>43</v>
          </cell>
          <cell r="D10044">
            <v>3</v>
          </cell>
        </row>
        <row r="10045">
          <cell r="A10045" t="str">
            <v>CSUN-us MGT450</v>
          </cell>
          <cell r="B10045" t="str">
            <v>Organization Change &amp; Development - California State University, Northridge</v>
          </cell>
          <cell r="C10045">
            <v>45</v>
          </cell>
          <cell r="D10045">
            <v>3</v>
          </cell>
        </row>
        <row r="10046">
          <cell r="A10046" t="str">
            <v>Ulster-uk BMG317</v>
          </cell>
          <cell r="B10046" t="str">
            <v>Organization Design - Ulster University</v>
          </cell>
          <cell r="C10046">
            <v>36</v>
          </cell>
          <cell r="D10046">
            <v>3</v>
          </cell>
        </row>
        <row r="10047">
          <cell r="A10047" t="str">
            <v>RMIT-au BUSM3123</v>
          </cell>
          <cell r="B10047" t="str">
            <v>Organization Theory - Royal Melbourne Institute of Technology</v>
          </cell>
          <cell r="C10047">
            <v>36</v>
          </cell>
          <cell r="D10047">
            <v>3</v>
          </cell>
        </row>
        <row r="10048">
          <cell r="A10048" t="str">
            <v>SNU-kr 45013</v>
          </cell>
          <cell r="B10048" t="str">
            <v>Organization Theory - Seoul National University</v>
          </cell>
          <cell r="C10048">
            <v>48</v>
          </cell>
          <cell r="D10048">
            <v>4</v>
          </cell>
        </row>
        <row r="10049">
          <cell r="A10049" t="str">
            <v>ITech-us BA2700</v>
          </cell>
          <cell r="B10049" t="str">
            <v>Organizational Behavior - Indiana Institute of Technology</v>
          </cell>
          <cell r="C10049">
            <v>48</v>
          </cell>
          <cell r="D10049">
            <v>4</v>
          </cell>
        </row>
        <row r="10050">
          <cell r="A10050" t="str">
            <v>TCNJ-us MGT301</v>
          </cell>
          <cell r="B10050" t="str">
            <v>Organizational Behavior - The College of New Jersey</v>
          </cell>
          <cell r="C10050">
            <v>48</v>
          </cell>
          <cell r="D10050">
            <v>4</v>
          </cell>
        </row>
        <row r="10051">
          <cell r="A10051" t="str">
            <v>UM-us MGT304</v>
          </cell>
          <cell r="B10051" t="str">
            <v>Organizational Behavior - University of Miami</v>
          </cell>
          <cell r="C10051">
            <v>48</v>
          </cell>
          <cell r="D10051">
            <v>4</v>
          </cell>
        </row>
        <row r="10052">
          <cell r="A10052" t="str">
            <v>UNI-us MGMT3965</v>
          </cell>
          <cell r="B10052" t="str">
            <v>Organizational Behavior - University of Northem Iowa</v>
          </cell>
          <cell r="C10052">
            <v>40</v>
          </cell>
          <cell r="D10052">
            <v>3</v>
          </cell>
        </row>
        <row r="10053">
          <cell r="A10053" t="str">
            <v>Yonsei-kr BIZ1102</v>
          </cell>
          <cell r="B10053" t="str">
            <v>Organizational Behavior - Yonsei University</v>
          </cell>
          <cell r="C10053">
            <v>48</v>
          </cell>
          <cell r="D10053">
            <v>4</v>
          </cell>
        </row>
        <row r="10054">
          <cell r="A10054" t="str">
            <v>UOIT-ca BUSI2311U</v>
          </cell>
          <cell r="B10054" t="str">
            <v>Organizational Behaviour - University of Ontario Institute of Technology</v>
          </cell>
          <cell r="C10054">
            <v>36</v>
          </cell>
          <cell r="D10054">
            <v>3</v>
          </cell>
        </row>
        <row r="10055">
          <cell r="A10055" t="str">
            <v>UCR-us MGTX470.46</v>
          </cell>
          <cell r="B10055" t="str">
            <v>Organizational Leadership - University of California, Riverside</v>
          </cell>
          <cell r="C10055">
            <v>30</v>
          </cell>
          <cell r="D10055">
            <v>2</v>
          </cell>
        </row>
        <row r="10056">
          <cell r="A10056" t="str">
            <v>URL-es OM</v>
          </cell>
          <cell r="B10056" t="str">
            <v>Organizational Management - Universitat Ramon Llull</v>
          </cell>
          <cell r="C10056">
            <v>36</v>
          </cell>
          <cell r="D10056">
            <v>3</v>
          </cell>
        </row>
        <row r="10057">
          <cell r="A10057" t="str">
            <v>PittSt-us MGMKT327</v>
          </cell>
          <cell r="B10057" t="str">
            <v>Organizational Theory/Behavior - Pittsburg State University</v>
          </cell>
          <cell r="C10057">
            <v>48</v>
          </cell>
          <cell r="D10057">
            <v>4</v>
          </cell>
        </row>
        <row r="10058">
          <cell r="A10058" t="str">
            <v>MSOE-us IE4622</v>
          </cell>
          <cell r="B10058" t="str">
            <v>Organizational and Job Desig - Milwaukee School of Engineering</v>
          </cell>
          <cell r="C10058">
            <v>33</v>
          </cell>
          <cell r="D10058">
            <v>2</v>
          </cell>
        </row>
        <row r="10059">
          <cell r="A10059" t="str">
            <v>FATEC-SP - 9628</v>
          </cell>
          <cell r="B10059" t="str">
            <v>Organização Industrial - FATEC-SP</v>
          </cell>
          <cell r="C10059">
            <v>36</v>
          </cell>
          <cell r="D10059">
            <v>3</v>
          </cell>
        </row>
        <row r="10060">
          <cell r="A10060" t="str">
            <v>UMinho-pt 9707N7</v>
          </cell>
          <cell r="B10060" t="str">
            <v>Organização da Produção - Universidade do Minho</v>
          </cell>
          <cell r="C10060">
            <v>60</v>
          </cell>
          <cell r="D10060">
            <v>5</v>
          </cell>
        </row>
        <row r="10061">
          <cell r="A10061" t="str">
            <v>UFRJ - EEI321</v>
          </cell>
          <cell r="B10061" t="str">
            <v>Organização das indústrias - UFRJ</v>
          </cell>
          <cell r="C10061">
            <v>60</v>
          </cell>
          <cell r="D10061">
            <v>5</v>
          </cell>
        </row>
        <row r="10062">
          <cell r="A10062" t="str">
            <v>FSA - OrgComp</v>
          </cell>
          <cell r="B10062" t="str">
            <v>Organização de Computadores - Fundação Santo André</v>
          </cell>
          <cell r="C10062">
            <v>60</v>
          </cell>
          <cell r="D10062">
            <v>5</v>
          </cell>
        </row>
        <row r="10063">
          <cell r="A10063" t="str">
            <v>MCZA016-13</v>
          </cell>
          <cell r="B10063" t="str">
            <v>Organização de Projeto</v>
          </cell>
          <cell r="C10063">
            <v>48</v>
          </cell>
          <cell r="D10063">
            <v>4</v>
          </cell>
        </row>
        <row r="10064">
          <cell r="A10064" t="str">
            <v>EGPM17</v>
          </cell>
          <cell r="B10064" t="str">
            <v>Organização de Sistemas e Métodos</v>
          </cell>
          <cell r="C10064">
            <v>0</v>
          </cell>
          <cell r="D10064">
            <v>0</v>
          </cell>
        </row>
        <row r="10065">
          <cell r="A10065" t="str">
            <v>IFSP - OE1X1</v>
          </cell>
          <cell r="B10065" t="str">
            <v>Organização de eventos 1 - Instituto Federal de Educação, Ciência e Tecnologia de São Paulo</v>
          </cell>
          <cell r="C10065">
            <v>36</v>
          </cell>
          <cell r="D10065">
            <v>3</v>
          </cell>
        </row>
        <row r="10066">
          <cell r="A10066" t="str">
            <v>IFSP - OE3X3</v>
          </cell>
          <cell r="B10066" t="str">
            <v>Organização de eventos 3 - Instituto Federal de Educação, Ciência e Tecnologia de São Paulo</v>
          </cell>
          <cell r="C10066">
            <v>24</v>
          </cell>
          <cell r="D10066">
            <v>2</v>
          </cell>
        </row>
        <row r="10067">
          <cell r="A10067" t="str">
            <v>IFSP - OECX4</v>
          </cell>
          <cell r="B10067" t="str">
            <v>Organização de eventos culturais - Instituto Federal de Educação, Ciência e Tecnologia de São Paulo</v>
          </cell>
          <cell r="C10067">
            <v>36</v>
          </cell>
          <cell r="D10067">
            <v>3</v>
          </cell>
        </row>
        <row r="10068">
          <cell r="A10068" t="str">
            <v>ESTX051-13</v>
          </cell>
          <cell r="B10068" t="str">
            <v>Organização do Trabalho</v>
          </cell>
          <cell r="C10068">
            <v>36</v>
          </cell>
          <cell r="D10068">
            <v>3</v>
          </cell>
        </row>
        <row r="10069">
          <cell r="A10069" t="str">
            <v>ESTG023-17</v>
          </cell>
          <cell r="B10069" t="str">
            <v>Organização do Trabalho</v>
          </cell>
          <cell r="C10069">
            <v>24</v>
          </cell>
          <cell r="D10069">
            <v>2</v>
          </cell>
        </row>
        <row r="10070">
          <cell r="A10070" t="str">
            <v>ESTX060-13</v>
          </cell>
          <cell r="B10070" t="str">
            <v>Organização do Trabalho</v>
          </cell>
          <cell r="C10070">
            <v>48</v>
          </cell>
          <cell r="D10070">
            <v>4</v>
          </cell>
        </row>
        <row r="10071">
          <cell r="A10071" t="str">
            <v>ESTG012-13</v>
          </cell>
          <cell r="B10071" t="str">
            <v>Organização do Trabalho</v>
          </cell>
          <cell r="C10071">
            <v>48</v>
          </cell>
          <cell r="D10071">
            <v>4</v>
          </cell>
        </row>
        <row r="10072">
          <cell r="A10072" t="str">
            <v>UP-pt EIG0034</v>
          </cell>
          <cell r="B10072" t="str">
            <v>Organização e Gestão da Empresa - Universidade do Porto</v>
          </cell>
          <cell r="C10072">
            <v>84</v>
          </cell>
          <cell r="D10072">
            <v>7</v>
          </cell>
        </row>
        <row r="10073">
          <cell r="A10073" t="str">
            <v>FTT - MT-P321</v>
          </cell>
          <cell r="B10073" t="str">
            <v>Organização e Normas - Faculdade de Tecnologia Termomecânica</v>
          </cell>
          <cell r="C10073">
            <v>72</v>
          </cell>
          <cell r="D10073">
            <v>6</v>
          </cell>
        </row>
        <row r="10074">
          <cell r="A10074" t="str">
            <v>Metodista - 8347</v>
          </cell>
          <cell r="B10074" t="str">
            <v>Organização e análise de informações - METODISTA</v>
          </cell>
          <cell r="C10074">
            <v>120</v>
          </cell>
          <cell r="D10074">
            <v>10</v>
          </cell>
        </row>
        <row r="10075">
          <cell r="A10075" t="str">
            <v>FTT - MT-P416</v>
          </cell>
          <cell r="B10075" t="str">
            <v>Organização e normas - Faculdade de Tecnologia Termomecânica</v>
          </cell>
          <cell r="C10075">
            <v>36</v>
          </cell>
          <cell r="D10075">
            <v>3</v>
          </cell>
        </row>
        <row r="10076">
          <cell r="A10076" t="str">
            <v>FTT - PG-102</v>
          </cell>
          <cell r="B10076" t="str">
            <v>Organização empresarial - Faculdade de Tecnologia Termomecânica</v>
          </cell>
          <cell r="C10076">
            <v>120</v>
          </cell>
          <cell r="D10076">
            <v>10</v>
          </cell>
        </row>
        <row r="10077">
          <cell r="A10077" t="str">
            <v>FTT - MT-C430</v>
          </cell>
          <cell r="B10077" t="str">
            <v>Organização empresarial - Faculdade de Tecnologia Termomecânica</v>
          </cell>
          <cell r="C10077">
            <v>72</v>
          </cell>
          <cell r="D10077">
            <v>6</v>
          </cell>
        </row>
        <row r="10078">
          <cell r="A10078" t="str">
            <v>FATEC-SP - 2216</v>
          </cell>
          <cell r="B10078" t="str">
            <v>Organização industrial - FATEC-SP</v>
          </cell>
          <cell r="C10078">
            <v>108</v>
          </cell>
          <cell r="D10078">
            <v>9</v>
          </cell>
        </row>
        <row r="10079">
          <cell r="A10079" t="str">
            <v>PPU-102</v>
          </cell>
          <cell r="B10079" t="str">
            <v>Organizações burocráticas em perspectiva comparada</v>
          </cell>
          <cell r="C10079">
            <v>108</v>
          </cell>
          <cell r="D10079">
            <v>9</v>
          </cell>
        </row>
        <row r="10080">
          <cell r="A10080" t="str">
            <v>UofT-ca CHM432H1</v>
          </cell>
          <cell r="B10080" t="str">
            <v>Organometallic Chemistry and Catalysis - University of Toronto</v>
          </cell>
          <cell r="C10080">
            <v>24</v>
          </cell>
          <cell r="D10080">
            <v>2</v>
          </cell>
        </row>
        <row r="10081">
          <cell r="A10081" t="str">
            <v>UTol-us MIME1000</v>
          </cell>
          <cell r="B10081" t="str">
            <v>Orientation for Mechanical Engineers - University of Toledo</v>
          </cell>
          <cell r="C10081">
            <v>48</v>
          </cell>
          <cell r="D10081">
            <v>4</v>
          </cell>
        </row>
        <row r="10082">
          <cell r="A10082" t="str">
            <v>UNICSUL - 7815</v>
          </cell>
          <cell r="B10082" t="str">
            <v>Orientação Profissional, mercado de trabalho e ética - UNICSUL</v>
          </cell>
          <cell r="C10082">
            <v>72</v>
          </cell>
          <cell r="D10082">
            <v>6</v>
          </cell>
        </row>
        <row r="10083">
          <cell r="A10083" t="str">
            <v>ESZR021-16</v>
          </cell>
          <cell r="B10083" t="str">
            <v>Oriente Médio nas Relações Internacionais</v>
          </cell>
          <cell r="C10083">
            <v>48</v>
          </cell>
          <cell r="D10083">
            <v>4</v>
          </cell>
        </row>
        <row r="10084">
          <cell r="A10084" t="str">
            <v>BIL0304-06</v>
          </cell>
          <cell r="B10084" t="str">
            <v>Origem da Vida e Diversidade dos Seres Vivos</v>
          </cell>
          <cell r="C10084">
            <v>48</v>
          </cell>
          <cell r="D10084">
            <v>4</v>
          </cell>
        </row>
        <row r="10085">
          <cell r="A10085" t="str">
            <v>BIL0304-13</v>
          </cell>
          <cell r="B10085" t="str">
            <v>Origem da Vida e Diversidade dos Seres Vivos</v>
          </cell>
          <cell r="C10085">
            <v>36</v>
          </cell>
          <cell r="D10085">
            <v>3</v>
          </cell>
        </row>
        <row r="10086">
          <cell r="A10086" t="str">
            <v>Union-us BNG345</v>
          </cell>
          <cell r="B10086" t="str">
            <v>Orthopedic Biomechanics - Union College</v>
          </cell>
          <cell r="C10086">
            <v>30</v>
          </cell>
          <cell r="D10086">
            <v>2</v>
          </cell>
        </row>
        <row r="10087">
          <cell r="A10087" t="str">
            <v>NJIT-us BME678</v>
          </cell>
          <cell r="B10087" t="str">
            <v>Orthopedic Medical Devices - New Jersey Institute of Tecnology</v>
          </cell>
          <cell r="C10087">
            <v>42</v>
          </cell>
          <cell r="D10087">
            <v>4</v>
          </cell>
        </row>
        <row r="10088">
          <cell r="A10088" t="str">
            <v>ESZP005-13</v>
          </cell>
          <cell r="B10088" t="str">
            <v>Orçamento e Política Orçamentária</v>
          </cell>
          <cell r="C10088">
            <v>48</v>
          </cell>
          <cell r="D10088">
            <v>4</v>
          </cell>
        </row>
        <row r="10089">
          <cell r="A10089" t="str">
            <v>EFHCT07</v>
          </cell>
          <cell r="B10089" t="str">
            <v>Os Limites Éticos da Ciência e da Tecnologia</v>
          </cell>
          <cell r="C10089">
            <v>0</v>
          </cell>
          <cell r="D10089">
            <v>0</v>
          </cell>
        </row>
        <row r="10090">
          <cell r="A10090" t="str">
            <v>BC1408</v>
          </cell>
          <cell r="B10090" t="str">
            <v>Otimização</v>
          </cell>
          <cell r="C10090">
            <v>60</v>
          </cell>
          <cell r="D10090">
            <v>5</v>
          </cell>
        </row>
        <row r="10091">
          <cell r="A10091" t="str">
            <v>MEC-304</v>
          </cell>
          <cell r="B10091" t="str">
            <v>Otimização Aplicada à Engenharia</v>
          </cell>
          <cell r="C10091">
            <v>144</v>
          </cell>
          <cell r="D10091">
            <v>12</v>
          </cell>
        </row>
        <row r="10092">
          <cell r="A10092" t="str">
            <v>EEL-204</v>
          </cell>
          <cell r="B10092" t="str">
            <v>Otimização Clássica em sistemas Elétricos de Potência</v>
          </cell>
          <cell r="C10092">
            <v>144</v>
          </cell>
          <cell r="D10092">
            <v>12</v>
          </cell>
        </row>
        <row r="10093">
          <cell r="A10093" t="str">
            <v>CCM-103</v>
          </cell>
          <cell r="B10093" t="str">
            <v>Otimização Combinatória</v>
          </cell>
          <cell r="C10093">
            <v>144</v>
          </cell>
          <cell r="D10093">
            <v>12</v>
          </cell>
        </row>
        <row r="10094">
          <cell r="A10094" t="str">
            <v>PGEM-6711</v>
          </cell>
          <cell r="B10094" t="str">
            <v>Otimização de Processos e Sistemas Térmicos - UFES</v>
          </cell>
          <cell r="C10094">
            <v>0</v>
          </cell>
          <cell r="D10094">
            <v>9</v>
          </cell>
        </row>
        <row r="10095">
          <cell r="A10095" t="str">
            <v>ESZS010-13</v>
          </cell>
          <cell r="B10095" t="str">
            <v>Otimização em Projetos de Estruturas</v>
          </cell>
          <cell r="C10095">
            <v>48</v>
          </cell>
          <cell r="D10095">
            <v>4</v>
          </cell>
        </row>
        <row r="10096">
          <cell r="A10096" t="str">
            <v>ESZS010-17</v>
          </cell>
          <cell r="B10096" t="str">
            <v>Otimização em Projetos de Estruturas</v>
          </cell>
          <cell r="C10096">
            <v>48</v>
          </cell>
          <cell r="D10096">
            <v>4</v>
          </cell>
        </row>
        <row r="10097">
          <cell r="A10097" t="str">
            <v>ESZX006-13</v>
          </cell>
          <cell r="B10097" t="str">
            <v>Otimização em Projetos de Estruturas</v>
          </cell>
          <cell r="C10097">
            <v>36</v>
          </cell>
          <cell r="D10097">
            <v>3</v>
          </cell>
        </row>
        <row r="10098">
          <cell r="A10098" t="str">
            <v>TIP8300</v>
          </cell>
          <cell r="B10098" t="str">
            <v>Otimização não Linear de Sistemas - UFC</v>
          </cell>
          <cell r="C10098">
            <v>0</v>
          </cell>
          <cell r="D10098">
            <v>12</v>
          </cell>
        </row>
        <row r="10099">
          <cell r="A10099" t="str">
            <v>Orleans-fr 5TE01</v>
          </cell>
          <cell r="B10099" t="str">
            <v>Outils de l'Ingénieur - École Polytechnique de l'Université d'Orléans</v>
          </cell>
          <cell r="C10099">
            <v>100</v>
          </cell>
          <cell r="D10099">
            <v>8</v>
          </cell>
        </row>
        <row r="10100">
          <cell r="A10100" t="str">
            <v>Unilim-fr ASMP5</v>
          </cell>
          <cell r="B10100" t="str">
            <v>Ouverture à la société et au Monde Professionnel 5 - Faculté des Sciences et Techniques de Limoges</v>
          </cell>
          <cell r="C10100">
            <v>30</v>
          </cell>
          <cell r="D10100">
            <v>2</v>
          </cell>
        </row>
        <row r="10101">
          <cell r="A10101" t="str">
            <v>USP - Ped</v>
          </cell>
          <cell r="B10101" t="str">
            <v>PEDOLOGIA - USP</v>
          </cell>
          <cell r="C10101">
            <v>60</v>
          </cell>
          <cell r="D10101">
            <v>5</v>
          </cell>
        </row>
        <row r="10102">
          <cell r="A10102" t="str">
            <v>USP - MAE0125</v>
          </cell>
          <cell r="B10102" t="str">
            <v>PERSPECTIVAS EM ESTATÍSTICA - USP</v>
          </cell>
          <cell r="C10102">
            <v>24</v>
          </cell>
          <cell r="D10102">
            <v>2</v>
          </cell>
        </row>
        <row r="10103">
          <cell r="A10103" t="str">
            <v>METODISTA - 9308</v>
          </cell>
          <cell r="B10103" t="str">
            <v>PESQUISA EM EDUC.ASPECTOS EPIST.E METODOLÓGICOS - METODISTA</v>
          </cell>
          <cell r="C10103">
            <v>36</v>
          </cell>
          <cell r="D10103">
            <v>3</v>
          </cell>
        </row>
        <row r="10104">
          <cell r="A10104" t="str">
            <v>FATEC-SP - 0115</v>
          </cell>
          <cell r="B10104" t="str">
            <v>PESQUISA OPERACIONAL - FATEC-SP</v>
          </cell>
          <cell r="C10104">
            <v>72</v>
          </cell>
          <cell r="D10104">
            <v>6</v>
          </cell>
        </row>
        <row r="10105">
          <cell r="A10105" t="str">
            <v>UFPR - HP263</v>
          </cell>
          <cell r="B10105" t="str">
            <v>PESSOAS COM NECESSIDADES ESPECIAIS I - UFPR</v>
          </cell>
          <cell r="C10105">
            <v>24</v>
          </cell>
          <cell r="D10105">
            <v>2</v>
          </cell>
        </row>
        <row r="10106">
          <cell r="A10106" t="str">
            <v>UFPR - HP264</v>
          </cell>
          <cell r="B10106" t="str">
            <v>PESSOAS COM NECESSIDADES ESPECIAIS II - UFPR</v>
          </cell>
          <cell r="C10106">
            <v>60</v>
          </cell>
          <cell r="D10106">
            <v>5</v>
          </cell>
        </row>
        <row r="10107">
          <cell r="A10107" t="str">
            <v>MACK - ENEX01371</v>
          </cell>
          <cell r="B10107" t="str">
            <v>PESSOAS E BENS - Mackenzie</v>
          </cell>
          <cell r="C10107">
            <v>60</v>
          </cell>
          <cell r="D10107">
            <v>5</v>
          </cell>
        </row>
        <row r="10108">
          <cell r="A10108" t="str">
            <v>Melies - PD</v>
          </cell>
          <cell r="B10108" t="str">
            <v>PINTURA DIGITAL - Faculdade Melies</v>
          </cell>
          <cell r="C10108">
            <v>72</v>
          </cell>
          <cell r="D10108">
            <v>6</v>
          </cell>
        </row>
        <row r="10109">
          <cell r="A10109" t="str">
            <v>FATEC-SP - 3021</v>
          </cell>
          <cell r="B10109" t="str">
            <v>PITOMETRIA - FATEC-SP</v>
          </cell>
          <cell r="C10109">
            <v>36</v>
          </cell>
          <cell r="D10109">
            <v>3</v>
          </cell>
        </row>
        <row r="10110">
          <cell r="A10110" t="str">
            <v>UBC - T9118A</v>
          </cell>
          <cell r="B10110" t="str">
            <v>PLANEJAMENTO AMBIENTAL - Universidade Braz Cubas</v>
          </cell>
          <cell r="C10110">
            <v>72</v>
          </cell>
          <cell r="D10110">
            <v>6</v>
          </cell>
        </row>
        <row r="10111">
          <cell r="A10111" t="str">
            <v>FATEC-SP - PAL</v>
          </cell>
          <cell r="B10111" t="str">
            <v>PLANEJAMENTO DE ATIVIDADES DE LAZER - FATEC-SP</v>
          </cell>
          <cell r="C10111">
            <v>36</v>
          </cell>
          <cell r="D10111">
            <v>3</v>
          </cell>
        </row>
        <row r="10112">
          <cell r="A10112" t="str">
            <v>UNISEB - GST0918</v>
          </cell>
          <cell r="B10112" t="str">
            <v>PLANEJAMENTO DE CARREIRA E SUCESSO PROFISSIONAL - UNISEB</v>
          </cell>
          <cell r="C10112">
            <v>36</v>
          </cell>
          <cell r="D10112">
            <v>3</v>
          </cell>
        </row>
        <row r="10113">
          <cell r="A10113" t="str">
            <v>FATEC-SP - 7294</v>
          </cell>
          <cell r="B10113" t="str">
            <v>PLANEJAMENTO E CONTROLE DE PRODUIÇÃO - FATEC-SP</v>
          </cell>
          <cell r="C10113">
            <v>36</v>
          </cell>
          <cell r="D10113">
            <v>3</v>
          </cell>
        </row>
        <row r="10114">
          <cell r="A10114" t="str">
            <v>FATEC-SP - POE</v>
          </cell>
          <cell r="B10114" t="str">
            <v>PLANEJAMENTO E ORGANIZAÇÃO DE EVENTOS - FATEC-SP</v>
          </cell>
          <cell r="C10114">
            <v>72</v>
          </cell>
          <cell r="D10114">
            <v>6</v>
          </cell>
        </row>
        <row r="10115">
          <cell r="A10115" t="str">
            <v>Metodista - 5132</v>
          </cell>
          <cell r="B10115" t="str">
            <v>PLANEJAMENTO E ORGANIZAÇÃO DE PRODUÇÃO - METODISTA</v>
          </cell>
          <cell r="C10115">
            <v>36</v>
          </cell>
          <cell r="D10115">
            <v>3</v>
          </cell>
        </row>
        <row r="10116">
          <cell r="A10116" t="str">
            <v>UFABC-PÓS - ENE-307</v>
          </cell>
          <cell r="B10116" t="str">
            <v>PLANEJAMENTO ENERGÉTICO - UFABC-PÓS</v>
          </cell>
          <cell r="C10116">
            <v>144</v>
          </cell>
          <cell r="D10116">
            <v>12</v>
          </cell>
        </row>
        <row r="10117">
          <cell r="A10117" t="str">
            <v>PUC - 20178</v>
          </cell>
          <cell r="B10117" t="str">
            <v>PLANEJAMENTO TRIBUTÁRIO - Pontifícia Universidade Católica</v>
          </cell>
          <cell r="C10117">
            <v>48</v>
          </cell>
          <cell r="D10117">
            <v>4</v>
          </cell>
        </row>
        <row r="10118">
          <cell r="A10118" t="str">
            <v>FATEC-SP - AGE002</v>
          </cell>
          <cell r="B10118" t="str">
            <v>PLANEJAMENTOS ESTRATÉGICO - FATEC-SP</v>
          </cell>
          <cell r="C10118">
            <v>36</v>
          </cell>
          <cell r="D10118">
            <v>3</v>
          </cell>
        </row>
        <row r="10119">
          <cell r="A10119" t="str">
            <v>FSW-ca CNTL1014</v>
          </cell>
          <cell r="B10119" t="str">
            <v>PLC &amp; Automation - Fanshawe College</v>
          </cell>
          <cell r="C10119">
            <v>48</v>
          </cell>
          <cell r="D10119">
            <v>4</v>
          </cell>
        </row>
        <row r="10120">
          <cell r="A10120" t="str">
            <v>Saxion-nl TLED43848</v>
          </cell>
          <cell r="B10120" t="str">
            <v>PLC Process Control - Saxion University of Applied Sciences</v>
          </cell>
          <cell r="C10120">
            <v>30</v>
          </cell>
          <cell r="D10120">
            <v>2</v>
          </cell>
        </row>
        <row r="10121">
          <cell r="A10121" t="str">
            <v>ANHEMBI - PInt</v>
          </cell>
          <cell r="B10121" t="str">
            <v>POLITICA INTERNACIONAL - Universidade Anhembi Morumbi</v>
          </cell>
          <cell r="C10121">
            <v>72</v>
          </cell>
          <cell r="D10121">
            <v>6</v>
          </cell>
        </row>
        <row r="10122">
          <cell r="A10122" t="str">
            <v>UBC - T9128A</v>
          </cell>
          <cell r="B10122" t="str">
            <v>POLUIÇÃO AMBIENTAL-FONTES INDUSTRIAIS - Universidade Braz Cubas</v>
          </cell>
          <cell r="C10122">
            <v>72</v>
          </cell>
          <cell r="D10122">
            <v>6</v>
          </cell>
        </row>
        <row r="10123">
          <cell r="A10123" t="str">
            <v>UBC - T9127A</v>
          </cell>
          <cell r="B10123" t="str">
            <v>POLUIÇÃO AMBIENTAL-FONTES NÃO INDUSTRIAIS - Universidade Braz Cubas</v>
          </cell>
          <cell r="C10123">
            <v>72</v>
          </cell>
          <cell r="D10123">
            <v>6</v>
          </cell>
        </row>
        <row r="10124">
          <cell r="A10124" t="str">
            <v>USP - EDA0463</v>
          </cell>
          <cell r="B10124" t="str">
            <v>POLÍTICA E ORGANIZAÇÃO DA EDUCAÇÃO BÁSICA NO BRASIL - USP</v>
          </cell>
          <cell r="C10124">
            <v>60</v>
          </cell>
          <cell r="D10124">
            <v>5</v>
          </cell>
        </row>
        <row r="10125">
          <cell r="A10125" t="str">
            <v>UFF - GCP00068</v>
          </cell>
          <cell r="B10125" t="str">
            <v>POLÍTICA I - Universidade Federal Fluminense</v>
          </cell>
          <cell r="C10125">
            <v>60</v>
          </cell>
          <cell r="D10125">
            <v>5</v>
          </cell>
        </row>
        <row r="10126">
          <cell r="A10126" t="str">
            <v>UNICAMP - EF832</v>
          </cell>
          <cell r="B10126" t="str">
            <v>POLÍTICAS PÚBLICAS EM EDUCAÇÃO FÍSICA - UNICAMP</v>
          </cell>
          <cell r="C10126">
            <v>60</v>
          </cell>
          <cell r="D10126">
            <v>5</v>
          </cell>
        </row>
        <row r="10127">
          <cell r="A10127" t="str">
            <v>UNIFESP - 5289</v>
          </cell>
          <cell r="B10127" t="str">
            <v>POLÍTICAS PÚBLICAS, PORTO E MAR - UNIFESP</v>
          </cell>
          <cell r="C10127">
            <v>36</v>
          </cell>
          <cell r="D10127">
            <v>3</v>
          </cell>
        </row>
        <row r="10128">
          <cell r="A10128" t="str">
            <v>ENIAC - 893</v>
          </cell>
          <cell r="B10128" t="str">
            <v>POLÍTICAS SOCIAIS E AMBIENTAIS - Faculdade ENIAC</v>
          </cell>
          <cell r="C10128">
            <v>12</v>
          </cell>
          <cell r="D10128">
            <v>1</v>
          </cell>
        </row>
        <row r="10129">
          <cell r="A10129" t="str">
            <v>FATEC-SP - YOB004</v>
          </cell>
          <cell r="B10129" t="str">
            <v>PORTUGUÊS - FATEC-SP</v>
          </cell>
          <cell r="C10129">
            <v>36</v>
          </cell>
          <cell r="D10129">
            <v>3</v>
          </cell>
        </row>
        <row r="10130">
          <cell r="A10130" t="str">
            <v>ufsc - 62030A</v>
          </cell>
          <cell r="B10130" t="str">
            <v>PORTUGUÊS - UFSC</v>
          </cell>
          <cell r="C10130">
            <v>24</v>
          </cell>
          <cell r="D10130">
            <v>2</v>
          </cell>
        </row>
        <row r="10131">
          <cell r="A10131" t="str">
            <v>UNILA - GER0040</v>
          </cell>
          <cell r="B10131" t="str">
            <v>PORTUGUÊS / ESPANHOL ADICIONAL BÁSICO - Universidade Federal da Integração Latino-Americana</v>
          </cell>
          <cell r="C10131">
            <v>132</v>
          </cell>
          <cell r="D10131">
            <v>11</v>
          </cell>
        </row>
        <row r="10132">
          <cell r="A10132" t="str">
            <v>UFV - LET101</v>
          </cell>
          <cell r="B10132" t="str">
            <v>PORTUGUÊS INSTRUMENTAL II - Universidade Federal de Viçosa</v>
          </cell>
          <cell r="C10132">
            <v>60</v>
          </cell>
          <cell r="D10132">
            <v>5</v>
          </cell>
        </row>
        <row r="10133">
          <cell r="A10133" t="str">
            <v>Anhembi - PAA1</v>
          </cell>
          <cell r="B10133" t="str">
            <v>PREVENÇÃO DE ACIDENTES AERONÁUTICOS I - Universidade Anhembi Morumbi</v>
          </cell>
          <cell r="C10133">
            <v>72</v>
          </cell>
          <cell r="D10133">
            <v>6</v>
          </cell>
        </row>
        <row r="10134">
          <cell r="A10134" t="str">
            <v>UNIFAL - ICT014</v>
          </cell>
          <cell r="B10134" t="str">
            <v>PRINCIPIOS DA ENGENHARIA QUÍMICA - UNIFAL</v>
          </cell>
          <cell r="C10134">
            <v>72</v>
          </cell>
          <cell r="D10134">
            <v>6</v>
          </cell>
        </row>
        <row r="10135">
          <cell r="A10135" t="str">
            <v>UNICSUL - 1312</v>
          </cell>
          <cell r="B10135" t="str">
            <v>PRINCIPIOS DE ADMINISTRAÇÃO E MARKETING - UNICSUL</v>
          </cell>
          <cell r="C10135">
            <v>72</v>
          </cell>
          <cell r="D10135">
            <v>6</v>
          </cell>
        </row>
        <row r="10136">
          <cell r="A10136" t="str">
            <v>UNISANTA - 2535</v>
          </cell>
          <cell r="B10136" t="str">
            <v>PRINCIPIOS DE ENGENHARIA CIVIL - Universidade Santa Cecília</v>
          </cell>
          <cell r="C10136">
            <v>60</v>
          </cell>
          <cell r="D10136">
            <v>5</v>
          </cell>
        </row>
        <row r="10137">
          <cell r="A10137" t="str">
            <v>FATEC-SP - PJD</v>
          </cell>
          <cell r="B10137" t="str">
            <v>PRINCÍPIOS DE JOGOS DIGITAIS - FATEC-SP</v>
          </cell>
          <cell r="C10137">
            <v>36</v>
          </cell>
          <cell r="D10137">
            <v>3</v>
          </cell>
        </row>
        <row r="10138">
          <cell r="A10138" t="str">
            <v>UFTO - CAG361</v>
          </cell>
          <cell r="B10138" t="str">
            <v>PRINCÍPIOS EXPERIMENTAIS DE QUÍMICA - Universidade Federal do Tocantins</v>
          </cell>
          <cell r="C10138">
            <v>24</v>
          </cell>
          <cell r="D10138">
            <v>2</v>
          </cell>
        </row>
        <row r="10139">
          <cell r="A10139" t="str">
            <v>UFOP - PRO703</v>
          </cell>
          <cell r="B10139" t="str">
            <v>PROBABILIDADE APLICADA À ENGENHARIA - Universidade Federal de Ouro Preto</v>
          </cell>
          <cell r="C10139">
            <v>60</v>
          </cell>
          <cell r="D10139">
            <v>5</v>
          </cell>
        </row>
        <row r="10140">
          <cell r="A10140" t="str">
            <v>FASB - PE</v>
          </cell>
          <cell r="B10140" t="str">
            <v>PROBABILIDADE E ESTATÍSTICA - Faculdade de São Bernardo do Campo</v>
          </cell>
          <cell r="C10140">
            <v>48</v>
          </cell>
          <cell r="D10140">
            <v>4</v>
          </cell>
        </row>
        <row r="10141">
          <cell r="A10141" t="str">
            <v>UFMS - 22010000071</v>
          </cell>
          <cell r="B10141" t="str">
            <v>PROBABILIDADE E ESTATÍSTICA - Universidade Federal de Mato Grosso do Sul</v>
          </cell>
          <cell r="C10141">
            <v>60</v>
          </cell>
          <cell r="D10141">
            <v>5</v>
          </cell>
        </row>
        <row r="10142">
          <cell r="A10142" t="str">
            <v>UNIVAP - Z520370</v>
          </cell>
          <cell r="B10142" t="str">
            <v>PROBABILIDADE E ESTATÍSTICA - Universidade do Vale do Paraíba</v>
          </cell>
          <cell r="C10142">
            <v>24</v>
          </cell>
          <cell r="D10142">
            <v>2</v>
          </cell>
        </row>
        <row r="10143">
          <cell r="A10143" t="str">
            <v>MACK - 21012016</v>
          </cell>
          <cell r="B10143" t="str">
            <v>PROC BAS DA ENGENHARIA MECÂNICA II - Mackenzie</v>
          </cell>
          <cell r="C10143">
            <v>24</v>
          </cell>
          <cell r="D10143">
            <v>2</v>
          </cell>
        </row>
        <row r="10144">
          <cell r="A10144" t="str">
            <v>SCAM - 4424</v>
          </cell>
          <cell r="B10144" t="str">
            <v>PROCESSAMENTO DE IMAGEM DIGITAL - Centro Universitário São Camilo</v>
          </cell>
          <cell r="C10144">
            <v>36</v>
          </cell>
          <cell r="D10144">
            <v>3</v>
          </cell>
        </row>
        <row r="10145">
          <cell r="A10145" t="str">
            <v>UFABC-PÓS - EBM-106</v>
          </cell>
          <cell r="B10145" t="str">
            <v>PROCESSAMENTO DE SINAIS BIOMÉDICOS - UFABC-PÓS</v>
          </cell>
          <cell r="C10145">
            <v>144</v>
          </cell>
          <cell r="D10145">
            <v>12</v>
          </cell>
        </row>
        <row r="10146">
          <cell r="A10146" t="str">
            <v>MACK - ENEX01383</v>
          </cell>
          <cell r="B10146" t="str">
            <v>PROCESSO DE CONHECIMENTO - Mackenzie</v>
          </cell>
          <cell r="C10146">
            <v>60</v>
          </cell>
          <cell r="D10146">
            <v>5</v>
          </cell>
        </row>
        <row r="10147">
          <cell r="A10147" t="str">
            <v>UNIFESP - 4193</v>
          </cell>
          <cell r="B10147" t="str">
            <v>PROCESSO HISTÓRICO BRASILEIRO - UNIFESP</v>
          </cell>
          <cell r="C10147">
            <v>60</v>
          </cell>
          <cell r="D10147">
            <v>5</v>
          </cell>
        </row>
        <row r="10148">
          <cell r="A10148" t="str">
            <v>UGF - PPEN</v>
          </cell>
          <cell r="B10148" t="str">
            <v>PROCESSO PENAL - Universidade Gama Filho</v>
          </cell>
          <cell r="C10148">
            <v>120</v>
          </cell>
          <cell r="D10148">
            <v>10</v>
          </cell>
        </row>
        <row r="10149">
          <cell r="A10149" t="str">
            <v>AHR - PBio</v>
          </cell>
          <cell r="B10149" t="str">
            <v>PROCESSOS BIOLÓGICOS - Anhanguera</v>
          </cell>
          <cell r="C10149">
            <v>72</v>
          </cell>
          <cell r="D10149">
            <v>6</v>
          </cell>
        </row>
        <row r="10150">
          <cell r="A10150" t="str">
            <v>ANHEMBI - 20112</v>
          </cell>
          <cell r="B10150" t="str">
            <v>PROCESSOS BIOLÓGICOS - Universidade Anhembi Morumbi</v>
          </cell>
          <cell r="C10150">
            <v>192</v>
          </cell>
          <cell r="D10150">
            <v>16</v>
          </cell>
        </row>
        <row r="10151">
          <cell r="A10151" t="str">
            <v>MACK - 21011011</v>
          </cell>
          <cell r="B10151" t="str">
            <v>PROCESSOS BÁSICOS DA ENGENHARIA MECÂNICA - Mackenzie</v>
          </cell>
          <cell r="C10151">
            <v>24</v>
          </cell>
          <cell r="D10151">
            <v>2</v>
          </cell>
        </row>
        <row r="10152">
          <cell r="A10152" t="str">
            <v>FATEC-SP - 2372</v>
          </cell>
          <cell r="B10152" t="str">
            <v>PROCESSOS DE PRODUÇÃO I PRÁTICA - FATEC-SP</v>
          </cell>
          <cell r="C10152">
            <v>36</v>
          </cell>
          <cell r="D10152">
            <v>3</v>
          </cell>
        </row>
        <row r="10153">
          <cell r="A10153" t="str">
            <v>IFSP - SFMP3</v>
          </cell>
          <cell r="B10153" t="str">
            <v>PROCESSOS DE SOLDAGEM, FUNDIÇÃO E MODELAÇÃO - Instituto Federal de Educação, Ciência e Tecnologia de</v>
          </cell>
          <cell r="C10153">
            <v>60</v>
          </cell>
          <cell r="D10153">
            <v>5</v>
          </cell>
        </row>
        <row r="10154">
          <cell r="A10154" t="str">
            <v>UNISANTA - 2584</v>
          </cell>
          <cell r="B10154" t="str">
            <v>PROCESSOS INDUSTRIAIS - Universidade Santa Cecília</v>
          </cell>
          <cell r="C10154">
            <v>60</v>
          </cell>
          <cell r="D10154">
            <v>5</v>
          </cell>
        </row>
        <row r="10155">
          <cell r="A10155" t="str">
            <v>UNIFESP - 4190</v>
          </cell>
          <cell r="B10155" t="str">
            <v>PROCESSOS RACIONAIS E RUPTURAS DA RACIONALIDADE - UNIFESP</v>
          </cell>
          <cell r="C10155">
            <v>60</v>
          </cell>
          <cell r="D10155">
            <v>5</v>
          </cell>
        </row>
        <row r="10156">
          <cell r="A10156" t="str">
            <v>Metodista - 7115</v>
          </cell>
          <cell r="B10156" t="str">
            <v>PRODUÇÃO CENOGRÁFICA - METODISTA</v>
          </cell>
          <cell r="C10156">
            <v>72</v>
          </cell>
          <cell r="D10156">
            <v>6</v>
          </cell>
        </row>
        <row r="10157">
          <cell r="A10157" t="str">
            <v>Melies - PCM</v>
          </cell>
          <cell r="B10157" t="str">
            <v>PRODUÇÃO DE CURTA-METRAGEM - Faculdade Melies</v>
          </cell>
          <cell r="C10157">
            <v>156</v>
          </cell>
          <cell r="D10157">
            <v>13</v>
          </cell>
        </row>
        <row r="10158">
          <cell r="A10158" t="str">
            <v>UFPEL - 950036</v>
          </cell>
          <cell r="B10158" t="str">
            <v>PRODUÇÃO DE TEXTO EM ENGENHARIA - Universidade Federal de Pelotas</v>
          </cell>
          <cell r="C10158">
            <v>48</v>
          </cell>
          <cell r="D10158">
            <v>4</v>
          </cell>
        </row>
        <row r="10159">
          <cell r="A10159" t="str">
            <v>UNIVESP - LPO501</v>
          </cell>
          <cell r="B10159" t="str">
            <v>PRODUÇÃO DE TEXTOS - Universidade Virtual do Estado de São Paulo</v>
          </cell>
          <cell r="C10159">
            <v>36</v>
          </cell>
          <cell r="D10159">
            <v>3</v>
          </cell>
        </row>
        <row r="10160">
          <cell r="A10160" t="str">
            <v>UEFS - TEC503</v>
          </cell>
          <cell r="B10160" t="str">
            <v>PRODUÇÃO DE TEXTOS TÉCNICOS E ACADÊMICOS - Universidade Estadual de Feira de Santana</v>
          </cell>
          <cell r="C10160">
            <v>24</v>
          </cell>
          <cell r="D10160">
            <v>2</v>
          </cell>
        </row>
        <row r="10161">
          <cell r="A10161" t="str">
            <v>Metodista - 7116</v>
          </cell>
          <cell r="B10161" t="str">
            <v>PRODUÇÃO DIGITAL - METODISTA</v>
          </cell>
          <cell r="C10161">
            <v>72</v>
          </cell>
          <cell r="D10161">
            <v>6</v>
          </cell>
        </row>
        <row r="10162">
          <cell r="A10162" t="str">
            <v>Metodista - 5140</v>
          </cell>
          <cell r="B10162" t="str">
            <v>PRODUÇÃO EXECUTIVA - METODISTA</v>
          </cell>
          <cell r="C10162">
            <v>36</v>
          </cell>
          <cell r="D10162">
            <v>3</v>
          </cell>
        </row>
        <row r="10163">
          <cell r="A10163" t="str">
            <v>Metodista - 7117</v>
          </cell>
          <cell r="B10163" t="str">
            <v>PRODUÇÃO SONORA - METODISTA</v>
          </cell>
          <cell r="C10163">
            <v>72</v>
          </cell>
          <cell r="D10163">
            <v>6</v>
          </cell>
        </row>
        <row r="10164">
          <cell r="A10164" t="str">
            <v>Metodista - 7118</v>
          </cell>
          <cell r="B10164" t="str">
            <v>PRODUÇÃO VISUAL - METODISTA</v>
          </cell>
          <cell r="C10164">
            <v>72</v>
          </cell>
          <cell r="D10164">
            <v>6</v>
          </cell>
        </row>
        <row r="10165">
          <cell r="A10165" t="str">
            <v>PUC - 6862</v>
          </cell>
          <cell r="B10165" t="str">
            <v>PROGRAMA COMUNIDADE  DA APRENDIZAGEM-MATEMÁTICA - Pontifícia Universidade Católica</v>
          </cell>
          <cell r="C10165">
            <v>12</v>
          </cell>
          <cell r="D10165">
            <v>1</v>
          </cell>
        </row>
        <row r="10166">
          <cell r="A10166" t="str">
            <v>FATEC-SP - TLP105</v>
          </cell>
          <cell r="B10166" t="str">
            <v>PROGRAMAÇÃO APLICADA A AUTOMAÇÃO - FATEC-SP</v>
          </cell>
          <cell r="C10166">
            <v>72</v>
          </cell>
          <cell r="D10166">
            <v>6</v>
          </cell>
        </row>
        <row r="10167">
          <cell r="A10167" t="str">
            <v>FASB - PC</v>
          </cell>
          <cell r="B10167" t="str">
            <v>PROGRAMAÇÃO DE COMPUTADORES - Faculdade de São Bernardo do Campo</v>
          </cell>
          <cell r="C10167">
            <v>48</v>
          </cell>
          <cell r="D10167">
            <v>4</v>
          </cell>
        </row>
        <row r="10168">
          <cell r="A10168" t="str">
            <v>UFF - TCC00162</v>
          </cell>
          <cell r="B10168" t="str">
            <v>PROGRAMAÇÃO DE COMPUTADORES - Universidade Federal Fluminense</v>
          </cell>
          <cell r="C10168">
            <v>60</v>
          </cell>
          <cell r="D10168">
            <v>5</v>
          </cell>
        </row>
        <row r="10169">
          <cell r="A10169" t="str">
            <v>UFOP - BCC701</v>
          </cell>
          <cell r="B10169" t="str">
            <v>PROGRAMAÇÃO DE COMPUTADORES I - Universidade Federal de Ouro Preto</v>
          </cell>
          <cell r="C10169">
            <v>60</v>
          </cell>
          <cell r="D10169">
            <v>5</v>
          </cell>
        </row>
        <row r="10170">
          <cell r="A10170" t="str">
            <v>FASB - 442</v>
          </cell>
          <cell r="B10170" t="str">
            <v>PROGRAMAÇÃO DE COMPUTADORES II - Faculdade de São Bernardo do Campo</v>
          </cell>
          <cell r="C10170">
            <v>48</v>
          </cell>
          <cell r="D10170">
            <v>4</v>
          </cell>
        </row>
        <row r="10171">
          <cell r="A10171" t="str">
            <v>FATEC-SP - 6946</v>
          </cell>
          <cell r="B10171" t="str">
            <v>PROGRAMAÇÃO EM MICROINFORMÁTICA - FATEC-SP</v>
          </cell>
          <cell r="C10171">
            <v>72</v>
          </cell>
          <cell r="D10171">
            <v>6</v>
          </cell>
        </row>
        <row r="10172">
          <cell r="A10172" t="str">
            <v>Metodista - 7113</v>
          </cell>
          <cell r="B10172" t="str">
            <v>PROGRAMAÇÃO EM RADIO E TELEVISÃO - METODISTA</v>
          </cell>
          <cell r="C10172">
            <v>36</v>
          </cell>
          <cell r="D10172">
            <v>3</v>
          </cell>
        </row>
        <row r="10173">
          <cell r="A10173" t="str">
            <v>FATEC-SP - PROGI</v>
          </cell>
          <cell r="B10173" t="str">
            <v>PROGRAMAÇÃO I - FATEC-SP</v>
          </cell>
          <cell r="C10173">
            <v>72</v>
          </cell>
          <cell r="D10173">
            <v>6</v>
          </cell>
        </row>
        <row r="10174">
          <cell r="A10174" t="str">
            <v>FATEC-SP - PROGII</v>
          </cell>
          <cell r="B10174" t="str">
            <v>PROGRAMAÇÃO II - FATEC-SP</v>
          </cell>
          <cell r="C10174">
            <v>72</v>
          </cell>
          <cell r="D10174">
            <v>6</v>
          </cell>
        </row>
        <row r="10175">
          <cell r="A10175" t="str">
            <v>IFSP - PAMP4</v>
          </cell>
          <cell r="B10175" t="str">
            <v>PROJETO DA AUTOMAÇÃO DA MANUFATURA - Instituto Federal de Educação, Ciência e Tecnologia de São Paul</v>
          </cell>
          <cell r="C10175">
            <v>60</v>
          </cell>
          <cell r="D10175">
            <v>5</v>
          </cell>
        </row>
        <row r="10176">
          <cell r="A10176" t="str">
            <v>IFSP - CPCC2</v>
          </cell>
          <cell r="B10176" t="str">
            <v>PROJETO DE CONSTRUÇÃO CIVIL 1 - Instituto Federal de Educação, Ciência e Tecnologia de São Paulo</v>
          </cell>
          <cell r="C10176">
            <v>60</v>
          </cell>
          <cell r="D10176">
            <v>5</v>
          </cell>
        </row>
        <row r="10177">
          <cell r="A10177" t="str">
            <v>IFSP - CPCC3</v>
          </cell>
          <cell r="B10177" t="str">
            <v>PROJETO DE CONSTRUÇÃO CIVIL 2 - Instituto Federal de Educação, Ciência e Tecnologia de São Paulo</v>
          </cell>
          <cell r="C10177">
            <v>60</v>
          </cell>
          <cell r="D10177">
            <v>5</v>
          </cell>
        </row>
        <row r="10178">
          <cell r="A10178" t="str">
            <v>UEFS - EXA855</v>
          </cell>
          <cell r="B10178" t="str">
            <v>PROJETO DE SISTEMAS - Universidade Estadual de Feira de Santana</v>
          </cell>
          <cell r="C10178">
            <v>24</v>
          </cell>
          <cell r="D10178">
            <v>2</v>
          </cell>
        </row>
        <row r="10179">
          <cell r="A10179" t="str">
            <v>FATEC-SP - 7303</v>
          </cell>
          <cell r="B10179" t="str">
            <v>PROJETO E CONTROLE ESTATÍSTICO - FATEC-SP</v>
          </cell>
          <cell r="C10179">
            <v>36</v>
          </cell>
          <cell r="D10179">
            <v>3</v>
          </cell>
        </row>
        <row r="10180">
          <cell r="A10180" t="str">
            <v>FATEC-SP - YED022</v>
          </cell>
          <cell r="B10180" t="str">
            <v>PROJETO EXECUTIVO I - FATEC-SP</v>
          </cell>
          <cell r="C10180">
            <v>36</v>
          </cell>
          <cell r="D10180">
            <v>3</v>
          </cell>
        </row>
        <row r="10181">
          <cell r="A10181" t="str">
            <v>USP - LOQ4236</v>
          </cell>
          <cell r="B10181" t="str">
            <v>PROJETO INTEGRADO DE ENGENHARIA DE PRODUÇÃO I - USP</v>
          </cell>
          <cell r="C10181">
            <v>84</v>
          </cell>
          <cell r="D10181">
            <v>7</v>
          </cell>
        </row>
        <row r="10182">
          <cell r="A10182" t="str">
            <v>FEI - 4229</v>
          </cell>
          <cell r="B10182" t="str">
            <v>PROJETO INTEGRADO EM AMBIENTE EMPRESARIAL - FEI</v>
          </cell>
          <cell r="C10182">
            <v>96</v>
          </cell>
          <cell r="D10182">
            <v>8</v>
          </cell>
        </row>
        <row r="10183">
          <cell r="A10183" t="str">
            <v>FEI - 4237</v>
          </cell>
          <cell r="B10183" t="str">
            <v>PROJETO INTEGRADO EM CIÊNCIAS E LEGISLAÇÃO - FEI</v>
          </cell>
          <cell r="C10183">
            <v>96</v>
          </cell>
          <cell r="D10183">
            <v>8</v>
          </cell>
        </row>
        <row r="10184">
          <cell r="A10184" t="str">
            <v>FEI - 4280</v>
          </cell>
          <cell r="B10184" t="str">
            <v>PROJETO INTEGRADO EM LICENCIAMENTO E RECUPERAÇÃO AMBIENTAL - FEI</v>
          </cell>
          <cell r="C10184">
            <v>96</v>
          </cell>
          <cell r="D10184">
            <v>8</v>
          </cell>
        </row>
        <row r="10185">
          <cell r="A10185" t="str">
            <v>FEI - 9631</v>
          </cell>
          <cell r="B10185" t="str">
            <v>PROJETO INTEGRADO EM MEIO AMBIENTE, EDUCAÇÃO E SAÚDE - FEI</v>
          </cell>
          <cell r="C10185">
            <v>96</v>
          </cell>
          <cell r="D10185">
            <v>8</v>
          </cell>
        </row>
        <row r="10186">
          <cell r="A10186" t="str">
            <v>SENAC - PI1RRI</v>
          </cell>
          <cell r="B10186" t="str">
            <v>PROJETO INTEGRADOR I:RELIGIÃO E REL.INTERN. - SENAC</v>
          </cell>
          <cell r="C10186">
            <v>36</v>
          </cell>
          <cell r="D10186">
            <v>3</v>
          </cell>
        </row>
        <row r="10187">
          <cell r="A10187" t="str">
            <v>SENAC - PI2RRI</v>
          </cell>
          <cell r="B10187" t="str">
            <v>PROJETO INTEGRADOR II: RELIGIÃO E REL.INTERN. - SENAC</v>
          </cell>
          <cell r="C10187">
            <v>36</v>
          </cell>
          <cell r="D10187">
            <v>3</v>
          </cell>
        </row>
        <row r="10188">
          <cell r="A10188" t="str">
            <v>USJT - 800000722</v>
          </cell>
          <cell r="B10188" t="str">
            <v>PROJETO INTERDISCIPLINAR - 1A - Universidade São Judas Tadeu</v>
          </cell>
          <cell r="C10188">
            <v>72</v>
          </cell>
          <cell r="D10188">
            <v>6</v>
          </cell>
        </row>
        <row r="10189">
          <cell r="A10189" t="str">
            <v>FATEC-SP - TJI001</v>
          </cell>
          <cell r="B10189" t="str">
            <v>PROJETO INTERDISCIPLINAR - FATEC-SP</v>
          </cell>
          <cell r="C10189">
            <v>72</v>
          </cell>
          <cell r="D10189">
            <v>6</v>
          </cell>
        </row>
        <row r="10190">
          <cell r="A10190" t="str">
            <v>IFSP - QV1M1</v>
          </cell>
          <cell r="B10190" t="str">
            <v>PROJETO INTERDISCIPLINAR - QUALIDADE DE VIDA 1 - Instituto Federal de Educação, Ciência e Tecnologia</v>
          </cell>
          <cell r="C10190">
            <v>24</v>
          </cell>
          <cell r="D10190">
            <v>2</v>
          </cell>
        </row>
        <row r="10191">
          <cell r="A10191" t="str">
            <v>IFSP - QV2M2</v>
          </cell>
          <cell r="B10191" t="str">
            <v>PROJETO INTERDISCIPLINAR - QUALIDADE DE VIDA 2 - Instituto Federal de Educação, Ciência e Tecnologia</v>
          </cell>
          <cell r="C10191">
            <v>24</v>
          </cell>
          <cell r="D10191">
            <v>2</v>
          </cell>
        </row>
        <row r="10192">
          <cell r="A10192" t="str">
            <v>Anhembi - PI3</v>
          </cell>
          <cell r="B10192" t="str">
            <v>PROJETO INTERDISCIPLINAR III - Universidade Anhembi Morumbi</v>
          </cell>
          <cell r="C10192">
            <v>36</v>
          </cell>
          <cell r="D10192">
            <v>3</v>
          </cell>
        </row>
        <row r="10193">
          <cell r="A10193" t="str">
            <v>SENAI - PRO7</v>
          </cell>
          <cell r="B10193" t="str">
            <v>PROJETO MECATRÔNICO - SENAI</v>
          </cell>
          <cell r="C10193">
            <v>72</v>
          </cell>
          <cell r="D10193">
            <v>6</v>
          </cell>
        </row>
        <row r="10194">
          <cell r="A10194" t="str">
            <v>SENAI - PRO8</v>
          </cell>
          <cell r="B10194" t="str">
            <v>PROJETO MECATRÔNICO - SENAI</v>
          </cell>
          <cell r="C10194">
            <v>72</v>
          </cell>
          <cell r="D10194">
            <v>6</v>
          </cell>
        </row>
        <row r="10195">
          <cell r="A10195" t="str">
            <v>UNIFAL - ICT53</v>
          </cell>
          <cell r="B10195" t="str">
            <v>PROJETO MULTIDISCIPLINAR II - UNIFAL</v>
          </cell>
          <cell r="C10195">
            <v>36</v>
          </cell>
          <cell r="D10195">
            <v>3</v>
          </cell>
        </row>
        <row r="10196">
          <cell r="A10196" t="str">
            <v>UNIFAL - ICT54</v>
          </cell>
          <cell r="B10196" t="str">
            <v>PROJETO MULTIDISCIPLINAR III - UNIFAL</v>
          </cell>
          <cell r="C10196">
            <v>36</v>
          </cell>
          <cell r="D10196">
            <v>3</v>
          </cell>
        </row>
        <row r="10197">
          <cell r="A10197" t="str">
            <v>IFSP - PDFP3</v>
          </cell>
          <cell r="B10197" t="str">
            <v xml:space="preserve">PROJETOS DE DISPOSITIVOS E FERRAMENTAS - Instituto Federal de Educação, Ciência e Tecnologia de São </v>
          </cell>
          <cell r="C10197">
            <v>48</v>
          </cell>
          <cell r="D10197">
            <v>4</v>
          </cell>
        </row>
        <row r="10198">
          <cell r="A10198" t="str">
            <v>MAUA - PAE101</v>
          </cell>
          <cell r="B10198" t="str">
            <v>PROJETOS E ATIVIDADES ESPECIAIS I - Instituto Mauá de Tecnologia</v>
          </cell>
          <cell r="C10198">
            <v>240</v>
          </cell>
          <cell r="D10198">
            <v>20</v>
          </cell>
        </row>
        <row r="10199">
          <cell r="A10199" t="str">
            <v>IFSP - CPIP4</v>
          </cell>
          <cell r="B10199" t="str">
            <v>PRÁTICA DE  INSTALAÇÕES PREDIAIS - Instituto Federal de Educação, Ciência e Tecnologia de São Paulo</v>
          </cell>
          <cell r="C10199">
            <v>36</v>
          </cell>
          <cell r="D10199">
            <v>3</v>
          </cell>
        </row>
        <row r="10200">
          <cell r="A10200" t="str">
            <v>FASB - PEQ1</v>
          </cell>
          <cell r="B10200" t="str">
            <v>PRÁTICA DE ENSINO EM QUÍMICA I - Faculdade de São Bernardo do Campo</v>
          </cell>
          <cell r="C10200">
            <v>60</v>
          </cell>
          <cell r="D10200">
            <v>5</v>
          </cell>
        </row>
        <row r="10201">
          <cell r="A10201" t="str">
            <v>IFSP - PUSP2</v>
          </cell>
          <cell r="B10201" t="str">
            <v>PRÁTICA DE USINAGEM - Instituto Federal de Educação, Ciência e Tecnologia de São Paulo</v>
          </cell>
          <cell r="C10201">
            <v>60</v>
          </cell>
          <cell r="D10201">
            <v>5</v>
          </cell>
        </row>
        <row r="10202">
          <cell r="A10202" t="str">
            <v>UNIFESP - 5451</v>
          </cell>
          <cell r="B10202" t="str">
            <v>PRÁTICA PEDAGÓGICA DAS CIÊNCIAS À DISTÂNCIA - UNIFESP</v>
          </cell>
          <cell r="C10202">
            <v>72</v>
          </cell>
          <cell r="D10202">
            <v>6</v>
          </cell>
        </row>
        <row r="10203">
          <cell r="A10203" t="str">
            <v>UNIFESP - 4937</v>
          </cell>
          <cell r="B10203" t="str">
            <v>PRÁTICA PEDAGÓGICA DE FÍSICA I - UNIFESP</v>
          </cell>
          <cell r="C10203">
            <v>72</v>
          </cell>
          <cell r="D10203">
            <v>6</v>
          </cell>
        </row>
        <row r="10204">
          <cell r="A10204" t="str">
            <v>UNIFESP - 5212</v>
          </cell>
          <cell r="B10204" t="str">
            <v>PRÁTICA PEDAGÓGICA DE FÍSICA II - UNIFESP</v>
          </cell>
          <cell r="C10204">
            <v>72</v>
          </cell>
          <cell r="D10204">
            <v>6</v>
          </cell>
        </row>
        <row r="10205">
          <cell r="A10205" t="str">
            <v>Anhembi - PCamb</v>
          </cell>
          <cell r="B10205" t="str">
            <v>PRÁTICAS CAMBIAIS - Universidade Anhembi Morumbi</v>
          </cell>
          <cell r="C10205">
            <v>36</v>
          </cell>
          <cell r="D10205">
            <v>3</v>
          </cell>
        </row>
        <row r="10206">
          <cell r="A10206" t="str">
            <v>Metodista - 7110</v>
          </cell>
          <cell r="B10206" t="str">
            <v>PRÁTICAS DE DIREÇÃO E ARTE - METODISTA</v>
          </cell>
          <cell r="C10206">
            <v>72</v>
          </cell>
          <cell r="D10206">
            <v>6</v>
          </cell>
        </row>
        <row r="10207">
          <cell r="A10207" t="str">
            <v>UFRN - ECT2105</v>
          </cell>
          <cell r="B10207" t="str">
            <v>PRÁTICAS DE LEITURA E ESCRITA I - Universidade Federal do Rio Grande do Norte</v>
          </cell>
          <cell r="C10207">
            <v>24</v>
          </cell>
          <cell r="D10207">
            <v>2</v>
          </cell>
        </row>
        <row r="10208">
          <cell r="A10208" t="str">
            <v>UFABC-PÓS - ENS-225</v>
          </cell>
          <cell r="B10208" t="str">
            <v>PRÁTICAS EM HISTÓRIA DAS CIÊNCIAS E DA MATEMÁTICA - UFABC-PÓS</v>
          </cell>
          <cell r="C10208">
            <v>144</v>
          </cell>
          <cell r="D10208">
            <v>12</v>
          </cell>
        </row>
        <row r="10209">
          <cell r="A10209" t="str">
            <v>USP - EDF0290</v>
          </cell>
          <cell r="B10209" t="str">
            <v>PRÁTICAS ESCOLARES, CONTEMPORANEIDADE  E PROCESSOS DE SUBJETIVAÇÃO - USP</v>
          </cell>
          <cell r="C10209">
            <v>84</v>
          </cell>
          <cell r="D10209">
            <v>7</v>
          </cell>
        </row>
        <row r="10210">
          <cell r="A10210" t="str">
            <v>UFTO - CSA667</v>
          </cell>
          <cell r="B10210" t="str">
            <v>PRÁTICAS PARA ELABORAÇÃO DE RELATÓRIOS TÉCNICOS - Universidade Federal do Tocantins</v>
          </cell>
          <cell r="C10210">
            <v>24</v>
          </cell>
          <cell r="D10210">
            <v>2</v>
          </cell>
        </row>
        <row r="10211">
          <cell r="A10211" t="str">
            <v>UNICAMP - NC300</v>
          </cell>
          <cell r="B10211" t="str">
            <v>PRÁTICAS SOCIAIS NAS ORGANIZAÇÕES - UNICAMP</v>
          </cell>
          <cell r="C10211">
            <v>72</v>
          </cell>
          <cell r="D10211">
            <v>6</v>
          </cell>
        </row>
        <row r="10212">
          <cell r="A10212" t="str">
            <v>ENIAC - 657</v>
          </cell>
          <cell r="B10212" t="str">
            <v>PRÉ-CÁLCULO - Faculdade ENIAC</v>
          </cell>
          <cell r="C10212">
            <v>60</v>
          </cell>
          <cell r="D10212">
            <v>5</v>
          </cell>
        </row>
        <row r="10213">
          <cell r="A10213" t="str">
            <v>UFPR - HP265</v>
          </cell>
          <cell r="B10213" t="str">
            <v>PSICANÁLISE I - UFPR</v>
          </cell>
          <cell r="C10213">
            <v>24</v>
          </cell>
          <cell r="D10213">
            <v>2</v>
          </cell>
        </row>
        <row r="10214">
          <cell r="A10214" t="str">
            <v>SCAM - 4411</v>
          </cell>
          <cell r="B10214" t="str">
            <v>PSICOLOGIA  DAS RELAÇÕES HUMANAS - Centro Universitário São Camilo</v>
          </cell>
          <cell r="C10214">
            <v>36</v>
          </cell>
          <cell r="D10214">
            <v>3</v>
          </cell>
        </row>
        <row r="10215">
          <cell r="A10215" t="str">
            <v>UFV - EDU110</v>
          </cell>
          <cell r="B10215" t="str">
            <v>PSICOLOGIA - Universidade Federal de Viçosa</v>
          </cell>
          <cell r="C10215">
            <v>60</v>
          </cell>
          <cell r="D10215">
            <v>5</v>
          </cell>
        </row>
        <row r="10216">
          <cell r="A10216" t="str">
            <v>FATEC-SP - 0116</v>
          </cell>
          <cell r="B10216" t="str">
            <v>PSICOLOGIA APLICADA 1 - FATEC-SP</v>
          </cell>
          <cell r="C10216">
            <v>36</v>
          </cell>
          <cell r="D10216">
            <v>3</v>
          </cell>
        </row>
        <row r="10217">
          <cell r="A10217" t="str">
            <v>FATEC-SP - 0117</v>
          </cell>
          <cell r="B10217" t="str">
            <v>PSICOLOGIA APLICADA 2 - FATEC-SP</v>
          </cell>
          <cell r="C10217">
            <v>36</v>
          </cell>
          <cell r="D10217">
            <v>3</v>
          </cell>
        </row>
        <row r="10218">
          <cell r="A10218" t="str">
            <v>FGV - PAA</v>
          </cell>
          <cell r="B10218" t="str">
            <v>PSICOLOGIA APLICADA À ADMINISTRAÇÃO - Fundação Getulio Vargas</v>
          </cell>
          <cell r="C10218">
            <v>72</v>
          </cell>
          <cell r="D10218">
            <v>6</v>
          </cell>
        </row>
        <row r="10219">
          <cell r="A10219" t="str">
            <v>IFSP - CPAA2</v>
          </cell>
          <cell r="B10219" t="str">
            <v>PSICOLOGIA APLICADA À ADMINISTRAÇÃO - Instituto Federal de Educação, Ciência e Tecnologia de São Pau</v>
          </cell>
          <cell r="C10219">
            <v>24</v>
          </cell>
          <cell r="D10219">
            <v>2</v>
          </cell>
        </row>
        <row r="10220">
          <cell r="A10220" t="str">
            <v>UNINOVE - 3CS1459</v>
          </cell>
          <cell r="B10220" t="str">
            <v>PSICOLOGIA APLICADA À COMUNICAÇÃO - UNINOVE</v>
          </cell>
          <cell r="C10220">
            <v>72</v>
          </cell>
          <cell r="D10220">
            <v>6</v>
          </cell>
        </row>
        <row r="10221">
          <cell r="A10221" t="str">
            <v>MACK - 18023576</v>
          </cell>
          <cell r="B10221" t="str">
            <v>PSICOLOGIA APLICADA ÀS ORGANIZAÇÕES - Mackenzie</v>
          </cell>
          <cell r="C10221">
            <v>60</v>
          </cell>
          <cell r="D10221">
            <v>5</v>
          </cell>
        </row>
        <row r="10222">
          <cell r="A10222" t="str">
            <v>USP - CCA0278</v>
          </cell>
          <cell r="B10222" t="str">
            <v>PSICOLOGIA DA COMUNICAÇÃO - USP</v>
          </cell>
          <cell r="C10222">
            <v>120</v>
          </cell>
          <cell r="D10222">
            <v>10</v>
          </cell>
        </row>
        <row r="10223">
          <cell r="A10223" t="str">
            <v>CLARETIANO - PE</v>
          </cell>
          <cell r="B10223" t="str">
            <v>PSICOLOGIA DA EDUCAÇÃO - Claretiano</v>
          </cell>
          <cell r="C10223">
            <v>24</v>
          </cell>
          <cell r="D10223">
            <v>2</v>
          </cell>
        </row>
        <row r="10224">
          <cell r="A10224" t="str">
            <v>FASB - PsiEd1-2</v>
          </cell>
          <cell r="B10224" t="str">
            <v>PSICOLOGIA DA EDUCAÇÃO - Faculdade de São Bernardo do Campo</v>
          </cell>
          <cell r="C10224">
            <v>24</v>
          </cell>
          <cell r="D10224">
            <v>2</v>
          </cell>
        </row>
        <row r="10225">
          <cell r="A10225" t="str">
            <v>UFF - SFP00087</v>
          </cell>
          <cell r="B10225" t="str">
            <v>PSICOLOGIA DA EDUCAÇÃO - Universidade Federal Fluminense</v>
          </cell>
          <cell r="C10225">
            <v>60</v>
          </cell>
          <cell r="D10225">
            <v>5</v>
          </cell>
        </row>
        <row r="10226">
          <cell r="A10226" t="str">
            <v>UFPR - HP277</v>
          </cell>
          <cell r="B10226" t="str">
            <v>PSICOLOGIA E PRÁTICAS INSTITUCIONAIS - UFPR</v>
          </cell>
          <cell r="C10226">
            <v>72</v>
          </cell>
          <cell r="D10226">
            <v>6</v>
          </cell>
        </row>
        <row r="10227">
          <cell r="A10227" t="str">
            <v>UFPR - HP308</v>
          </cell>
          <cell r="B10227" t="str">
            <v>PSICOLOGIA E RELIGIÃO - UFPR</v>
          </cell>
          <cell r="C10227">
            <v>24</v>
          </cell>
          <cell r="D10227">
            <v>2</v>
          </cell>
        </row>
        <row r="10228">
          <cell r="A10228" t="str">
            <v>UFPR - HP287</v>
          </cell>
          <cell r="B10228" t="str">
            <v>PSICOLOGIA FENOMENOLÓGICA EXISTENCIAL I - UFPR</v>
          </cell>
          <cell r="C10228">
            <v>24</v>
          </cell>
          <cell r="D10228">
            <v>2</v>
          </cell>
        </row>
        <row r="10229">
          <cell r="A10229" t="str">
            <v>FASB - PDA</v>
          </cell>
          <cell r="B10229" t="str">
            <v>PSICOLOGIA PARA DESENVOLVIMENTO E APRENDIZAGEM - Faculdade de São Bernardo do Campo</v>
          </cell>
          <cell r="C10229">
            <v>24</v>
          </cell>
          <cell r="D10229">
            <v>2</v>
          </cell>
        </row>
        <row r="10230">
          <cell r="A10230" t="str">
            <v>LU-se MTTN35</v>
          </cell>
          <cell r="B10230" t="str">
            <v>Packaging Logistics - Lunds Universitet</v>
          </cell>
          <cell r="C10230">
            <v>70</v>
          </cell>
          <cell r="D10230">
            <v>5</v>
          </cell>
        </row>
        <row r="10231">
          <cell r="A10231" t="str">
            <v>LU-se MTTN40</v>
          </cell>
          <cell r="B10231" t="str">
            <v>Packaging Technology and Development - Lunds Universitet</v>
          </cell>
          <cell r="C10231">
            <v>88</v>
          </cell>
          <cell r="D10231">
            <v>7</v>
          </cell>
        </row>
        <row r="10232">
          <cell r="A10232" t="str">
            <v>ESZX078-13</v>
          </cell>
          <cell r="B10232" t="str">
            <v>Paisagismo e Gestão de Unidades de Conservação</v>
          </cell>
          <cell r="C10232">
            <v>48</v>
          </cell>
          <cell r="D10232">
            <v>4</v>
          </cell>
        </row>
        <row r="10233">
          <cell r="A10233" t="str">
            <v>USP - FFI0711</v>
          </cell>
          <cell r="B10233" t="str">
            <v>Panorama da biotecnologia contemporânea - USP</v>
          </cell>
          <cell r="C10233">
            <v>24</v>
          </cell>
          <cell r="D10233">
            <v>2</v>
          </cell>
        </row>
        <row r="10234">
          <cell r="A10234" t="str">
            <v>MCTA016-13</v>
          </cell>
          <cell r="B10234" t="str">
            <v>Paradigmas de Programação</v>
          </cell>
          <cell r="C10234">
            <v>48</v>
          </cell>
          <cell r="D10234">
            <v>4</v>
          </cell>
        </row>
        <row r="10235">
          <cell r="A10235" t="str">
            <v>FERRIS-us PDET122</v>
          </cell>
          <cell r="B10235" t="str">
            <v>Parametric Modeling - Ferris State University</v>
          </cell>
          <cell r="C10235">
            <v>60</v>
          </cell>
          <cell r="D10235">
            <v>5</v>
          </cell>
        </row>
        <row r="10236">
          <cell r="A10236" t="str">
            <v>NHZ1037-09</v>
          </cell>
          <cell r="B10236" t="str">
            <v>Parasitologia</v>
          </cell>
          <cell r="C10236">
            <v>36</v>
          </cell>
          <cell r="D10236">
            <v>3</v>
          </cell>
        </row>
        <row r="10237">
          <cell r="A10237" t="str">
            <v>NHZ1037-15</v>
          </cell>
          <cell r="B10237" t="str">
            <v>Parasitologia</v>
          </cell>
          <cell r="C10237">
            <v>36</v>
          </cell>
          <cell r="D10237">
            <v>3</v>
          </cell>
        </row>
        <row r="10238">
          <cell r="A10238" t="str">
            <v>UNISANTOS - Par</v>
          </cell>
          <cell r="B10238" t="str">
            <v>Parasitologia - UNISANTOS</v>
          </cell>
          <cell r="C10238">
            <v>24</v>
          </cell>
          <cell r="D10238">
            <v>2</v>
          </cell>
        </row>
        <row r="10239">
          <cell r="A10239" t="str">
            <v>Lehman-us MAT424</v>
          </cell>
          <cell r="B10239" t="str">
            <v>Partial Differential Equations and Applications - Lehman College</v>
          </cell>
          <cell r="C10239">
            <v>64</v>
          </cell>
          <cell r="D10239">
            <v>5</v>
          </cell>
        </row>
        <row r="10240">
          <cell r="A10240" t="str">
            <v>ANU-au MATH2306</v>
          </cell>
          <cell r="B10240" t="str">
            <v>Partial Differential Equations and Applications - The Australian National University</v>
          </cell>
          <cell r="C10240">
            <v>52</v>
          </cell>
          <cell r="D10240">
            <v>4</v>
          </cell>
        </row>
        <row r="10241">
          <cell r="A10241" t="str">
            <v>UTBM-fr PA00</v>
          </cell>
          <cell r="B10241" t="str">
            <v>Participation active dans une association étudiante - Université de Technologie de Belfort-Montbérli</v>
          </cell>
          <cell r="C10241">
            <v>50</v>
          </cell>
          <cell r="D10241">
            <v>4</v>
          </cell>
        </row>
        <row r="10242">
          <cell r="A10242" t="str">
            <v>MQ-au FOSC300</v>
          </cell>
          <cell r="B10242" t="str">
            <v>Participation and Community Engagement in Science - Macquarie University</v>
          </cell>
          <cell r="C10242">
            <v>39</v>
          </cell>
          <cell r="D10242">
            <v>3</v>
          </cell>
        </row>
        <row r="10243">
          <cell r="A10243" t="str">
            <v>UNIVALI-04</v>
          </cell>
          <cell r="B10243" t="str">
            <v>Participação em Pesquisa (GP Mídia e Conhecimento)</v>
          </cell>
          <cell r="C10243">
            <v>0</v>
          </cell>
          <cell r="D10243">
            <v>4</v>
          </cell>
        </row>
        <row r="10244">
          <cell r="A10244" t="str">
            <v>ESHP026-14</v>
          </cell>
          <cell r="B10244" t="str">
            <v>Participação, Movimentos Sociais e Políticas Públicas</v>
          </cell>
          <cell r="C10244">
            <v>48</v>
          </cell>
          <cell r="D10244">
            <v>4</v>
          </cell>
        </row>
        <row r="10245">
          <cell r="A10245" t="str">
            <v>UNESP009</v>
          </cell>
          <cell r="B10245" t="str">
            <v>Partículas Elementares II - UNESP</v>
          </cell>
          <cell r="C10245">
            <v>0</v>
          </cell>
          <cell r="D10245">
            <v>12</v>
          </cell>
        </row>
        <row r="10246">
          <cell r="A10246" t="str">
            <v>USP - FNC0266</v>
          </cell>
          <cell r="B10246" t="str">
            <v>Partículas-A dança da matéria e dos campos - USP</v>
          </cell>
          <cell r="C10246">
            <v>60</v>
          </cell>
          <cell r="D10246">
            <v>5</v>
          </cell>
        </row>
        <row r="10247">
          <cell r="A10247" t="str">
            <v>A&amp;S100</v>
          </cell>
          <cell r="B10247" t="str">
            <v>Passport to China - University of Kentucky/UK</v>
          </cell>
          <cell r="C10247">
            <v>32</v>
          </cell>
          <cell r="D10247">
            <v>3</v>
          </cell>
        </row>
        <row r="10248">
          <cell r="A10248" t="str">
            <v>UNESP016</v>
          </cell>
          <cell r="B10248" t="str">
            <v>Patologia Cirúrgica I - UNESP</v>
          </cell>
          <cell r="C10248">
            <v>0</v>
          </cell>
          <cell r="D10248">
            <v>4</v>
          </cell>
        </row>
        <row r="10249">
          <cell r="A10249" t="str">
            <v>MCZC001-13</v>
          </cell>
          <cell r="B10249" t="str">
            <v>Patologias do Sistema Nervoso Central</v>
          </cell>
          <cell r="C10249">
            <v>48</v>
          </cell>
          <cell r="D10249">
            <v>4</v>
          </cell>
        </row>
        <row r="10250">
          <cell r="A10250" t="str">
            <v>excluir 7</v>
          </cell>
          <cell r="B10250" t="str">
            <v>Patologias do Sistema Nervoso Central</v>
          </cell>
          <cell r="C10250">
            <v>48</v>
          </cell>
          <cell r="D10250">
            <v>4</v>
          </cell>
        </row>
        <row r="10251">
          <cell r="A10251" t="str">
            <v>MCZC001-15</v>
          </cell>
          <cell r="B10251" t="str">
            <v>Patologias do Sistema Nervoso Central</v>
          </cell>
          <cell r="C10251">
            <v>48</v>
          </cell>
          <cell r="D10251">
            <v>4</v>
          </cell>
        </row>
        <row r="10252">
          <cell r="A10252" t="str">
            <v>ESZT008-13</v>
          </cell>
          <cell r="B10252" t="str">
            <v>Patrimônio Cultural e Paisagem</v>
          </cell>
          <cell r="C10252">
            <v>48</v>
          </cell>
          <cell r="D10252">
            <v>4</v>
          </cell>
        </row>
        <row r="10253">
          <cell r="A10253" t="str">
            <v>ESZT008-17</v>
          </cell>
          <cell r="B10253" t="str">
            <v>Patrimônio Cultural e Paisagem</v>
          </cell>
          <cell r="C10253">
            <v>48</v>
          </cell>
          <cell r="D10253">
            <v>4</v>
          </cell>
        </row>
        <row r="10254">
          <cell r="A10254" t="str">
            <v>UC-pt 1741253</v>
          </cell>
          <cell r="B10254" t="str">
            <v>Pedagogias e Dinâmicas Educacionais Contemporâneas - Universidade de Coimbra</v>
          </cell>
          <cell r="C10254">
            <v>45</v>
          </cell>
          <cell r="D10254">
            <v>4</v>
          </cell>
        </row>
        <row r="10255">
          <cell r="A10255" t="str">
            <v>BHP0202-13</v>
          </cell>
          <cell r="B10255" t="str">
            <v>Pensamento Crítico</v>
          </cell>
          <cell r="C10255">
            <v>48</v>
          </cell>
          <cell r="D10255">
            <v>4</v>
          </cell>
        </row>
        <row r="10256">
          <cell r="A10256" t="str">
            <v>BHP0202-15</v>
          </cell>
          <cell r="B10256" t="str">
            <v>Pensamento Crítico</v>
          </cell>
          <cell r="C10256">
            <v>48</v>
          </cell>
          <cell r="D10256">
            <v>4</v>
          </cell>
        </row>
        <row r="10257">
          <cell r="A10257" t="str">
            <v>ESHR023-14</v>
          </cell>
          <cell r="B10257" t="str">
            <v>Pensamento Crítico das Relações Internacionais</v>
          </cell>
          <cell r="C10257">
            <v>48</v>
          </cell>
          <cell r="D10257">
            <v>4</v>
          </cell>
        </row>
        <row r="10258">
          <cell r="A10258" t="str">
            <v>BHO0103-13</v>
          </cell>
          <cell r="B10258" t="str">
            <v>Pensamento Econômico</v>
          </cell>
          <cell r="C10258">
            <v>48</v>
          </cell>
          <cell r="D10258">
            <v>4</v>
          </cell>
        </row>
        <row r="10259">
          <cell r="A10259" t="str">
            <v>BHO0002-15</v>
          </cell>
          <cell r="B10259" t="str">
            <v>Pensamento Econômico</v>
          </cell>
          <cell r="C10259">
            <v>36</v>
          </cell>
          <cell r="D10259">
            <v>3</v>
          </cell>
        </row>
        <row r="10260">
          <cell r="A10260" t="str">
            <v>NHZ2051-11</v>
          </cell>
          <cell r="B10260" t="str">
            <v>Pensamento Hegeliano e seus Desdobramentos Contemporâneos</v>
          </cell>
          <cell r="C10260">
            <v>48</v>
          </cell>
          <cell r="D10260">
            <v>4</v>
          </cell>
        </row>
        <row r="10261">
          <cell r="A10261" t="str">
            <v>CCM-106</v>
          </cell>
          <cell r="B10261" t="str">
            <v>Pensamento Heurístico</v>
          </cell>
          <cell r="C10261">
            <v>144</v>
          </cell>
          <cell r="D10261">
            <v>12</v>
          </cell>
        </row>
        <row r="10262">
          <cell r="A10262" t="str">
            <v>NHZ2052-11</v>
          </cell>
          <cell r="B10262" t="str">
            <v>Pensamento Kantiano e seus Desdobramentos Contemporâneos</v>
          </cell>
          <cell r="C10262">
            <v>48</v>
          </cell>
          <cell r="D10262">
            <v>4</v>
          </cell>
        </row>
        <row r="10263">
          <cell r="A10263" t="str">
            <v>ESZP006-13</v>
          </cell>
          <cell r="B10263" t="str">
            <v>Pensamento Latino-Americano e Políticas de CT&amp;I</v>
          </cell>
          <cell r="C10263">
            <v>48</v>
          </cell>
          <cell r="D10263">
            <v>4</v>
          </cell>
        </row>
        <row r="10264">
          <cell r="A10264" t="str">
            <v>NHZ2053-11</v>
          </cell>
          <cell r="B10264" t="str">
            <v>Pensamento Marxista e seus Desdobramentos Contemporâneos</v>
          </cell>
          <cell r="C10264">
            <v>48</v>
          </cell>
          <cell r="D10264">
            <v>4</v>
          </cell>
        </row>
        <row r="10265">
          <cell r="A10265" t="str">
            <v>NHZ2054-11</v>
          </cell>
          <cell r="B10265" t="str">
            <v>Pensamento Nietzcheano e seus Desdobramentos Contemporâneos</v>
          </cell>
          <cell r="C10265">
            <v>48</v>
          </cell>
          <cell r="D10265">
            <v>4</v>
          </cell>
        </row>
        <row r="10266">
          <cell r="A10266" t="str">
            <v>NHZ2098-16</v>
          </cell>
          <cell r="B10266" t="str">
            <v>Pensamento e Cinema</v>
          </cell>
          <cell r="C10266">
            <v>48</v>
          </cell>
          <cell r="D10266">
            <v>4</v>
          </cell>
        </row>
        <row r="10267">
          <cell r="A10267" t="str">
            <v>RH-uk BUS020C430Y</v>
          </cell>
          <cell r="B10267" t="str">
            <v>People &amp; Organisations - Roehampton University</v>
          </cell>
          <cell r="C10267">
            <v>72</v>
          </cell>
          <cell r="D10267">
            <v>6</v>
          </cell>
        </row>
        <row r="10268">
          <cell r="A10268" t="str">
            <v>UofT-ca ECE420</v>
          </cell>
          <cell r="B10268" t="str">
            <v>People Management and Organizational Behaviour - University of Toronto</v>
          </cell>
          <cell r="C10268">
            <v>48</v>
          </cell>
          <cell r="D10268">
            <v>4</v>
          </cell>
        </row>
        <row r="10269">
          <cell r="A10269" t="str">
            <v>RUG-nl PP</v>
          </cell>
          <cell r="B10269" t="str">
            <v>People and Place - University of Groningen</v>
          </cell>
          <cell r="C10269">
            <v>19</v>
          </cell>
          <cell r="D10269">
            <v>1</v>
          </cell>
        </row>
        <row r="10270">
          <cell r="A10270" t="str">
            <v>Strath-uk DM918</v>
          </cell>
          <cell r="B10270" t="str">
            <v>People, Organisation and Technology - University of Strathclyde</v>
          </cell>
          <cell r="C10270">
            <v>24</v>
          </cell>
          <cell r="D10270">
            <v>2</v>
          </cell>
        </row>
        <row r="10271">
          <cell r="A10271" t="str">
            <v>RU-us PPE</v>
          </cell>
          <cell r="B10271" t="str">
            <v>People, Places, and Events - The State University of New Jersey - Rutgers</v>
          </cell>
          <cell r="C10271">
            <v>28</v>
          </cell>
          <cell r="D10271">
            <v>2</v>
          </cell>
        </row>
        <row r="10272">
          <cell r="A10272" t="str">
            <v>BASP - PV</v>
          </cell>
          <cell r="B10272" t="str">
            <v>Percepção visual - Centro Universitário Belas Artes de São Paulo</v>
          </cell>
          <cell r="C10272">
            <v>36</v>
          </cell>
          <cell r="D10272">
            <v>3</v>
          </cell>
        </row>
        <row r="10273">
          <cell r="A10273" t="str">
            <v>MCTX024-13</v>
          </cell>
          <cell r="B10273" t="str">
            <v>Percolação</v>
          </cell>
          <cell r="C10273">
            <v>48</v>
          </cell>
          <cell r="D10273">
            <v>4</v>
          </cell>
        </row>
        <row r="10274">
          <cell r="A10274" t="str">
            <v>MCZB026-13</v>
          </cell>
          <cell r="B10274" t="str">
            <v>Percolação</v>
          </cell>
          <cell r="C10274">
            <v>48</v>
          </cell>
          <cell r="D10274">
            <v>4</v>
          </cell>
        </row>
        <row r="10275">
          <cell r="A10275" t="str">
            <v>MUA1610</v>
          </cell>
          <cell r="B10275" t="str">
            <v>Percussion - Non Majors - Mississippi State University / MSU</v>
          </cell>
          <cell r="C10275">
            <v>36</v>
          </cell>
          <cell r="D10275">
            <v>1</v>
          </cell>
        </row>
        <row r="10276">
          <cell r="A10276" t="str">
            <v>RMIT-au ACCT1028</v>
          </cell>
          <cell r="B10276" t="str">
            <v>Perf Analysis and Simulations - Royal Melbourne Institute of Technology</v>
          </cell>
          <cell r="C10276">
            <v>48</v>
          </cell>
          <cell r="D10276">
            <v>4</v>
          </cell>
        </row>
        <row r="10277">
          <cell r="A10277" t="str">
            <v>RU-us 2000501</v>
          </cell>
          <cell r="B10277" t="str">
            <v>Perfecting Sentence Structure - The State University of New Jersey - Rutgers</v>
          </cell>
          <cell r="C10277">
            <v>28</v>
          </cell>
          <cell r="D10277">
            <v>2</v>
          </cell>
        </row>
        <row r="10278">
          <cell r="A10278" t="str">
            <v>SLU-us AENG420</v>
          </cell>
          <cell r="B10278" t="str">
            <v>Performance - Saint Louis University</v>
          </cell>
          <cell r="C10278">
            <v>48</v>
          </cell>
          <cell r="D10278">
            <v>4</v>
          </cell>
        </row>
        <row r="10279">
          <cell r="A10279" t="str">
            <v>SLU-us AENG3000</v>
          </cell>
          <cell r="B10279" t="str">
            <v>Performance - Saint Louis university</v>
          </cell>
          <cell r="C10279">
            <v>45</v>
          </cell>
          <cell r="D10279">
            <v>3</v>
          </cell>
        </row>
        <row r="10280">
          <cell r="A10280" t="str">
            <v>LhU-ca ENGI3350</v>
          </cell>
          <cell r="B10280" t="str">
            <v>Performance Analysis of Software - Lakehead University</v>
          </cell>
          <cell r="C10280">
            <v>48</v>
          </cell>
          <cell r="D10280">
            <v>4</v>
          </cell>
        </row>
        <row r="10281">
          <cell r="A10281" t="str">
            <v>UNSW-au MUSC1701</v>
          </cell>
          <cell r="B10281" t="str">
            <v>Performance Laboratory 1 - University of New South Wales</v>
          </cell>
          <cell r="C10281">
            <v>16</v>
          </cell>
          <cell r="D10281">
            <v>1</v>
          </cell>
        </row>
        <row r="10282">
          <cell r="A10282" t="str">
            <v>14811021</v>
          </cell>
          <cell r="B10282" t="str">
            <v>Periféricos e Interfaces - Universidade do Algarve</v>
          </cell>
          <cell r="C10282">
            <v>0</v>
          </cell>
          <cell r="D10282">
            <v>0</v>
          </cell>
        </row>
        <row r="10283">
          <cell r="A10283" t="str">
            <v>Hague-nl PB</v>
          </cell>
          <cell r="B10283" t="str">
            <v>Personal Branding - The Hague University of Applied Sciences</v>
          </cell>
          <cell r="C10283">
            <v>50</v>
          </cell>
          <cell r="D10283">
            <v>4</v>
          </cell>
        </row>
        <row r="10284">
          <cell r="A10284" t="str">
            <v>UNL-us COMB101E</v>
          </cell>
          <cell r="B10284" t="str">
            <v>Personal Defense - Universidade de Nebraska</v>
          </cell>
          <cell r="C10284">
            <v>12</v>
          </cell>
          <cell r="D10284">
            <v>1</v>
          </cell>
        </row>
        <row r="10285">
          <cell r="A10285" t="str">
            <v>COMB101E</v>
          </cell>
          <cell r="B10285" t="str">
            <v>Personal Defense - University of Nebraska - Lincoln / UNL</v>
          </cell>
          <cell r="C10285">
            <v>12</v>
          </cell>
          <cell r="D10285">
            <v>1</v>
          </cell>
        </row>
        <row r="10286">
          <cell r="A10286" t="str">
            <v>DBS-ie PD</v>
          </cell>
          <cell r="B10286" t="str">
            <v>Personal Development - Dublin Business School</v>
          </cell>
          <cell r="C10286">
            <v>36</v>
          </cell>
          <cell r="D10286">
            <v>3</v>
          </cell>
        </row>
        <row r="10287">
          <cell r="A10287" t="str">
            <v>ITech-us BA2200</v>
          </cell>
          <cell r="B10287" t="str">
            <v>Personal Finance - Indiana Institute of Technology</v>
          </cell>
          <cell r="C10287">
            <v>48</v>
          </cell>
          <cell r="D10287">
            <v>4</v>
          </cell>
        </row>
        <row r="10288">
          <cell r="A10288" t="str">
            <v>Montana-us BFIN</v>
          </cell>
          <cell r="B10288" t="str">
            <v>Personal Finance - Montana State University</v>
          </cell>
          <cell r="C10288">
            <v>36</v>
          </cell>
          <cell r="D10288">
            <v>3</v>
          </cell>
        </row>
        <row r="10289">
          <cell r="A10289" t="str">
            <v>UNSW-au GENC3004</v>
          </cell>
          <cell r="B10289" t="str">
            <v>Personal Finance - University of New South Wales</v>
          </cell>
          <cell r="C10289">
            <v>36</v>
          </cell>
          <cell r="D10289">
            <v>3</v>
          </cell>
        </row>
        <row r="10290">
          <cell r="A10290" t="str">
            <v>UTol-us FINE3060</v>
          </cell>
          <cell r="B10290" t="str">
            <v>Personal Finance - University of Toledo</v>
          </cell>
          <cell r="C10290">
            <v>45</v>
          </cell>
          <cell r="D10290">
            <v>3</v>
          </cell>
        </row>
        <row r="10291">
          <cell r="A10291" t="str">
            <v>UArk-us FINN3003</v>
          </cell>
          <cell r="B10291" t="str">
            <v>Personal Financial Planning - University of Arkansas</v>
          </cell>
          <cell r="C10291">
            <v>48</v>
          </cell>
          <cell r="D10291">
            <v>4</v>
          </cell>
        </row>
        <row r="10292">
          <cell r="A10292" t="str">
            <v>UKY-us FIN250</v>
          </cell>
          <cell r="B10292" t="str">
            <v>Personal Investing &amp; Financial Planning - University of Kentucky</v>
          </cell>
          <cell r="C10292">
            <v>37</v>
          </cell>
          <cell r="D10292">
            <v>3</v>
          </cell>
        </row>
        <row r="10293">
          <cell r="A10293" t="str">
            <v>Saxion-nl TLED38216</v>
          </cell>
          <cell r="B10293" t="str">
            <v>Personal Profession Development - Saxion University of Applied Sciences</v>
          </cell>
          <cell r="C10293">
            <v>30</v>
          </cell>
          <cell r="D10293">
            <v>2</v>
          </cell>
        </row>
        <row r="10294">
          <cell r="A10294" t="str">
            <v>Saxion-nl TLED43458</v>
          </cell>
          <cell r="B10294" t="str">
            <v>Personal Profession Development 2 - Saxion University of Applied Sciences</v>
          </cell>
          <cell r="C10294">
            <v>30</v>
          </cell>
          <cell r="D10294">
            <v>2</v>
          </cell>
        </row>
        <row r="10295">
          <cell r="A10295" t="str">
            <v>Nott-uk C82PIN</v>
          </cell>
          <cell r="B10295" t="str">
            <v>Personality and Individual Differences - University of Nottingham</v>
          </cell>
          <cell r="C10295">
            <v>22</v>
          </cell>
          <cell r="D10295">
            <v>1</v>
          </cell>
        </row>
        <row r="10296">
          <cell r="A10296" t="str">
            <v>SIU-us MGMT385</v>
          </cell>
          <cell r="B10296" t="str">
            <v>Personel and Human Resources Management - Southern Illinois University</v>
          </cell>
          <cell r="C10296">
            <v>38</v>
          </cell>
          <cell r="D10296">
            <v>3</v>
          </cell>
        </row>
        <row r="10297">
          <cell r="A10297" t="str">
            <v>ESZP030-13</v>
          </cell>
          <cell r="B10297" t="str">
            <v>Perspectiva de Análise do Estado e das Políticas Públicas</v>
          </cell>
          <cell r="C10297">
            <v>48</v>
          </cell>
          <cell r="D10297">
            <v>4</v>
          </cell>
        </row>
        <row r="10298">
          <cell r="A10298" t="str">
            <v>ESZP040-14</v>
          </cell>
          <cell r="B10298" t="str">
            <v>Perspectivas Analíticas sobre Burocracia</v>
          </cell>
          <cell r="C10298">
            <v>48</v>
          </cell>
          <cell r="D10298">
            <v>4</v>
          </cell>
        </row>
        <row r="10299">
          <cell r="A10299" t="str">
            <v>NHZ2055-11</v>
          </cell>
          <cell r="B10299" t="str">
            <v>Perspectivas Críticas da Filosofia Contemporânea</v>
          </cell>
          <cell r="C10299">
            <v>48</v>
          </cell>
          <cell r="D10299">
            <v>4</v>
          </cell>
        </row>
        <row r="10300">
          <cell r="A10300" t="str">
            <v>CHS-207</v>
          </cell>
          <cell r="B10300" t="str">
            <v>Perspectivas Econômicas e Sociais da Tecnologia</v>
          </cell>
          <cell r="C10300">
            <v>108</v>
          </cell>
          <cell r="D10300">
            <v>9</v>
          </cell>
        </row>
        <row r="10301">
          <cell r="A10301" t="str">
            <v>UFABC-PÓS - CHS-103</v>
          </cell>
          <cell r="B10301" t="str">
            <v>Perspectivas Teóricas e Analíticas das Políticas - UFABC-PÓS</v>
          </cell>
          <cell r="C10301">
            <v>108</v>
          </cell>
          <cell r="D10301">
            <v>9</v>
          </cell>
        </row>
        <row r="10302">
          <cell r="A10302" t="str">
            <v>CHS-103</v>
          </cell>
          <cell r="B10302" t="str">
            <v>Perspectivas Teóricas e Analíticas das Políticas Públicas</v>
          </cell>
          <cell r="C10302">
            <v>108</v>
          </cell>
          <cell r="D10302">
            <v>9</v>
          </cell>
        </row>
        <row r="10303">
          <cell r="A10303" t="str">
            <v>UofM-ca PHYS1830</v>
          </cell>
          <cell r="B10303" t="str">
            <v>Perspective on the Universe - University of Manitoba</v>
          </cell>
          <cell r="C10303">
            <v>34</v>
          </cell>
          <cell r="D10303">
            <v>2</v>
          </cell>
        </row>
        <row r="10304">
          <cell r="A10304" t="str">
            <v>CC-ca CS007</v>
          </cell>
          <cell r="B10304" t="str">
            <v>Persuasive Writing - Confederation College</v>
          </cell>
          <cell r="C10304">
            <v>78</v>
          </cell>
          <cell r="D10304">
            <v>6</v>
          </cell>
        </row>
        <row r="10305">
          <cell r="A10305" t="str">
            <v>FSA - PH2</v>
          </cell>
          <cell r="B10305" t="str">
            <v>Pesquisa Histórica II - Fundação Santo André</v>
          </cell>
          <cell r="C10305">
            <v>132</v>
          </cell>
          <cell r="D10305">
            <v>11</v>
          </cell>
        </row>
        <row r="10306">
          <cell r="A10306" t="str">
            <v>ICA5763-2</v>
          </cell>
          <cell r="B10306" t="str">
            <v>Pesquisa Interdisciplinar Ambiental - Procam-USP</v>
          </cell>
          <cell r="C10306">
            <v>0</v>
          </cell>
          <cell r="D10306">
            <v>18</v>
          </cell>
        </row>
        <row r="10307">
          <cell r="A10307" t="str">
            <v>ESZX045-13</v>
          </cell>
          <cell r="B10307" t="str">
            <v>Pesquisa Operacional</v>
          </cell>
          <cell r="C10307">
            <v>36</v>
          </cell>
          <cell r="D10307">
            <v>3</v>
          </cell>
        </row>
        <row r="10308">
          <cell r="A10308" t="str">
            <v>ESTG013-17</v>
          </cell>
          <cell r="B10308" t="str">
            <v>Pesquisa Operacional</v>
          </cell>
          <cell r="C10308">
            <v>72</v>
          </cell>
          <cell r="D10308">
            <v>6</v>
          </cell>
        </row>
        <row r="10309">
          <cell r="A10309" t="str">
            <v>ESTX062-13</v>
          </cell>
          <cell r="B10309" t="str">
            <v>Pesquisa Operacional</v>
          </cell>
          <cell r="C10309">
            <v>48</v>
          </cell>
          <cell r="D10309">
            <v>4</v>
          </cell>
        </row>
        <row r="10310">
          <cell r="A10310" t="str">
            <v>ESTG013-13</v>
          </cell>
          <cell r="B10310" t="str">
            <v>Pesquisa Operacional</v>
          </cell>
          <cell r="C10310">
            <v>72</v>
          </cell>
          <cell r="D10310">
            <v>6</v>
          </cell>
        </row>
        <row r="10311">
          <cell r="A10311" t="str">
            <v>FTT - PG-421</v>
          </cell>
          <cell r="B10311" t="str">
            <v>Pesquisa Operacional - Faculdade de Tecnologia Termomecânica</v>
          </cell>
          <cell r="C10311">
            <v>36</v>
          </cell>
          <cell r="D10311">
            <v>3</v>
          </cell>
        </row>
        <row r="10312">
          <cell r="A10312" t="str">
            <v>ESZG006-13</v>
          </cell>
          <cell r="B10312" t="str">
            <v>Pesquisa Operacional Aplicada</v>
          </cell>
          <cell r="C10312">
            <v>48</v>
          </cell>
          <cell r="D10312">
            <v>4</v>
          </cell>
        </row>
        <row r="10313">
          <cell r="A10313" t="str">
            <v>ESZG006-17</v>
          </cell>
          <cell r="B10313" t="str">
            <v>Pesquisa Operacional Aplicada</v>
          </cell>
          <cell r="C10313">
            <v>48</v>
          </cell>
          <cell r="D10313">
            <v>4</v>
          </cell>
        </row>
        <row r="10314">
          <cell r="A10314" t="str">
            <v>MCZX027-13</v>
          </cell>
          <cell r="B10314" t="str">
            <v>Pesquisa Operacional: Modelagem em Excel</v>
          </cell>
          <cell r="C10314">
            <v>48</v>
          </cell>
          <cell r="D10314">
            <v>4</v>
          </cell>
        </row>
        <row r="10315">
          <cell r="A10315" t="str">
            <v>MCTC007-13</v>
          </cell>
          <cell r="B10315" t="str">
            <v>Pesquisa e Comunicação Científica</v>
          </cell>
          <cell r="C10315">
            <v>24</v>
          </cell>
          <cell r="D10315">
            <v>2</v>
          </cell>
        </row>
        <row r="10316">
          <cell r="A10316" t="str">
            <v>MCTC007-15</v>
          </cell>
          <cell r="B10316" t="str">
            <v>Pesquisa e Comunicação Científica</v>
          </cell>
          <cell r="C10316">
            <v>24</v>
          </cell>
          <cell r="D10316">
            <v>2</v>
          </cell>
        </row>
        <row r="10317">
          <cell r="A10317" t="str">
            <v>ENS-215</v>
          </cell>
          <cell r="B10317" t="str">
            <v>Pesquisa em Educação Ambiental</v>
          </cell>
          <cell r="C10317">
            <v>144</v>
          </cell>
          <cell r="D10317">
            <v>12</v>
          </cell>
        </row>
        <row r="10318">
          <cell r="A10318" t="str">
            <v>UFSCAR - 191817B</v>
          </cell>
          <cell r="B10318" t="str">
            <v>Pesquisa em Educação Matemática - Universidade Federal de São Carlos</v>
          </cell>
          <cell r="C10318">
            <v>60</v>
          </cell>
          <cell r="D10318">
            <v>5</v>
          </cell>
        </row>
        <row r="10319">
          <cell r="A10319" t="str">
            <v>ENS-002</v>
          </cell>
          <cell r="B10319" t="str">
            <v>Pesquisa em Ensino de Ciências e Matemática</v>
          </cell>
          <cell r="C10319">
            <v>144</v>
          </cell>
          <cell r="D10319">
            <v>12</v>
          </cell>
        </row>
        <row r="10320">
          <cell r="A10320" t="str">
            <v>UFSCAR - 192171A</v>
          </cell>
          <cell r="B10320" t="str">
            <v>Pesquisa em Ensino de Física - Universidade Federal de São Carlos</v>
          </cell>
          <cell r="C10320">
            <v>24</v>
          </cell>
          <cell r="D10320">
            <v>2</v>
          </cell>
        </row>
        <row r="10321">
          <cell r="A10321" t="str">
            <v>NHZ2056-11</v>
          </cell>
          <cell r="B10321" t="str">
            <v>Pesquisa em Filosofia</v>
          </cell>
          <cell r="C10321">
            <v>48</v>
          </cell>
          <cell r="D10321">
            <v>4</v>
          </cell>
        </row>
        <row r="10322">
          <cell r="A10322" t="str">
            <v>PROF-105</v>
          </cell>
          <cell r="B10322" t="str">
            <v>Pesquisa em Filosofia e o seu Ensino</v>
          </cell>
          <cell r="C10322">
            <v>120</v>
          </cell>
          <cell r="D10322">
            <v>10</v>
          </cell>
        </row>
        <row r="10323">
          <cell r="A10323" t="str">
            <v>ENS-140</v>
          </cell>
          <cell r="B10323" t="str">
            <v>Pesquisa em Formação de Professores de Ciências e Matemática</v>
          </cell>
          <cell r="C10323">
            <v>144</v>
          </cell>
          <cell r="D10323">
            <v>12</v>
          </cell>
        </row>
        <row r="10324">
          <cell r="A10324" t="str">
            <v>FATEC-SP - 4116</v>
          </cell>
          <cell r="B10324" t="str">
            <v>Pesquisa operacional - FATEC-SP</v>
          </cell>
          <cell r="C10324">
            <v>36</v>
          </cell>
          <cell r="D10324">
            <v>3</v>
          </cell>
        </row>
        <row r="10325">
          <cell r="A10325" t="str">
            <v>ENS-220</v>
          </cell>
          <cell r="B10325" t="str">
            <v>Pesquisas sobre materiais de apoio ao Ensino e Aprendizagem</v>
          </cell>
          <cell r="C10325">
            <v>144</v>
          </cell>
          <cell r="D10325">
            <v>12</v>
          </cell>
        </row>
        <row r="10326">
          <cell r="A10326" t="str">
            <v>ESZE064-13</v>
          </cell>
          <cell r="B10326" t="str">
            <v>Petrofísica</v>
          </cell>
          <cell r="C10326">
            <v>48</v>
          </cell>
          <cell r="D10326">
            <v>4</v>
          </cell>
        </row>
        <row r="10327">
          <cell r="A10327" t="str">
            <v>ESZE064-17</v>
          </cell>
          <cell r="B10327" t="str">
            <v>Petrofísica</v>
          </cell>
          <cell r="C10327">
            <v>48</v>
          </cell>
          <cell r="D10327">
            <v>4</v>
          </cell>
        </row>
        <row r="10328">
          <cell r="A10328" t="str">
            <v>Curtin-au ESZE064-13</v>
          </cell>
          <cell r="B10328" t="str">
            <v>Petrofísica - Curtin University of Technology</v>
          </cell>
          <cell r="C10328">
            <v>48</v>
          </cell>
          <cell r="D10328">
            <v>4</v>
          </cell>
        </row>
        <row r="10329">
          <cell r="A10329" t="str">
            <v>UniMis-hu MAKKEM234B</v>
          </cell>
          <cell r="B10329" t="str">
            <v>Petrol Chemical Technologies - University of Miskolc</v>
          </cell>
          <cell r="C10329">
            <v>63</v>
          </cell>
          <cell r="D10329">
            <v>5</v>
          </cell>
        </row>
        <row r="10330">
          <cell r="A10330" t="str">
            <v>NTNU-no PetEcon</v>
          </cell>
          <cell r="B10330" t="str">
            <v>Petroleum Economics - Norwegian University of Science and Technology</v>
          </cell>
          <cell r="C10330">
            <v>60</v>
          </cell>
          <cell r="D10330">
            <v>5</v>
          </cell>
        </row>
        <row r="10331">
          <cell r="A10331" t="str">
            <v>UofT-ca CHE451H1</v>
          </cell>
          <cell r="B10331" t="str">
            <v>Petroleum Processing - University of Toronto</v>
          </cell>
          <cell r="C10331">
            <v>52</v>
          </cell>
          <cell r="D10331">
            <v>4</v>
          </cell>
        </row>
        <row r="10332">
          <cell r="A10332" t="str">
            <v>NTNU-no TPG4175</v>
          </cell>
          <cell r="B10332" t="str">
            <v>Petrophysics - Well Logging, Fundamentals - Norwegian University of Science and Technology</v>
          </cell>
          <cell r="C10332">
            <v>90</v>
          </cell>
          <cell r="D10332">
            <v>7</v>
          </cell>
        </row>
        <row r="10333">
          <cell r="A10333" t="str">
            <v>Curtin-au 314882</v>
          </cell>
          <cell r="B10333" t="str">
            <v>Petrophysics and Reservoir Properties Laboratory 200 - Curtin University of Technology</v>
          </cell>
          <cell r="C10333">
            <v>140</v>
          </cell>
          <cell r="D10333">
            <v>11</v>
          </cell>
        </row>
        <row r="10334">
          <cell r="A10334" t="str">
            <v>EQui05</v>
          </cell>
          <cell r="B10334" t="str">
            <v>Petróleo - Combustíveis</v>
          </cell>
          <cell r="C10334">
            <v>30</v>
          </cell>
          <cell r="D10334">
            <v>0</v>
          </cell>
        </row>
        <row r="10335">
          <cell r="A10335" t="str">
            <v>EQui06</v>
          </cell>
          <cell r="B10335" t="str">
            <v>Petróleo - Matéria Prima</v>
          </cell>
          <cell r="C10335">
            <v>30</v>
          </cell>
          <cell r="D10335">
            <v>0</v>
          </cell>
        </row>
        <row r="10336">
          <cell r="A10336" t="str">
            <v>EQui07</v>
          </cell>
          <cell r="B10336" t="str">
            <v>Petróleo - Polímeros</v>
          </cell>
          <cell r="C10336">
            <v>30</v>
          </cell>
          <cell r="D10336">
            <v>0</v>
          </cell>
        </row>
        <row r="10337">
          <cell r="A10337" t="str">
            <v>RH-uk BSS010N955S</v>
          </cell>
          <cell r="B10337" t="str">
            <v>Pharmacology and Toxicology - University of Roehampton</v>
          </cell>
          <cell r="C10337">
            <v>48</v>
          </cell>
          <cell r="D10337">
            <v>4</v>
          </cell>
        </row>
        <row r="10338">
          <cell r="A10338" t="str">
            <v>MSU-us MSE310</v>
          </cell>
          <cell r="B10338" t="str">
            <v>Phase Equilibria in Materials - Michigan State University</v>
          </cell>
          <cell r="C10338">
            <v>48</v>
          </cell>
          <cell r="D10338">
            <v>4</v>
          </cell>
        </row>
        <row r="10339">
          <cell r="A10339" t="str">
            <v>UF-us EES4203</v>
          </cell>
          <cell r="B10339" t="str">
            <v>Phase Partioning in the Environment - University of Florida</v>
          </cell>
          <cell r="C10339">
            <v>64</v>
          </cell>
          <cell r="D10339">
            <v>5</v>
          </cell>
        </row>
        <row r="10340">
          <cell r="A10340" t="str">
            <v>UBC-ca MTRL378</v>
          </cell>
          <cell r="B10340" t="str">
            <v>Phase Transformation - University of British Columbia</v>
          </cell>
          <cell r="C10340">
            <v>36</v>
          </cell>
          <cell r="D10340">
            <v>3</v>
          </cell>
        </row>
        <row r="10341">
          <cell r="A10341" t="str">
            <v>UofT-ca MSE318</v>
          </cell>
          <cell r="B10341" t="str">
            <v>Phase Transformation - University of Toronto</v>
          </cell>
          <cell r="C10341">
            <v>98</v>
          </cell>
          <cell r="D10341">
            <v>8</v>
          </cell>
        </row>
        <row r="10342">
          <cell r="A10342" t="str">
            <v>UNR-us MSE430</v>
          </cell>
          <cell r="B10342" t="str">
            <v>Phase Transformation Kinetics - University of Nevada, Reno</v>
          </cell>
          <cell r="C10342">
            <v>45</v>
          </cell>
          <cell r="D10342">
            <v>3</v>
          </cell>
        </row>
        <row r="10343">
          <cell r="A10343" t="str">
            <v>UI-us MSE413</v>
          </cell>
          <cell r="B10343" t="str">
            <v>Phase Transformation and Kinectis - University of Idaho</v>
          </cell>
          <cell r="C10343">
            <v>48</v>
          </cell>
          <cell r="D10343">
            <v>4</v>
          </cell>
        </row>
        <row r="10344">
          <cell r="A10344" t="str">
            <v>Boise-us MSE418</v>
          </cell>
          <cell r="B10344" t="str">
            <v>Phase Transformation and Kinetics - Boise State University</v>
          </cell>
          <cell r="C10344">
            <v>48</v>
          </cell>
          <cell r="D10344">
            <v>4</v>
          </cell>
        </row>
        <row r="10345">
          <cell r="A10345" t="str">
            <v>BME-hu GT43A186</v>
          </cell>
          <cell r="B10345" t="str">
            <v>Philosophy of Art - Budapest University of Technology and Economics</v>
          </cell>
          <cell r="C10345">
            <v>75</v>
          </cell>
          <cell r="D10345">
            <v>6</v>
          </cell>
        </row>
        <row r="10346">
          <cell r="A10346" t="str">
            <v>MSU-us LB274</v>
          </cell>
          <cell r="B10346" t="str">
            <v>Phisics II - Michigan State University</v>
          </cell>
          <cell r="C10346">
            <v>96</v>
          </cell>
          <cell r="D10346">
            <v>8</v>
          </cell>
        </row>
        <row r="10347">
          <cell r="A10347" t="str">
            <v>UTrier-de 12201075</v>
          </cell>
          <cell r="B10347" t="str">
            <v>Phonetik des Deutschen - Trier Universität</v>
          </cell>
          <cell r="C10347">
            <v>28</v>
          </cell>
          <cell r="D10347">
            <v>2</v>
          </cell>
        </row>
        <row r="10348">
          <cell r="A10348" t="str">
            <v>UEC-jp POE</v>
          </cell>
          <cell r="B10348" t="str">
            <v>Photonics and Opto-Electronics - The University of Electro-Communications</v>
          </cell>
          <cell r="C10348">
            <v>30</v>
          </cell>
          <cell r="D10348">
            <v>2</v>
          </cell>
        </row>
        <row r="10349">
          <cell r="A10349" t="str">
            <v>ANU-au ENGN4524</v>
          </cell>
          <cell r="B10349" t="str">
            <v>Photovoltaic Technologies - The Australian National University</v>
          </cell>
          <cell r="C10349">
            <v>42</v>
          </cell>
          <cell r="D10349">
            <v>3</v>
          </cell>
        </row>
        <row r="10350">
          <cell r="A10350" t="str">
            <v>UoD-uk RE41006</v>
          </cell>
          <cell r="B10350" t="str">
            <v>Photovoltaics - University of Dundee</v>
          </cell>
          <cell r="C10350">
            <v>75</v>
          </cell>
          <cell r="D10350">
            <v>6</v>
          </cell>
        </row>
        <row r="10351">
          <cell r="A10351" t="str">
            <v>UTS-au 68041</v>
          </cell>
          <cell r="B10351" t="str">
            <v>Physical Aspects of Nature - University of Technology, Sydney</v>
          </cell>
          <cell r="C10351">
            <v>60</v>
          </cell>
          <cell r="D10351">
            <v>5</v>
          </cell>
        </row>
        <row r="10352">
          <cell r="A10352" t="str">
            <v>Seneca-ca CHP633</v>
          </cell>
          <cell r="B10352" t="str">
            <v>Physical Chemistry - Seneca College</v>
          </cell>
          <cell r="C10352">
            <v>39</v>
          </cell>
          <cell r="D10352">
            <v>3</v>
          </cell>
        </row>
        <row r="10353">
          <cell r="A10353" t="str">
            <v>UofT-ca CHE112H1</v>
          </cell>
          <cell r="B10353" t="str">
            <v>Physical Chemistry - University of Toronto</v>
          </cell>
          <cell r="C10353">
            <v>65</v>
          </cell>
          <cell r="D10353">
            <v>5</v>
          </cell>
        </row>
        <row r="10354">
          <cell r="A10354" t="str">
            <v>NYIT-us CHEM410</v>
          </cell>
          <cell r="B10354" t="str">
            <v>Physical Chemistry I - New York Institute of Technology</v>
          </cell>
          <cell r="C10354">
            <v>60</v>
          </cell>
          <cell r="D10354">
            <v>5</v>
          </cell>
        </row>
        <row r="10355">
          <cell r="A10355" t="str">
            <v>UofT-ca CHM221H1</v>
          </cell>
          <cell r="B10355" t="str">
            <v>Physical Chemistry: The Molecular Viewpoint - University of Toronto</v>
          </cell>
          <cell r="C10355">
            <v>36</v>
          </cell>
          <cell r="D10355">
            <v>3</v>
          </cell>
        </row>
        <row r="10356">
          <cell r="A10356" t="str">
            <v>TNTech-us ECE3540</v>
          </cell>
          <cell r="B10356" t="str">
            <v>Physical Electronics - Tennessee Technological University</v>
          </cell>
          <cell r="C10356">
            <v>37</v>
          </cell>
          <cell r="D10356">
            <v>3</v>
          </cell>
        </row>
        <row r="10357">
          <cell r="A10357" t="str">
            <v>USC-us EE338</v>
          </cell>
          <cell r="B10357" t="str">
            <v>Physical Electronics - University of Southern California</v>
          </cell>
          <cell r="C10357">
            <v>40</v>
          </cell>
          <cell r="D10357">
            <v>3</v>
          </cell>
        </row>
        <row r="10358">
          <cell r="A10358" t="str">
            <v>Davis-us GEL050</v>
          </cell>
          <cell r="B10358" t="str">
            <v>Physical Geology - University of Califórnia, Davis</v>
          </cell>
          <cell r="C10358">
            <v>30</v>
          </cell>
          <cell r="D10358">
            <v>2</v>
          </cell>
        </row>
        <row r="10359">
          <cell r="A10359" t="str">
            <v>METL469</v>
          </cell>
          <cell r="B10359" t="str">
            <v>Physical Materials Systems - University of Nebraska - Lincoln / UNL</v>
          </cell>
          <cell r="C10359">
            <v>45</v>
          </cell>
          <cell r="D10359">
            <v>4</v>
          </cell>
        </row>
        <row r="10360">
          <cell r="A10360" t="str">
            <v>MECH469</v>
          </cell>
          <cell r="B10360" t="str">
            <v>Physical Materials Systems - University of Nebraska Lincoln / UNL</v>
          </cell>
          <cell r="C10360">
            <v>51</v>
          </cell>
          <cell r="D10360">
            <v>4</v>
          </cell>
        </row>
        <row r="10361">
          <cell r="A10361" t="str">
            <v>ASU-us MSE420</v>
          </cell>
          <cell r="B10361" t="str">
            <v>Physical Metallurgy - Arizona State University</v>
          </cell>
          <cell r="C10361">
            <v>37</v>
          </cell>
          <cell r="D10361">
            <v>3</v>
          </cell>
        </row>
        <row r="10362">
          <cell r="A10362" t="str">
            <v>Xavier-us PHYS364</v>
          </cell>
          <cell r="B10362" t="str">
            <v>Physical Optics - Xavier University</v>
          </cell>
          <cell r="C10362">
            <v>51</v>
          </cell>
          <cell r="D10362">
            <v>4</v>
          </cell>
        </row>
        <row r="10363">
          <cell r="A10363" t="str">
            <v>Xavier-us PHYS365</v>
          </cell>
          <cell r="B10363" t="str">
            <v>Physical Optics Lab - Xavier University</v>
          </cell>
          <cell r="C10363">
            <v>17</v>
          </cell>
          <cell r="D10363">
            <v>1</v>
          </cell>
        </row>
        <row r="10364">
          <cell r="A10364" t="str">
            <v>USW-uk MATS2001</v>
          </cell>
          <cell r="B10364" t="str">
            <v>Physical Prop of Materials - University of South Wales</v>
          </cell>
          <cell r="C10364">
            <v>65</v>
          </cell>
          <cell r="D10364">
            <v>5</v>
          </cell>
        </row>
        <row r="10365">
          <cell r="A10365" t="str">
            <v>UNR-us MSE460</v>
          </cell>
          <cell r="B10365" t="str">
            <v>PhysicalMetallurgy I - University of Nevada, Reno</v>
          </cell>
          <cell r="C10365">
            <v>60</v>
          </cell>
          <cell r="D10365">
            <v>5</v>
          </cell>
        </row>
        <row r="10366">
          <cell r="A10366" t="str">
            <v>WU-us PHYS162</v>
          </cell>
          <cell r="B10366" t="str">
            <v>Physics II Laboratory - Widener University</v>
          </cell>
          <cell r="C10366">
            <v>36</v>
          </cell>
          <cell r="D10366">
            <v>3</v>
          </cell>
        </row>
        <row r="10367">
          <cell r="A10367" t="str">
            <v>WU-us PHYS263</v>
          </cell>
          <cell r="B10367" t="str">
            <v>Physics III Laboratory - Widener University</v>
          </cell>
          <cell r="C10367">
            <v>51</v>
          </cell>
          <cell r="D10367">
            <v>4</v>
          </cell>
        </row>
        <row r="10368">
          <cell r="A10368" t="str">
            <v>ANU-au PHYS3034</v>
          </cell>
          <cell r="B10368" t="str">
            <v>Physics of Fluid Flows - The Australian National University</v>
          </cell>
          <cell r="C10368">
            <v>48</v>
          </cell>
          <cell r="D10368">
            <v>4</v>
          </cell>
        </row>
        <row r="10369">
          <cell r="A10369" t="str">
            <v>RU-us 14635212</v>
          </cell>
          <cell r="B10369" t="str">
            <v>Physics of Material - The State University of New Jersey - Rutgers</v>
          </cell>
          <cell r="C10369">
            <v>40</v>
          </cell>
          <cell r="D10369">
            <v>3</v>
          </cell>
        </row>
        <row r="10370">
          <cell r="A10370" t="str">
            <v>UCD-04</v>
          </cell>
          <cell r="B10370" t="str">
            <v>Physics of Nanomaterials - UCD-Ireland</v>
          </cell>
          <cell r="C10370">
            <v>0</v>
          </cell>
          <cell r="D10370">
            <v>6</v>
          </cell>
        </row>
        <row r="10371">
          <cell r="A10371" t="str">
            <v>SU-uk EGM34</v>
          </cell>
          <cell r="B10371" t="str">
            <v>Physics of the Body - Swansea University</v>
          </cell>
          <cell r="C10371">
            <v>20</v>
          </cell>
          <cell r="D10371">
            <v>1</v>
          </cell>
        </row>
        <row r="10372">
          <cell r="A10372" t="str">
            <v>WOU-us PH213</v>
          </cell>
          <cell r="B10372" t="str">
            <v>Physics with Calculus - Western Oregon University</v>
          </cell>
          <cell r="C10372">
            <v>60</v>
          </cell>
          <cell r="D10372">
            <v>5</v>
          </cell>
        </row>
        <row r="10373">
          <cell r="A10373" t="str">
            <v>Monash-au PHS1042</v>
          </cell>
          <cell r="B10373" t="str">
            <v>Physics, energy and the environment - Monash University</v>
          </cell>
          <cell r="C10373">
            <v>72</v>
          </cell>
          <cell r="D10373">
            <v>6</v>
          </cell>
        </row>
        <row r="10374">
          <cell r="A10374" t="str">
            <v>UAkron-us 4800422</v>
          </cell>
          <cell r="B10374" t="str">
            <v>Physiological Control Systems - The University of Akron</v>
          </cell>
          <cell r="C10374">
            <v>45</v>
          </cell>
          <cell r="D10374">
            <v>3</v>
          </cell>
        </row>
        <row r="10375">
          <cell r="A10375" t="str">
            <v>UTS-au 91703</v>
          </cell>
          <cell r="B10375" t="str">
            <v>Physiological Systems - University of Technology, Sydney</v>
          </cell>
          <cell r="C10375">
            <v>48</v>
          </cell>
          <cell r="D10375">
            <v>4</v>
          </cell>
        </row>
        <row r="10376">
          <cell r="A10376" t="str">
            <v>RH-uk BSS020N237Y</v>
          </cell>
          <cell r="B10376" t="str">
            <v>Physiology &amp; Metabolism - University of Roehampton</v>
          </cell>
          <cell r="C10376">
            <v>60</v>
          </cell>
          <cell r="D10376">
            <v>5</v>
          </cell>
        </row>
        <row r="10377">
          <cell r="A10377" t="str">
            <v>UWEC-us MUSI106</v>
          </cell>
          <cell r="B10377" t="str">
            <v>Piano Class - University of Wisconsin - Eau Claire</v>
          </cell>
          <cell r="C10377">
            <v>36</v>
          </cell>
          <cell r="D10377">
            <v>3</v>
          </cell>
        </row>
        <row r="10378">
          <cell r="A10378" t="str">
            <v>WMU-us MUS1020</v>
          </cell>
          <cell r="B10378" t="str">
            <v>Piano Class I - Western Michigan University</v>
          </cell>
          <cell r="C10378">
            <v>24</v>
          </cell>
          <cell r="D10378">
            <v>2</v>
          </cell>
        </row>
        <row r="10379">
          <cell r="A10379" t="str">
            <v>ESZS013-13</v>
          </cell>
          <cell r="B10379" t="str">
            <v>Placas e Cascas</v>
          </cell>
          <cell r="C10379">
            <v>36</v>
          </cell>
          <cell r="D10379">
            <v>3</v>
          </cell>
        </row>
        <row r="10380">
          <cell r="A10380" t="str">
            <v>ESZS031-17</v>
          </cell>
          <cell r="B10380" t="str">
            <v>Placas e Cascas</v>
          </cell>
          <cell r="C10380">
            <v>48</v>
          </cell>
          <cell r="D10380">
            <v>4</v>
          </cell>
        </row>
        <row r="10381">
          <cell r="A10381" t="str">
            <v>CSUEB-us BIOL1402</v>
          </cell>
          <cell r="B10381" t="str">
            <v>Plan Biology - California State University, East Bay</v>
          </cell>
          <cell r="C10381">
            <v>48</v>
          </cell>
          <cell r="D10381">
            <v>4</v>
          </cell>
        </row>
        <row r="10382">
          <cell r="A10382" t="str">
            <v>UC-pt 1005558</v>
          </cell>
          <cell r="B10382" t="str">
            <v>Planeamento Regional e Urbano - Universidade de Coimbra</v>
          </cell>
          <cell r="C10382">
            <v>67</v>
          </cell>
          <cell r="D10382">
            <v>5</v>
          </cell>
        </row>
        <row r="10383">
          <cell r="A10383" t="str">
            <v>UAlg-pt 14491035</v>
          </cell>
          <cell r="B10383" t="str">
            <v>Planeamento Regional e Urbano - Universidade do Algarve</v>
          </cell>
          <cell r="C10383">
            <v>50</v>
          </cell>
          <cell r="D10383">
            <v>4</v>
          </cell>
        </row>
        <row r="10384">
          <cell r="A10384" t="str">
            <v>UNL-pt 3733</v>
          </cell>
          <cell r="B10384" t="str">
            <v>Planeamento e Controlo da Produção - Universidade Nova de Lisboa</v>
          </cell>
          <cell r="C10384">
            <v>70</v>
          </cell>
          <cell r="D10384">
            <v>6</v>
          </cell>
        </row>
        <row r="10385">
          <cell r="A10385" t="str">
            <v>UP-pt EA0067</v>
          </cell>
          <cell r="B10385" t="str">
            <v>Planeamento e Qualidade do Ambiente - Universidade do Porto</v>
          </cell>
          <cell r="C10385">
            <v>56</v>
          </cell>
          <cell r="D10385">
            <v>4</v>
          </cell>
        </row>
        <row r="10386">
          <cell r="A10386" t="str">
            <v>IFSP - CPG03</v>
          </cell>
          <cell r="B10386" t="str">
            <v>Planej.e Gestão de Obras na Constr.Civil - Instituto Federal de Educação, Ciência e Tecnologia de Sã</v>
          </cell>
          <cell r="C10386">
            <v>36</v>
          </cell>
          <cell r="D10386">
            <v>3</v>
          </cell>
        </row>
        <row r="10387">
          <cell r="A10387" t="str">
            <v>GAEL 05</v>
          </cell>
          <cell r="B10387" t="str">
            <v>Planejamento Ambiental: Instrumentos e Práticas - Uninove</v>
          </cell>
          <cell r="C10387">
            <v>0</v>
          </cell>
          <cell r="D10387">
            <v>2</v>
          </cell>
        </row>
        <row r="10388">
          <cell r="A10388" t="str">
            <v>ENE-306</v>
          </cell>
          <cell r="B10388" t="str">
            <v>Planejamento Energético</v>
          </cell>
          <cell r="C10388">
            <v>144</v>
          </cell>
          <cell r="D10388">
            <v>12</v>
          </cell>
        </row>
        <row r="10389">
          <cell r="A10389" t="str">
            <v>EGP13</v>
          </cell>
          <cell r="B10389" t="str">
            <v>Planejamento Estratégico</v>
          </cell>
          <cell r="C10389">
            <v>48</v>
          </cell>
          <cell r="D10389">
            <v>0</v>
          </cell>
        </row>
        <row r="10390">
          <cell r="A10390" t="str">
            <v>FTT - PG-422</v>
          </cell>
          <cell r="B10390" t="str">
            <v>Planejamento Estratégico - Faculdade de Tecnologia Termomecânica</v>
          </cell>
          <cell r="C10390">
            <v>72</v>
          </cell>
          <cell r="D10390">
            <v>6</v>
          </cell>
        </row>
        <row r="10391">
          <cell r="A10391" t="str">
            <v>UNESP - AO606</v>
          </cell>
          <cell r="B10391" t="str">
            <v>Planejamento Estratégico - UNESP</v>
          </cell>
          <cell r="C10391">
            <v>60</v>
          </cell>
          <cell r="D10391">
            <v>5</v>
          </cell>
        </row>
        <row r="10392">
          <cell r="A10392" t="str">
            <v>USP - PE</v>
          </cell>
          <cell r="B10392" t="str">
            <v>Planejamento Estratégico - USP</v>
          </cell>
          <cell r="C10392">
            <v>36</v>
          </cell>
          <cell r="D10392">
            <v>3</v>
          </cell>
        </row>
        <row r="10393">
          <cell r="A10393" t="str">
            <v>ESZG011-13</v>
          </cell>
          <cell r="B10393" t="str">
            <v>Planejamento Estratégico em Gestão de Projetos</v>
          </cell>
          <cell r="C10393">
            <v>48</v>
          </cell>
          <cell r="D10393">
            <v>4</v>
          </cell>
        </row>
        <row r="10394">
          <cell r="A10394" t="str">
            <v>ESZG011-17</v>
          </cell>
          <cell r="B10394" t="str">
            <v>Planejamento Estratégico em Gestão de Projetos</v>
          </cell>
          <cell r="C10394">
            <v>48</v>
          </cell>
          <cell r="D10394">
            <v>4</v>
          </cell>
        </row>
        <row r="10395">
          <cell r="A10395" t="str">
            <v>PGA3106</v>
          </cell>
          <cell r="B10395" t="str">
            <v>Planejamento Governamental - UFRN</v>
          </cell>
          <cell r="C10395">
            <v>0</v>
          </cell>
          <cell r="D10395">
            <v>9</v>
          </cell>
        </row>
        <row r="10396">
          <cell r="A10396" t="str">
            <v xml:space="preserve"> PGA3106</v>
          </cell>
          <cell r="B10396" t="str">
            <v>Planejamento Governamental- UFRN</v>
          </cell>
          <cell r="C10396">
            <v>0</v>
          </cell>
          <cell r="D10396">
            <v>9</v>
          </cell>
        </row>
        <row r="10397">
          <cell r="A10397" t="str">
            <v>PEA-5730</v>
          </cell>
          <cell r="B10397" t="str">
            <v>Planejamento Integrado de Recursos Energéticos - USP</v>
          </cell>
          <cell r="C10397">
            <v>36</v>
          </cell>
          <cell r="D10397">
            <v>9</v>
          </cell>
        </row>
        <row r="10398">
          <cell r="A10398" t="str">
            <v>ESHP030-14</v>
          </cell>
          <cell r="B10398" t="str">
            <v>Planejamento Orçamentário</v>
          </cell>
          <cell r="C10398">
            <v>48</v>
          </cell>
          <cell r="D10398">
            <v>4</v>
          </cell>
        </row>
        <row r="10399">
          <cell r="A10399" t="str">
            <v>ESTU011-13</v>
          </cell>
          <cell r="B10399" t="str">
            <v>Planejamento Urbano e Metropolitano</v>
          </cell>
          <cell r="C10399">
            <v>48</v>
          </cell>
          <cell r="D10399">
            <v>4</v>
          </cell>
        </row>
        <row r="10400">
          <cell r="A10400" t="str">
            <v>ESTU011-17</v>
          </cell>
          <cell r="B10400" t="str">
            <v>Planejamento Urbano e Metropolitano</v>
          </cell>
          <cell r="C10400">
            <v>48</v>
          </cell>
          <cell r="D10400">
            <v>4</v>
          </cell>
        </row>
        <row r="10401">
          <cell r="A10401" t="str">
            <v>PGT-005</v>
          </cell>
          <cell r="B10401" t="str">
            <v>Planejamento Urbano e Regional</v>
          </cell>
          <cell r="C10401">
            <v>108</v>
          </cell>
          <cell r="D10401">
            <v>9</v>
          </cell>
        </row>
        <row r="10402">
          <cell r="A10402" t="str">
            <v>ESZX097-13</v>
          </cell>
          <cell r="B10402" t="str">
            <v>Planejamento da Operação de Sistemas Hidrotérmicos de Potência</v>
          </cell>
          <cell r="C10402">
            <v>24</v>
          </cell>
          <cell r="D10402">
            <v>2</v>
          </cell>
        </row>
        <row r="10403">
          <cell r="A10403" t="str">
            <v>ESZE080-17</v>
          </cell>
          <cell r="B10403" t="str">
            <v>Planejamento da Operação de Sistemas Hidrotérmicos de Potência</v>
          </cell>
          <cell r="C10403">
            <v>24</v>
          </cell>
          <cell r="D10403">
            <v>2</v>
          </cell>
        </row>
        <row r="10404">
          <cell r="A10404" t="str">
            <v>EN4410</v>
          </cell>
          <cell r="B10404" t="str">
            <v>Planejamento da Operação de Sistemas Hidrotérmicos de Potência</v>
          </cell>
          <cell r="C10404">
            <v>36</v>
          </cell>
          <cell r="D10404">
            <v>3</v>
          </cell>
        </row>
        <row r="10405">
          <cell r="A10405" t="str">
            <v>PGT-002</v>
          </cell>
          <cell r="B10405" t="str">
            <v>Planejamento de  Pesquisa II</v>
          </cell>
          <cell r="C10405">
            <v>72</v>
          </cell>
          <cell r="D10405">
            <v>6</v>
          </cell>
        </row>
        <row r="10406">
          <cell r="A10406" t="str">
            <v>ESZX048-13</v>
          </cell>
          <cell r="B10406" t="str">
            <v>Planejamento de Experimentos</v>
          </cell>
          <cell r="C10406">
            <v>48</v>
          </cell>
          <cell r="D10406">
            <v>4</v>
          </cell>
        </row>
        <row r="10407">
          <cell r="A10407" t="str">
            <v>PQI5810</v>
          </cell>
          <cell r="B10407" t="str">
            <v>Planejamento de Experimentos Aplicado ao Desenvolvimento e Melhoria de Processos - USP</v>
          </cell>
          <cell r="C10407">
            <v>0</v>
          </cell>
          <cell r="D10407">
            <v>8</v>
          </cell>
        </row>
        <row r="10408">
          <cell r="A10408" t="str">
            <v>ENE-108</v>
          </cell>
          <cell r="B10408" t="str">
            <v>Planejamento de Experimentos Aplicados a Processos Energéticos</v>
          </cell>
          <cell r="C10408">
            <v>48</v>
          </cell>
          <cell r="D10408">
            <v>12</v>
          </cell>
        </row>
        <row r="10409">
          <cell r="A10409" t="str">
            <v>ENE-104CO</v>
          </cell>
          <cell r="B10409" t="str">
            <v>Planejamento de Pesquisa - FH-SWF</v>
          </cell>
          <cell r="C10409">
            <v>0</v>
          </cell>
          <cell r="D10409">
            <v>6</v>
          </cell>
        </row>
        <row r="10410">
          <cell r="A10410" t="str">
            <v>PGT-001</v>
          </cell>
          <cell r="B10410" t="str">
            <v>Planejamento de Pesquisa I</v>
          </cell>
          <cell r="C10410">
            <v>72</v>
          </cell>
          <cell r="D10410">
            <v>6</v>
          </cell>
        </row>
        <row r="10411">
          <cell r="A10411" t="str">
            <v>PGT-007</v>
          </cell>
          <cell r="B10411" t="str">
            <v>Planejamento de Pesquisa I</v>
          </cell>
          <cell r="C10411">
            <v>108</v>
          </cell>
          <cell r="D10411">
            <v>9</v>
          </cell>
        </row>
        <row r="10412">
          <cell r="A10412" t="str">
            <v>PGT-008</v>
          </cell>
          <cell r="B10412" t="str">
            <v>Planejamento de Pesquisa II</v>
          </cell>
          <cell r="C10412">
            <v>108</v>
          </cell>
          <cell r="D10412">
            <v>9</v>
          </cell>
        </row>
        <row r="10413">
          <cell r="A10413" t="str">
            <v>ESZI022-13</v>
          </cell>
          <cell r="B10413" t="str">
            <v>Planejamento de Redes de Informação</v>
          </cell>
          <cell r="C10413">
            <v>48</v>
          </cell>
          <cell r="D10413">
            <v>4</v>
          </cell>
        </row>
        <row r="10414">
          <cell r="A10414" t="str">
            <v>ESZI022-17</v>
          </cell>
          <cell r="B10414" t="str">
            <v>Planejamento de Redes de Informação</v>
          </cell>
          <cell r="C10414">
            <v>48</v>
          </cell>
          <cell r="D10414">
            <v>4</v>
          </cell>
        </row>
        <row r="10415">
          <cell r="A10415" t="str">
            <v>PE-180</v>
          </cell>
          <cell r="B10415" t="str">
            <v>Planejamento de Sistemas Energéticos (Leilões de Energia Elétrica) - Unicamp</v>
          </cell>
          <cell r="C10415">
            <v>45</v>
          </cell>
          <cell r="D10415">
            <v>9</v>
          </cell>
        </row>
        <row r="10416">
          <cell r="A10416" t="str">
            <v>FATEC-SP - 4146</v>
          </cell>
          <cell r="B10416" t="str">
            <v>Planejamento de negócios - FATEC-SP</v>
          </cell>
          <cell r="C10416">
            <v>36</v>
          </cell>
          <cell r="D10416">
            <v>3</v>
          </cell>
        </row>
        <row r="10417">
          <cell r="A10417" t="str">
            <v>ENE-104</v>
          </cell>
          <cell r="B10417" t="str">
            <v>Planejamento de pesquisa</v>
          </cell>
          <cell r="C10417">
            <v>72</v>
          </cell>
          <cell r="D10417">
            <v>6</v>
          </cell>
        </row>
        <row r="10418">
          <cell r="A10418" t="str">
            <v>UFABC-PÓS - ENE-104</v>
          </cell>
          <cell r="B10418" t="str">
            <v>Planejamento de pesquisa - UFABC-PÓS</v>
          </cell>
          <cell r="C10418">
            <v>72</v>
          </cell>
          <cell r="D10418">
            <v>6</v>
          </cell>
        </row>
        <row r="10419">
          <cell r="A10419" t="str">
            <v>UNIFAL-Q08</v>
          </cell>
          <cell r="B10419" t="str">
            <v>Planejamento e Análise de Experimento - UNIFAL MG</v>
          </cell>
          <cell r="C10419">
            <v>0</v>
          </cell>
          <cell r="D10419">
            <v>12</v>
          </cell>
        </row>
        <row r="10420">
          <cell r="A10420" t="str">
            <v>ESZX043-13</v>
          </cell>
          <cell r="B10420" t="str">
            <v>Planejamento e Controle da Produção</v>
          </cell>
          <cell r="C10420">
            <v>36</v>
          </cell>
          <cell r="D10420">
            <v>3</v>
          </cell>
        </row>
        <row r="10421">
          <cell r="A10421" t="str">
            <v>ESTG014-17</v>
          </cell>
          <cell r="B10421" t="str">
            <v>Planejamento e Controle da Produção</v>
          </cell>
          <cell r="C10421">
            <v>72</v>
          </cell>
          <cell r="D10421">
            <v>6</v>
          </cell>
        </row>
        <row r="10422">
          <cell r="A10422" t="str">
            <v>ESTG014-13</v>
          </cell>
          <cell r="B10422" t="str">
            <v>Planejamento e Controle da Produção</v>
          </cell>
          <cell r="C10422">
            <v>72</v>
          </cell>
          <cell r="D10422">
            <v>6</v>
          </cell>
        </row>
        <row r="10423">
          <cell r="A10423" t="str">
            <v>ESTX057-13</v>
          </cell>
          <cell r="B10423" t="str">
            <v>Planejamento e Controle de Produção</v>
          </cell>
          <cell r="C10423">
            <v>48</v>
          </cell>
          <cell r="D10423">
            <v>4</v>
          </cell>
        </row>
        <row r="10424">
          <cell r="A10424" t="str">
            <v>ESZG010-13</v>
          </cell>
          <cell r="B10424" t="str">
            <v>Planejamento e Controle de Projetos</v>
          </cell>
          <cell r="C10424">
            <v>48</v>
          </cell>
          <cell r="D10424">
            <v>4</v>
          </cell>
        </row>
        <row r="10425">
          <cell r="A10425" t="str">
            <v>ESZG010-17</v>
          </cell>
          <cell r="B10425" t="str">
            <v>Planejamento e Controle de Projetos</v>
          </cell>
          <cell r="C10425">
            <v>48</v>
          </cell>
          <cell r="D10425">
            <v>4</v>
          </cell>
        </row>
        <row r="10426">
          <cell r="A10426" t="str">
            <v>MEC-105</v>
          </cell>
          <cell r="B10426" t="str">
            <v>Planejamento e Elaboração do Projeto de Pesquisa</v>
          </cell>
          <cell r="C10426">
            <v>120</v>
          </cell>
          <cell r="D10426">
            <v>10</v>
          </cell>
        </row>
        <row r="10427">
          <cell r="A10427" t="str">
            <v>MEC-506</v>
          </cell>
          <cell r="B10427" t="str">
            <v>Planejamento e Elaboração do Projeto de Pesquisa</v>
          </cell>
          <cell r="C10427">
            <v>72</v>
          </cell>
          <cell r="D10427">
            <v>6</v>
          </cell>
        </row>
        <row r="10428">
          <cell r="A10428" t="str">
            <v>PGT-034</v>
          </cell>
          <cell r="B10428" t="str">
            <v>Planejamento e Gestão Urbana no Brasil</v>
          </cell>
          <cell r="C10428">
            <v>108</v>
          </cell>
          <cell r="D10428">
            <v>9</v>
          </cell>
        </row>
        <row r="10429">
          <cell r="A10429" t="str">
            <v>EEJA02</v>
          </cell>
          <cell r="B10429" t="str">
            <v>Planejamento e Gestão de Projetos Solidários</v>
          </cell>
          <cell r="C10429">
            <v>0</v>
          </cell>
          <cell r="D10429">
            <v>0</v>
          </cell>
        </row>
        <row r="10430">
          <cell r="A10430" t="str">
            <v>ESZT009-13</v>
          </cell>
          <cell r="B10430" t="str">
            <v>Planejamento e Gestão de Redes Técnicas e Sistemas Territoriais</v>
          </cell>
          <cell r="C10430">
            <v>48</v>
          </cell>
          <cell r="D10430">
            <v>4</v>
          </cell>
        </row>
        <row r="10431">
          <cell r="A10431" t="str">
            <v>ESZT009-17</v>
          </cell>
          <cell r="B10431" t="str">
            <v>Planejamento e Gestão de Redes Técnicas e Sistemas Territoriais</v>
          </cell>
          <cell r="C10431">
            <v>48</v>
          </cell>
          <cell r="D10431">
            <v>4</v>
          </cell>
        </row>
        <row r="10432">
          <cell r="A10432" t="str">
            <v>PGT-091</v>
          </cell>
          <cell r="B10432" t="str">
            <v>Planejamento e Gestão de Territórios: Teorias e Conceitos</v>
          </cell>
          <cell r="C10432">
            <v>144</v>
          </cell>
          <cell r="D10432">
            <v>12</v>
          </cell>
        </row>
        <row r="10433">
          <cell r="A10433" t="str">
            <v>UNINTER - POT</v>
          </cell>
          <cell r="B10433" t="str">
            <v>Planejamento e Organização do Turismo - UNINTER</v>
          </cell>
          <cell r="C10433">
            <v>72</v>
          </cell>
          <cell r="D10433">
            <v>6</v>
          </cell>
        </row>
        <row r="10434">
          <cell r="A10434" t="str">
            <v>ICEN007043</v>
          </cell>
          <cell r="B10434" t="str">
            <v>Planejamento e Otimização de Experimento - UFPA</v>
          </cell>
          <cell r="C10434">
            <v>0</v>
          </cell>
          <cell r="D10434">
            <v>4</v>
          </cell>
        </row>
        <row r="10435">
          <cell r="A10435" t="str">
            <v>QFL5912-2/3</v>
          </cell>
          <cell r="B10435" t="str">
            <v>Planejamento e Otimização de Experimentos - USP</v>
          </cell>
          <cell r="C10435">
            <v>0</v>
          </cell>
          <cell r="D10435">
            <v>10</v>
          </cell>
        </row>
        <row r="10436">
          <cell r="A10436" t="str">
            <v>ESHT017-13</v>
          </cell>
          <cell r="B10436" t="str">
            <v>Planejamento e Política Ambiental</v>
          </cell>
          <cell r="C10436">
            <v>48</v>
          </cell>
          <cell r="D10436">
            <v>4</v>
          </cell>
        </row>
        <row r="10437">
          <cell r="A10437" t="str">
            <v>ESHT017-17</v>
          </cell>
          <cell r="B10437" t="str">
            <v>Planejamento e Política Ambiental</v>
          </cell>
          <cell r="C10437">
            <v>48</v>
          </cell>
          <cell r="D10437">
            <v>4</v>
          </cell>
        </row>
        <row r="10438">
          <cell r="A10438" t="str">
            <v>ESHT018-13</v>
          </cell>
          <cell r="B10438" t="str">
            <v>Planejamento e Política Regional</v>
          </cell>
          <cell r="C10438">
            <v>48</v>
          </cell>
          <cell r="D10438">
            <v>4</v>
          </cell>
        </row>
        <row r="10439">
          <cell r="A10439" t="str">
            <v>ESHT018-17</v>
          </cell>
          <cell r="B10439" t="str">
            <v>Planejamento e Política Regional</v>
          </cell>
          <cell r="C10439">
            <v>48</v>
          </cell>
          <cell r="D10439">
            <v>4</v>
          </cell>
        </row>
        <row r="10440">
          <cell r="A10440" t="str">
            <v>ESHT019-13</v>
          </cell>
          <cell r="B10440" t="str">
            <v>Planejamento e Política Rural</v>
          </cell>
          <cell r="C10440">
            <v>48</v>
          </cell>
          <cell r="D10440">
            <v>4</v>
          </cell>
        </row>
        <row r="10441">
          <cell r="A10441" t="str">
            <v>ESHT019-17</v>
          </cell>
          <cell r="B10441" t="str">
            <v>Planejamento e Política Rural</v>
          </cell>
          <cell r="C10441">
            <v>48</v>
          </cell>
          <cell r="D10441">
            <v>4</v>
          </cell>
        </row>
        <row r="10442">
          <cell r="A10442" t="str">
            <v>BIS-020</v>
          </cell>
          <cell r="B10442" t="str">
            <v>Planejamento e aplicação de práticas em EEDC</v>
          </cell>
          <cell r="C10442">
            <v>48</v>
          </cell>
          <cell r="D10442">
            <v>12</v>
          </cell>
        </row>
        <row r="10443">
          <cell r="A10443" t="str">
            <v>UNICID - 3616</v>
          </cell>
          <cell r="B10443" t="str">
            <v>Planejamento e controle da produção - UNICID</v>
          </cell>
          <cell r="C10443">
            <v>156</v>
          </cell>
          <cell r="D10443">
            <v>13</v>
          </cell>
        </row>
        <row r="10444">
          <cell r="A10444" t="str">
            <v>UNICID - 3617</v>
          </cell>
          <cell r="B10444" t="str">
            <v>Planejamento e controle de custos - UNICID</v>
          </cell>
          <cell r="C10444">
            <v>156</v>
          </cell>
          <cell r="D10444">
            <v>13</v>
          </cell>
        </row>
        <row r="10445">
          <cell r="A10445" t="str">
            <v>ENE-307</v>
          </cell>
          <cell r="B10445" t="str">
            <v>Planejamento energético</v>
          </cell>
          <cell r="C10445">
            <v>144</v>
          </cell>
          <cell r="D10445">
            <v>12</v>
          </cell>
        </row>
        <row r="10446">
          <cell r="A10446" t="str">
            <v>FTT - PG422</v>
          </cell>
          <cell r="B10446" t="str">
            <v>Planejamento estratégico - Faculdade de Tecnologia Termomecânica</v>
          </cell>
          <cell r="C10446">
            <v>72</v>
          </cell>
          <cell r="D10446">
            <v>6</v>
          </cell>
        </row>
        <row r="10447">
          <cell r="A10447" t="str">
            <v>Metodista - 8996</v>
          </cell>
          <cell r="B10447" t="str">
            <v>Planejamento estratégico Informações de mercado - METODISTA</v>
          </cell>
          <cell r="C10447">
            <v>120</v>
          </cell>
          <cell r="D10447">
            <v>10</v>
          </cell>
        </row>
        <row r="10448">
          <cell r="A10448" t="str">
            <v>IFSP - PLDJ6</v>
          </cell>
          <cell r="B10448" t="str">
            <v>Planejamento industrial - Instituto Federal de Educação, Ciência e Tecnologia de São Paulo</v>
          </cell>
          <cell r="C10448">
            <v>24</v>
          </cell>
          <cell r="D10448">
            <v>2</v>
          </cell>
        </row>
        <row r="10449">
          <cell r="A10449" t="str">
            <v>IFSP - PLI</v>
          </cell>
          <cell r="B10449" t="str">
            <v>Planejamento industrial - Instituto Federal de Educação, Ciência e Tecnologia de São Paulo</v>
          </cell>
          <cell r="C10449">
            <v>36</v>
          </cell>
          <cell r="D10449">
            <v>3</v>
          </cell>
        </row>
        <row r="10450">
          <cell r="A10450" t="str">
            <v>Monash-au ESC1011</v>
          </cell>
          <cell r="B10450" t="str">
            <v>Planet Earth: Our place in the Universe - Monash University</v>
          </cell>
          <cell r="C10450">
            <v>60</v>
          </cell>
          <cell r="D10450">
            <v>5</v>
          </cell>
        </row>
        <row r="10451">
          <cell r="A10451" t="str">
            <v>UQ-au ERTH1000</v>
          </cell>
          <cell r="B10451" t="str">
            <v>Planet Earth: The Big Picture - University of Queensland</v>
          </cell>
          <cell r="C10451">
            <v>65</v>
          </cell>
          <cell r="D10451">
            <v>5</v>
          </cell>
        </row>
        <row r="10452">
          <cell r="A10452" t="str">
            <v>WSU-us ASTRNOM138</v>
          </cell>
          <cell r="B10452" t="str">
            <v>Planets and Planetary Systems - Washington State University</v>
          </cell>
          <cell r="C10452">
            <v>48</v>
          </cell>
          <cell r="D10452">
            <v>4</v>
          </cell>
        </row>
        <row r="10453">
          <cell r="A10453" t="str">
            <v>UC-es 2363</v>
          </cell>
          <cell r="B10453" t="str">
            <v>Planificación de la Producción - Universidad de Cantabria</v>
          </cell>
          <cell r="C10453">
            <v>60</v>
          </cell>
          <cell r="D10453">
            <v>5</v>
          </cell>
        </row>
        <row r="10454">
          <cell r="A10454" t="str">
            <v>UAM-es 16516</v>
          </cell>
          <cell r="B10454" t="str">
            <v>Planificación y Gestion de Espacios Naturales Protegidos - Universidad Autónoma de Madrid</v>
          </cell>
          <cell r="C10454">
            <v>148</v>
          </cell>
          <cell r="D10454">
            <v>12</v>
          </cell>
        </row>
        <row r="10455">
          <cell r="A10455" t="str">
            <v>TUDresden-de PA</v>
          </cell>
          <cell r="B10455" t="str">
            <v>Planing von Abfallbehandlungsanlagen - Technische Universität Dresden</v>
          </cell>
          <cell r="C10455">
            <v>50</v>
          </cell>
          <cell r="D10455">
            <v>4</v>
          </cell>
        </row>
        <row r="10456">
          <cell r="A10456" t="str">
            <v>DIT-ie SSPL3013</v>
          </cell>
          <cell r="B10456" t="str">
            <v>Planning Techniques - Dublin Institute of Technology</v>
          </cell>
          <cell r="C10456">
            <v>24</v>
          </cell>
          <cell r="D10456">
            <v>2</v>
          </cell>
        </row>
        <row r="10457">
          <cell r="A10457" t="str">
            <v>DIT-ie SSPL3017</v>
          </cell>
          <cell r="B10457" t="str">
            <v>Planning Theory - Dublin Institute of Technology</v>
          </cell>
          <cell r="C10457">
            <v>24</v>
          </cell>
          <cell r="D10457">
            <v>2</v>
          </cell>
        </row>
        <row r="10458">
          <cell r="A10458" t="str">
            <v>UWin-ca 06-87-482-1</v>
          </cell>
          <cell r="B10458" t="str">
            <v>Planning and Construction Management - University of Windsor</v>
          </cell>
          <cell r="C10458">
            <v>42</v>
          </cell>
          <cell r="D10458">
            <v>3</v>
          </cell>
        </row>
        <row r="10459">
          <cell r="A10459" t="str">
            <v>QUB-uk EVP2009</v>
          </cell>
          <cell r="B10459" t="str">
            <v>Planning and Sustainable Development - Queen's University Belfast</v>
          </cell>
          <cell r="C10459">
            <v>24</v>
          </cell>
          <cell r="D10459">
            <v>2</v>
          </cell>
        </row>
        <row r="10460">
          <cell r="A10460" t="str">
            <v>Port-uk U20687</v>
          </cell>
          <cell r="B10460" t="str">
            <v>Planning, Schedule and Supply Chain Management - University of Portsmouth</v>
          </cell>
          <cell r="C10460">
            <v>51</v>
          </cell>
          <cell r="D10460">
            <v>4</v>
          </cell>
        </row>
        <row r="10461">
          <cell r="A10461" t="str">
            <v>HUAS-nl PlDes</v>
          </cell>
          <cell r="B10461" t="str">
            <v>Plant Design - Hanze University of Applied Sciences</v>
          </cell>
          <cell r="C10461">
            <v>20</v>
          </cell>
          <cell r="D10461">
            <v>1</v>
          </cell>
        </row>
        <row r="10462">
          <cell r="A10462" t="str">
            <v>UofG-ca ENVS2040</v>
          </cell>
          <cell r="B10462" t="str">
            <v>Plant Health &amp; the Environment - University of Guelph</v>
          </cell>
          <cell r="C10462">
            <v>48</v>
          </cell>
          <cell r="D10462">
            <v>4</v>
          </cell>
        </row>
        <row r="10463">
          <cell r="A10463" t="str">
            <v>HUAS-nl PlTh</v>
          </cell>
          <cell r="B10463" t="str">
            <v>Plant Thermodynamics - Hanze University of Applied Sciences</v>
          </cell>
          <cell r="C10463">
            <v>30</v>
          </cell>
          <cell r="D10463">
            <v>2</v>
          </cell>
        </row>
        <row r="10464">
          <cell r="A10464" t="str">
            <v>GCU-uk M3H606273</v>
          </cell>
          <cell r="B10464" t="str">
            <v>Plant and Electrical Distribution Systems - Glasgow Caledonian University</v>
          </cell>
          <cell r="C10464">
            <v>90</v>
          </cell>
          <cell r="D10464">
            <v>7</v>
          </cell>
        </row>
        <row r="10465">
          <cell r="A10465" t="str">
            <v>QUT-au ENB433</v>
          </cell>
          <cell r="B10465" t="str">
            <v>Plant and Process Design - Queensland University of Technology</v>
          </cell>
          <cell r="C10465">
            <v>52</v>
          </cell>
          <cell r="D10465">
            <v>4</v>
          </cell>
        </row>
        <row r="10466">
          <cell r="A10466" t="str">
            <v>UNESP028</v>
          </cell>
          <cell r="B10466" t="str">
            <v>Plantas Tóxicas para Animais - UNESP</v>
          </cell>
          <cell r="C10466">
            <v>0</v>
          </cell>
          <cell r="D10466">
            <v>3</v>
          </cell>
        </row>
        <row r="10467">
          <cell r="A10467" t="str">
            <v>AGA5719-7/1</v>
          </cell>
          <cell r="B10467" t="str">
            <v>Plasmas em Astrofísica - IAG-USP</v>
          </cell>
          <cell r="C10467">
            <v>0</v>
          </cell>
          <cell r="D10467">
            <v>12</v>
          </cell>
        </row>
        <row r="10468">
          <cell r="A10468" t="str">
            <v>Unilim-fr EMT25B4E</v>
          </cell>
          <cell r="B10468" t="str">
            <v>Plastic injection molding simulation (Moldflow) - Université de Limoges</v>
          </cell>
          <cell r="C10468">
            <v>20</v>
          </cell>
          <cell r="D10468">
            <v>1</v>
          </cell>
        </row>
        <row r="10469">
          <cell r="A10469" t="str">
            <v>UB-es 360207</v>
          </cell>
          <cell r="B10469" t="str">
            <v>Plasticitat Mecànica de la Fractura - Universitat de Barcelona</v>
          </cell>
          <cell r="C10469">
            <v>60</v>
          </cell>
          <cell r="D10469">
            <v>5</v>
          </cell>
        </row>
        <row r="10470">
          <cell r="A10470" t="str">
            <v>WMU-us IME2500</v>
          </cell>
          <cell r="B10470" t="str">
            <v>Plastics Properties and Processing - Western Michigan University</v>
          </cell>
          <cell r="C10470">
            <v>45</v>
          </cell>
          <cell r="D10470">
            <v>3</v>
          </cell>
        </row>
        <row r="10471">
          <cell r="A10471" t="str">
            <v>ECO-030</v>
          </cell>
          <cell r="B10471" t="str">
            <v>Pluralismo em Economia</v>
          </cell>
          <cell r="C10471">
            <v>144</v>
          </cell>
          <cell r="D10471">
            <v>12</v>
          </cell>
        </row>
        <row r="10472">
          <cell r="A10472" t="str">
            <v>MACK - 14034700</v>
          </cell>
          <cell r="B10472" t="str">
            <v>Plástico - Mackenzie</v>
          </cell>
          <cell r="C10472">
            <v>24</v>
          </cell>
          <cell r="D10472">
            <v>2</v>
          </cell>
        </row>
        <row r="10473">
          <cell r="A10473" t="str">
            <v>Obuda-hu BGRPH14NEC</v>
          </cell>
          <cell r="B10473" t="str">
            <v>Pneumatics and Hydraulics - Óbuda University</v>
          </cell>
          <cell r="C10473">
            <v>85</v>
          </cell>
          <cell r="D10473">
            <v>7</v>
          </cell>
        </row>
        <row r="10474">
          <cell r="A10474" t="str">
            <v>ESHP027-14</v>
          </cell>
          <cell r="B10474" t="str">
            <v>Poder Local</v>
          </cell>
          <cell r="C10474">
            <v>48</v>
          </cell>
          <cell r="D10474">
            <v>4</v>
          </cell>
        </row>
        <row r="10475">
          <cell r="A10475" t="str">
            <v>PPU-106</v>
          </cell>
          <cell r="B10475" t="str">
            <v>Poder Local e Políticas Públicas</v>
          </cell>
          <cell r="C10475">
            <v>108</v>
          </cell>
          <cell r="D10475">
            <v>9</v>
          </cell>
        </row>
        <row r="10476">
          <cell r="A10476" t="str">
            <v>NHZ2057-11</v>
          </cell>
          <cell r="B10476" t="str">
            <v>Poder e Cultura na Sociedade da Informação</v>
          </cell>
          <cell r="C10476">
            <v>48</v>
          </cell>
          <cell r="D10476">
            <v>4</v>
          </cell>
        </row>
        <row r="10477">
          <cell r="A10477" t="str">
            <v>MA38</v>
          </cell>
          <cell r="B10477" t="str">
            <v>Polinômios e Equações Algébricas</v>
          </cell>
          <cell r="C10477">
            <v>120</v>
          </cell>
          <cell r="D10477">
            <v>10</v>
          </cell>
        </row>
        <row r="10478">
          <cell r="A10478" t="str">
            <v>MA-38</v>
          </cell>
          <cell r="B10478" t="str">
            <v>Polinômios e Equações Algébricas</v>
          </cell>
          <cell r="C10478">
            <v>156</v>
          </cell>
          <cell r="D10478">
            <v>13</v>
          </cell>
        </row>
        <row r="10479">
          <cell r="A10479" t="str">
            <v>UTBM-fr ER62</v>
          </cell>
          <cell r="B10479" t="str">
            <v>Politique mondiale de l'énergie - Université de Technologie de Belfort-Montbérliard</v>
          </cell>
          <cell r="C10479">
            <v>76</v>
          </cell>
          <cell r="D10479">
            <v>6</v>
          </cell>
        </row>
        <row r="10480">
          <cell r="A10480" t="str">
            <v>LU-ca ENGR3477</v>
          </cell>
          <cell r="B10480" t="str">
            <v>Pollution Control - Adsorption and Membranes - Laurentian University</v>
          </cell>
          <cell r="C10480">
            <v>36</v>
          </cell>
          <cell r="D10480">
            <v>3</v>
          </cell>
        </row>
        <row r="10481">
          <cell r="A10481" t="str">
            <v>RMIT-au OENG1036</v>
          </cell>
          <cell r="B10481" t="str">
            <v>Pollution Control - Royal Melbourne Institute of Technology</v>
          </cell>
          <cell r="C10481">
            <v>60</v>
          </cell>
          <cell r="D10481">
            <v>5</v>
          </cell>
        </row>
        <row r="10482">
          <cell r="A10482" t="str">
            <v>UL-ie ER4508</v>
          </cell>
          <cell r="B10482" t="str">
            <v>Pollution Control - Waste Management - University of Limerick</v>
          </cell>
          <cell r="C10482">
            <v>36</v>
          </cell>
          <cell r="D10482">
            <v>3</v>
          </cell>
        </row>
        <row r="10483">
          <cell r="A10483" t="str">
            <v>BSEN422</v>
          </cell>
          <cell r="B10483" t="str">
            <v>Pollution Prevention: Principles and Practice - University of Nebraska-Lincoln</v>
          </cell>
          <cell r="C10483">
            <v>45</v>
          </cell>
          <cell r="D10483">
            <v>4</v>
          </cell>
        </row>
        <row r="10484">
          <cell r="A10484" t="str">
            <v>CTA-202</v>
          </cell>
          <cell r="B10484" t="str">
            <v>Poluição Ambiental</v>
          </cell>
          <cell r="C10484">
            <v>144</v>
          </cell>
          <cell r="D10484">
            <v>12</v>
          </cell>
        </row>
        <row r="10485">
          <cell r="A10485" t="str">
            <v>ESTU012-13</v>
          </cell>
          <cell r="B10485" t="str">
            <v>Poluição Atmosférica</v>
          </cell>
          <cell r="C10485">
            <v>36</v>
          </cell>
          <cell r="D10485">
            <v>3</v>
          </cell>
        </row>
        <row r="10486">
          <cell r="A10486" t="str">
            <v>ESTU012-17</v>
          </cell>
          <cell r="B10486" t="str">
            <v>Poluição Atmosférica</v>
          </cell>
          <cell r="C10486">
            <v>36</v>
          </cell>
          <cell r="D10486">
            <v>3</v>
          </cell>
        </row>
        <row r="10487">
          <cell r="A10487" t="str">
            <v>ST771</v>
          </cell>
          <cell r="B10487" t="str">
            <v>Poluição Sonora e Vibrações - UNICAMP</v>
          </cell>
          <cell r="C10487">
            <v>60</v>
          </cell>
          <cell r="D10487">
            <v>5</v>
          </cell>
        </row>
        <row r="10488">
          <cell r="A10488" t="str">
            <v>15341027</v>
          </cell>
          <cell r="B10488" t="str">
            <v>Poluição do Ar - Universidade do Algarve</v>
          </cell>
          <cell r="C10488">
            <v>168</v>
          </cell>
          <cell r="D10488">
            <v>14</v>
          </cell>
        </row>
        <row r="10489">
          <cell r="A10489" t="str">
            <v>UofT-ca CHM426H1</v>
          </cell>
          <cell r="B10489" t="str">
            <v>Polymer Chemistry - University of Toronto</v>
          </cell>
          <cell r="C10489">
            <v>36</v>
          </cell>
          <cell r="D10489">
            <v>3</v>
          </cell>
        </row>
        <row r="10490">
          <cell r="A10490" t="str">
            <v>DU-us CHEM467</v>
          </cell>
          <cell r="B10490" t="str">
            <v>Polymer Chemistry III - Drexel University</v>
          </cell>
          <cell r="C10490">
            <v>30</v>
          </cell>
          <cell r="D10490">
            <v>2</v>
          </cell>
        </row>
        <row r="10491">
          <cell r="A10491" t="str">
            <v>UniMis-hu MAKPOL235B</v>
          </cell>
          <cell r="B10491" t="str">
            <v>Polymer Composites - University of Miskolc</v>
          </cell>
          <cell r="C10491">
            <v>42</v>
          </cell>
          <cell r="D10491">
            <v>3</v>
          </cell>
        </row>
        <row r="10492">
          <cell r="A10492" t="str">
            <v>NUIGal-ie ME429</v>
          </cell>
          <cell r="B10492" t="str">
            <v>Polymer Engineering - National University of Ireland - Galway</v>
          </cell>
          <cell r="C10492">
            <v>52</v>
          </cell>
          <cell r="D10492">
            <v>4</v>
          </cell>
        </row>
        <row r="10493">
          <cell r="A10493" t="str">
            <v>LU-uk 13MPC012</v>
          </cell>
          <cell r="B10493" t="str">
            <v>Polymer Engineering - Processing and Manufacture - Loughborough University</v>
          </cell>
          <cell r="C10493">
            <v>50</v>
          </cell>
          <cell r="D10493">
            <v>4</v>
          </cell>
        </row>
        <row r="10494">
          <cell r="A10494" t="str">
            <v>UofC-ca ENCH539</v>
          </cell>
          <cell r="B10494" t="str">
            <v>Polymer Engineering - University of Calgary</v>
          </cell>
          <cell r="C10494">
            <v>51</v>
          </cell>
          <cell r="D10494">
            <v>4</v>
          </cell>
        </row>
        <row r="10495">
          <cell r="A10495" t="str">
            <v>BME-hu GPTAGOP</v>
          </cell>
          <cell r="B10495" t="str">
            <v>Polymer Materials Science and Engineering - Budapest University of Technology and Economics</v>
          </cell>
          <cell r="C10495">
            <v>180</v>
          </cell>
          <cell r="D10495">
            <v>15</v>
          </cell>
        </row>
        <row r="10496">
          <cell r="A10496" t="str">
            <v>Shef-uk MAT6103</v>
          </cell>
          <cell r="B10496" t="str">
            <v>Polymer Materials Science and Engineering - The University of Sheffield</v>
          </cell>
          <cell r="C10496">
            <v>60</v>
          </cell>
          <cell r="D10496">
            <v>5</v>
          </cell>
        </row>
        <row r="10497">
          <cell r="A10497" t="str">
            <v>UC-us MTEN6025C</v>
          </cell>
          <cell r="B10497" t="str">
            <v>Polymer Processing - University of Cincinatti</v>
          </cell>
          <cell r="C10497">
            <v>65</v>
          </cell>
          <cell r="D10497">
            <v>5</v>
          </cell>
        </row>
        <row r="10498">
          <cell r="A10498" t="str">
            <v>UCI-us CBEMSXIC154</v>
          </cell>
          <cell r="B10498" t="str">
            <v>Polymer Sci &amp; Engr - University of California, Irvine</v>
          </cell>
          <cell r="C10498">
            <v>30</v>
          </cell>
          <cell r="D10498">
            <v>2</v>
          </cell>
        </row>
        <row r="10499">
          <cell r="A10499" t="str">
            <v>UNT-us MTSE4050</v>
          </cell>
          <cell r="B10499" t="str">
            <v>Polymer Science &amp; Engineering - University of North Texas</v>
          </cell>
          <cell r="C10499">
            <v>54</v>
          </cell>
          <cell r="D10499">
            <v>4</v>
          </cell>
        </row>
        <row r="10500">
          <cell r="A10500" t="str">
            <v>UTS-au 67305</v>
          </cell>
          <cell r="B10500" t="str">
            <v>Polymer Science - University of Technology, Sydney</v>
          </cell>
          <cell r="C10500">
            <v>63</v>
          </cell>
          <cell r="D10500">
            <v>5</v>
          </cell>
        </row>
        <row r="10501">
          <cell r="A10501" t="str">
            <v>CSM-us CBEN415</v>
          </cell>
          <cell r="B10501" t="str">
            <v>Polymer Science and Technology - Colorado School of Mines</v>
          </cell>
          <cell r="C10501">
            <v>48</v>
          </cell>
          <cell r="D10501">
            <v>4</v>
          </cell>
        </row>
        <row r="10502">
          <cell r="A10502" t="str">
            <v>Seneca-ca PTC633</v>
          </cell>
          <cell r="B10502" t="str">
            <v>Polymer Technology - Seneca College</v>
          </cell>
          <cell r="C10502">
            <v>65</v>
          </cell>
          <cell r="D10502">
            <v>5</v>
          </cell>
        </row>
        <row r="10503">
          <cell r="A10503" t="str">
            <v>UWS-us PLE360</v>
          </cell>
          <cell r="B10503" t="str">
            <v>Polymer Testing and Analysis - University of Wisconsin - Stout</v>
          </cell>
          <cell r="C10503">
            <v>56</v>
          </cell>
          <cell r="D10503">
            <v>4</v>
          </cell>
        </row>
        <row r="10504">
          <cell r="A10504" t="str">
            <v>UBC-ca MTRL394</v>
          </cell>
          <cell r="B10504" t="str">
            <v>Polymer and Polymer Matrix Composite - University of British Columbia</v>
          </cell>
          <cell r="C10504">
            <v>48</v>
          </cell>
          <cell r="D10504">
            <v>4</v>
          </cell>
        </row>
        <row r="10505">
          <cell r="A10505" t="str">
            <v>Davis-us FPS150</v>
          </cell>
          <cell r="B10505" t="str">
            <v>Polymer: Synthesis and Reactions - University of Califórnia, Davis</v>
          </cell>
          <cell r="C10505">
            <v>30</v>
          </cell>
          <cell r="D10505">
            <v>2</v>
          </cell>
        </row>
        <row r="10506">
          <cell r="A10506" t="str">
            <v>Union-us BNG335</v>
          </cell>
          <cell r="B10506" t="str">
            <v>Polymeric Biomaterials - Union College</v>
          </cell>
          <cell r="C10506">
            <v>30</v>
          </cell>
          <cell r="D10506">
            <v>2</v>
          </cell>
        </row>
        <row r="10507">
          <cell r="A10507" t="str">
            <v>UAB-us MSE430</v>
          </cell>
          <cell r="B10507" t="str">
            <v>Polymeric Materials - University of Alabama at Birmingham</v>
          </cell>
          <cell r="C10507">
            <v>48</v>
          </cell>
          <cell r="D10507">
            <v>4</v>
          </cell>
        </row>
        <row r="10508">
          <cell r="A10508" t="str">
            <v>UConn-us MSE3156</v>
          </cell>
          <cell r="B10508" t="str">
            <v>Polymeric Materials - University of Connecticut</v>
          </cell>
          <cell r="C10508">
            <v>42</v>
          </cell>
          <cell r="D10508">
            <v>3</v>
          </cell>
        </row>
        <row r="10509">
          <cell r="A10509" t="str">
            <v>UWin-ca 06-89-434</v>
          </cell>
          <cell r="B10509" t="str">
            <v>Polymers - University of Windsor</v>
          </cell>
          <cell r="C10509">
            <v>48</v>
          </cell>
          <cell r="D10509">
            <v>4</v>
          </cell>
        </row>
        <row r="10510">
          <cell r="A10510" t="str">
            <v>ASU-us MSE470</v>
          </cell>
          <cell r="B10510" t="str">
            <v>Polymers and Composites - Arizona State University</v>
          </cell>
          <cell r="C10510">
            <v>40</v>
          </cell>
          <cell r="D10510">
            <v>3</v>
          </cell>
        </row>
        <row r="10511">
          <cell r="A10511" t="str">
            <v>UNR-us MSE470</v>
          </cell>
          <cell r="B10511" t="str">
            <v>Polymers and Composites - University of Nevada, Reno</v>
          </cell>
          <cell r="C10511">
            <v>45</v>
          </cell>
          <cell r="D10511">
            <v>3</v>
          </cell>
        </row>
        <row r="10512">
          <cell r="A10512" t="str">
            <v>Birm-uk 417031</v>
          </cell>
          <cell r="B10512" t="str">
            <v>Polymers, Composites and Ceramics - University of Birmingham</v>
          </cell>
          <cell r="C10512">
            <v>29</v>
          </cell>
          <cell r="D10512">
            <v>2</v>
          </cell>
        </row>
        <row r="10513">
          <cell r="A10513" t="str">
            <v>SU-uk EG281</v>
          </cell>
          <cell r="B10513" t="str">
            <v>Polymers: Structure and Processing - Swansea University</v>
          </cell>
          <cell r="C10513">
            <v>60</v>
          </cell>
          <cell r="D10513">
            <v>5</v>
          </cell>
        </row>
        <row r="10514">
          <cell r="A10514" t="str">
            <v>ULR-fr SGM26118C</v>
          </cell>
          <cell r="B10514" t="str">
            <v>Polyméres et Composites - Université de La Rochelle</v>
          </cell>
          <cell r="C10514">
            <v>57</v>
          </cell>
          <cell r="D10514">
            <v>4</v>
          </cell>
        </row>
        <row r="10515">
          <cell r="A10515" t="str">
            <v>UNIFAL - ICT43</v>
          </cell>
          <cell r="B10515" t="str">
            <v>Políitica e Direitos Humanos - UNIFAL</v>
          </cell>
          <cell r="C10515">
            <v>36</v>
          </cell>
          <cell r="D10515">
            <v>3</v>
          </cell>
        </row>
        <row r="10516">
          <cell r="A10516" t="str">
            <v>UMinho-pt 9708N8</v>
          </cell>
          <cell r="B10516" t="str">
            <v>Polímeros Naturais e Biodegradáveis - Universidade do Minho</v>
          </cell>
          <cell r="C10516">
            <v>45</v>
          </cell>
          <cell r="D10516">
            <v>4</v>
          </cell>
        </row>
        <row r="10517">
          <cell r="A10517" t="str">
            <v>NHZ4063-15</v>
          </cell>
          <cell r="B10517" t="str">
            <v>Polímeros Síntese Caracterização e Processos</v>
          </cell>
          <cell r="C10517">
            <v>72</v>
          </cell>
          <cell r="D10517">
            <v>6</v>
          </cell>
        </row>
        <row r="10518">
          <cell r="A10518" t="str">
            <v>PUC-SP 04352A</v>
          </cell>
          <cell r="B10518" t="str">
            <v>Política Básica: Paradoxos da Política: Poder e Liberdade (AE)</v>
          </cell>
          <cell r="C10518">
            <v>0</v>
          </cell>
          <cell r="D10518">
            <v>9</v>
          </cell>
        </row>
        <row r="10519">
          <cell r="A10519" t="str">
            <v>HO313</v>
          </cell>
          <cell r="B10519" t="str">
            <v>Política Econômica e Desenvolvimento Regional - Unicamp</v>
          </cell>
          <cell r="C10519">
            <v>0</v>
          </cell>
          <cell r="D10519">
            <v>9</v>
          </cell>
        </row>
        <row r="10520">
          <cell r="A10520" t="str">
            <v>UNIABC - PEOE</v>
          </cell>
          <cell r="B10520" t="str">
            <v>Política Educacional e Organizacional da Educação Básica - UNIABC</v>
          </cell>
          <cell r="C10520">
            <v>72</v>
          </cell>
          <cell r="D10520">
            <v>6</v>
          </cell>
        </row>
        <row r="10521">
          <cell r="A10521" t="str">
            <v>ESZE111-17</v>
          </cell>
          <cell r="B10521" t="str">
            <v>Política Energética</v>
          </cell>
          <cell r="C10521">
            <v>48</v>
          </cell>
          <cell r="D10521">
            <v>4</v>
          </cell>
        </row>
        <row r="10522">
          <cell r="A10522" t="str">
            <v>PE162</v>
          </cell>
          <cell r="B10522" t="str">
            <v>Política Energética, Planejamento e Regulação - Unicamp</v>
          </cell>
          <cell r="C10522">
            <v>0</v>
          </cell>
          <cell r="D10522">
            <v>9</v>
          </cell>
        </row>
        <row r="10523">
          <cell r="A10523" t="str">
            <v>ESHR025-14</v>
          </cell>
          <cell r="B10523" t="str">
            <v>Política Externa Brasileira Contemporânea</v>
          </cell>
          <cell r="C10523">
            <v>48</v>
          </cell>
          <cell r="D10523">
            <v>4</v>
          </cell>
        </row>
        <row r="10524">
          <cell r="A10524" t="str">
            <v>ESZT011-13</v>
          </cell>
          <cell r="B10524" t="str">
            <v>Política Habitacional</v>
          </cell>
          <cell r="C10524">
            <v>48</v>
          </cell>
          <cell r="D10524">
            <v>4</v>
          </cell>
        </row>
        <row r="10525">
          <cell r="A10525" t="str">
            <v>ESZT011-17</v>
          </cell>
          <cell r="B10525" t="str">
            <v>Política Habitacional</v>
          </cell>
          <cell r="C10525">
            <v>48</v>
          </cell>
          <cell r="D10525">
            <v>4</v>
          </cell>
        </row>
        <row r="10526">
          <cell r="A10526" t="str">
            <v>UFSM CIE1068</v>
          </cell>
          <cell r="B10526" t="str">
            <v>Política Internacional Contemporânea - Universidade Federal de Santa Maria</v>
          </cell>
          <cell r="C10526">
            <v>60</v>
          </cell>
          <cell r="D10526">
            <v>5</v>
          </cell>
        </row>
        <row r="10527">
          <cell r="A10527" t="str">
            <v>ESHR012-13</v>
          </cell>
          <cell r="B10527" t="str">
            <v>Política Internacional dos EUA e da União Europeia</v>
          </cell>
          <cell r="C10527">
            <v>48</v>
          </cell>
          <cell r="D10527">
            <v>4</v>
          </cell>
        </row>
        <row r="10528">
          <cell r="A10528" t="str">
            <v>ESHT020-13</v>
          </cell>
          <cell r="B10528" t="str">
            <v>Política Metropolitana</v>
          </cell>
          <cell r="C10528">
            <v>48</v>
          </cell>
          <cell r="D10528">
            <v>4</v>
          </cell>
        </row>
        <row r="10529">
          <cell r="A10529" t="str">
            <v>ESHT020-17</v>
          </cell>
          <cell r="B10529" t="str">
            <v>Política Metropolitana</v>
          </cell>
          <cell r="C10529">
            <v>48</v>
          </cell>
          <cell r="D10529">
            <v>4</v>
          </cell>
        </row>
        <row r="10530">
          <cell r="A10530" t="str">
            <v>ESHT021-13</v>
          </cell>
          <cell r="B10530" t="str">
            <v>Política Urbana</v>
          </cell>
          <cell r="C10530">
            <v>48</v>
          </cell>
          <cell r="D10530">
            <v>4</v>
          </cell>
        </row>
        <row r="10531">
          <cell r="A10531" t="str">
            <v>ESHT021-17</v>
          </cell>
          <cell r="B10531" t="str">
            <v>Política Urbana</v>
          </cell>
          <cell r="C10531">
            <v>48</v>
          </cell>
          <cell r="D10531">
            <v>4</v>
          </cell>
        </row>
        <row r="10532">
          <cell r="A10532" t="str">
            <v>ESZP047-14</v>
          </cell>
          <cell r="B10532" t="str">
            <v>Política Urbana</v>
          </cell>
          <cell r="C10532">
            <v>48</v>
          </cell>
          <cell r="D10532">
            <v>4</v>
          </cell>
        </row>
        <row r="10533">
          <cell r="A10533" t="str">
            <v>Metodista - 8634</v>
          </cell>
          <cell r="B10533" t="str">
            <v>Política ambiental - METODISTA</v>
          </cell>
          <cell r="C10533">
            <v>156</v>
          </cell>
          <cell r="D10533">
            <v>13</v>
          </cell>
        </row>
        <row r="10534">
          <cell r="A10534" t="str">
            <v>HO614</v>
          </cell>
          <cell r="B10534" t="str">
            <v>Política e desenvolvimento agrícola - Unicamp</v>
          </cell>
          <cell r="C10534">
            <v>0</v>
          </cell>
          <cell r="D10534">
            <v>9</v>
          </cell>
        </row>
        <row r="10535">
          <cell r="A10535" t="str">
            <v>USCS - POEB</v>
          </cell>
          <cell r="B10535" t="str">
            <v>Política e organização da Educação básica - Universidade Municipal de São Caetano do Sul</v>
          </cell>
          <cell r="C10535">
            <v>72</v>
          </cell>
          <cell r="D10535">
            <v>6</v>
          </cell>
        </row>
        <row r="10536">
          <cell r="A10536" t="str">
            <v>UNICAMP - EL211</v>
          </cell>
          <cell r="B10536" t="str">
            <v>Política educacional:estrut.e funcionam.da Ed.Brasil. - UNICAMP</v>
          </cell>
          <cell r="C10536">
            <v>84</v>
          </cell>
          <cell r="D10536">
            <v>7</v>
          </cell>
        </row>
        <row r="10537">
          <cell r="A10537" t="str">
            <v>UNESP - 9428</v>
          </cell>
          <cell r="B10537" t="str">
            <v>Políticas Agrícolas - UNESP</v>
          </cell>
          <cell r="C10537">
            <v>24</v>
          </cell>
          <cell r="D10537">
            <v>2</v>
          </cell>
        </row>
        <row r="10538">
          <cell r="A10538" t="str">
            <v>ESZX104-13</v>
          </cell>
          <cell r="B10538" t="str">
            <v>Políticas Culturais</v>
          </cell>
          <cell r="C10538">
            <v>48</v>
          </cell>
          <cell r="D10538">
            <v>4</v>
          </cell>
        </row>
        <row r="10539">
          <cell r="A10539" t="str">
            <v>ESZP007-13</v>
          </cell>
          <cell r="B10539" t="str">
            <v>Políticas Culturais</v>
          </cell>
          <cell r="C10539">
            <v>48</v>
          </cell>
          <cell r="D10539">
            <v>4</v>
          </cell>
        </row>
        <row r="10540">
          <cell r="A10540" t="str">
            <v>NHI5011-09</v>
          </cell>
          <cell r="B10540" t="str">
            <v>Políticas Educacionais</v>
          </cell>
          <cell r="C10540">
            <v>36</v>
          </cell>
          <cell r="D10540">
            <v>3</v>
          </cell>
        </row>
        <row r="10541">
          <cell r="A10541" t="str">
            <v>excluir 2</v>
          </cell>
          <cell r="B10541" t="str">
            <v>Políticas Educacionais</v>
          </cell>
          <cell r="C10541">
            <v>36</v>
          </cell>
          <cell r="D10541">
            <v>3</v>
          </cell>
        </row>
        <row r="10542">
          <cell r="A10542" t="str">
            <v>NHI5011-13</v>
          </cell>
          <cell r="B10542" t="str">
            <v>Políticas Educacionais</v>
          </cell>
          <cell r="C10542">
            <v>36</v>
          </cell>
          <cell r="D10542">
            <v>3</v>
          </cell>
        </row>
        <row r="10543">
          <cell r="A10543" t="str">
            <v>EGPM11</v>
          </cell>
          <cell r="B10543" t="str">
            <v>Políticas Públicas</v>
          </cell>
          <cell r="C10543">
            <v>0</v>
          </cell>
          <cell r="D10543">
            <v>0</v>
          </cell>
        </row>
        <row r="10544">
          <cell r="A10544" t="str">
            <v>UNINTER - PPAT</v>
          </cell>
          <cell r="B10544" t="str">
            <v>Políticas Públicas Aplicadas ao Turismo - UNINTER</v>
          </cell>
          <cell r="C10544">
            <v>72</v>
          </cell>
          <cell r="D10544">
            <v>6</v>
          </cell>
        </row>
        <row r="10545">
          <cell r="A10545" t="str">
            <v>ESZR016-14</v>
          </cell>
          <cell r="B10545" t="str">
            <v>Políticas Públicas Sul-Americanas</v>
          </cell>
          <cell r="C10545">
            <v>48</v>
          </cell>
          <cell r="D10545">
            <v>4</v>
          </cell>
        </row>
        <row r="10546">
          <cell r="A10546" t="str">
            <v>PPU-205</v>
          </cell>
          <cell r="B10546" t="str">
            <v>Políticas Públicas de Ação Afirmativa</v>
          </cell>
          <cell r="C10546">
            <v>108</v>
          </cell>
          <cell r="D10546">
            <v>9</v>
          </cell>
        </row>
        <row r="10547">
          <cell r="A10547" t="str">
            <v>PPU-202</v>
          </cell>
          <cell r="B10547" t="str">
            <v>Políticas Públicas de Ciência, Tecnologia e Inovação (C,T&amp;I)</v>
          </cell>
          <cell r="C10547">
            <v>108</v>
          </cell>
          <cell r="D10547">
            <v>9</v>
          </cell>
        </row>
        <row r="10548">
          <cell r="A10548" t="str">
            <v>ESZP034-14</v>
          </cell>
          <cell r="B10548" t="str">
            <v>Políticas Públicas de Esporte e Lazer</v>
          </cell>
          <cell r="C10548">
            <v>24</v>
          </cell>
          <cell r="D10548">
            <v>2</v>
          </cell>
        </row>
        <row r="10549">
          <cell r="A10549" t="str">
            <v>ESZP008-13</v>
          </cell>
          <cell r="B10549" t="str">
            <v>Políticas Públicas de Gênero, Etnia e Geração</v>
          </cell>
          <cell r="C10549">
            <v>48</v>
          </cell>
          <cell r="D10549">
            <v>4</v>
          </cell>
        </row>
        <row r="10550">
          <cell r="A10550" t="str">
            <v>CS3104</v>
          </cell>
          <cell r="B10550" t="str">
            <v>Políticas Públicas de Intervenção Territorial no Brasil</v>
          </cell>
          <cell r="C10550">
            <v>48</v>
          </cell>
          <cell r="D10550">
            <v>4</v>
          </cell>
        </row>
        <row r="10551">
          <cell r="A10551" t="str">
            <v>ESZP009-13</v>
          </cell>
          <cell r="B10551" t="str">
            <v>Políticas Públicas de Intervenção Territorial no Brasil</v>
          </cell>
          <cell r="C10551">
            <v>48</v>
          </cell>
          <cell r="D10551">
            <v>4</v>
          </cell>
        </row>
        <row r="10552">
          <cell r="A10552" t="str">
            <v>ICA5755-4</v>
          </cell>
          <cell r="B10552" t="str">
            <v>Políticas Públicas de Meio Ambiente no Brasil: Dimensões Nacional, Regional e Local da Ação do Estad</v>
          </cell>
          <cell r="C10552">
            <v>0</v>
          </cell>
          <cell r="D10552">
            <v>18</v>
          </cell>
        </row>
        <row r="10553">
          <cell r="A10553" t="str">
            <v>CHS-104</v>
          </cell>
          <cell r="B10553" t="str">
            <v>Políticas Públicas e Dilemas Sociais</v>
          </cell>
          <cell r="C10553">
            <v>108</v>
          </cell>
          <cell r="D10553">
            <v>9</v>
          </cell>
        </row>
        <row r="10554">
          <cell r="A10554" t="str">
            <v>UFABC-PÓS - CHS-104</v>
          </cell>
          <cell r="B10554" t="str">
            <v>Políticas Públicas e Dilemas Sociais - UFABC-PÓS</v>
          </cell>
          <cell r="C10554">
            <v>108</v>
          </cell>
          <cell r="D10554">
            <v>9</v>
          </cell>
        </row>
        <row r="10555">
          <cell r="A10555" t="str">
            <v>ESZX146-13</v>
          </cell>
          <cell r="B10555" t="str">
            <v>Políticas Públicas em Ciência e Tecnologia</v>
          </cell>
          <cell r="C10555">
            <v>36</v>
          </cell>
          <cell r="D10555">
            <v>3</v>
          </cell>
        </row>
        <row r="10556">
          <cell r="A10556" t="str">
            <v>EXT008</v>
          </cell>
          <cell r="B10556" t="str">
            <v>Políticas Públicas em Debate</v>
          </cell>
          <cell r="C10556">
            <v>0</v>
          </cell>
          <cell r="D10556">
            <v>0</v>
          </cell>
        </row>
        <row r="10557">
          <cell r="A10557" t="str">
            <v>FSA - PPEdu</v>
          </cell>
          <cell r="B10557" t="str">
            <v>Políticas Públicas em Educação - Fundação Santo André</v>
          </cell>
          <cell r="C10557">
            <v>72</v>
          </cell>
          <cell r="D10557">
            <v>6</v>
          </cell>
        </row>
        <row r="10558">
          <cell r="A10558" t="str">
            <v>ESHP028-14</v>
          </cell>
          <cell r="B10558" t="str">
            <v>Políticas Públicas para Sociedade da Informação</v>
          </cell>
          <cell r="C10558">
            <v>48</v>
          </cell>
          <cell r="D10558">
            <v>4</v>
          </cell>
        </row>
        <row r="10559">
          <cell r="A10559" t="str">
            <v>ESHX001-13</v>
          </cell>
          <cell r="B10559" t="str">
            <v>Políticas Sociais</v>
          </cell>
          <cell r="C10559">
            <v>48</v>
          </cell>
          <cell r="D10559">
            <v>4</v>
          </cell>
        </row>
        <row r="10560">
          <cell r="A10560" t="str">
            <v>ESHP018-14</v>
          </cell>
          <cell r="B10560" t="str">
            <v>Políticas Sociais</v>
          </cell>
          <cell r="C10560">
            <v>48</v>
          </cell>
          <cell r="D10560">
            <v>4</v>
          </cell>
        </row>
        <row r="10561">
          <cell r="A10561" t="str">
            <v>PPU-203</v>
          </cell>
          <cell r="B10561" t="str">
            <v>Políticas Sociais</v>
          </cell>
          <cell r="C10561">
            <v>108</v>
          </cell>
          <cell r="D10561">
            <v>9</v>
          </cell>
        </row>
        <row r="10562">
          <cell r="A10562" t="str">
            <v>ESHP018-13</v>
          </cell>
          <cell r="B10562" t="str">
            <v>Políticas Sociais</v>
          </cell>
          <cell r="C10562">
            <v>48</v>
          </cell>
          <cell r="D10562">
            <v>4</v>
          </cell>
        </row>
        <row r="10563">
          <cell r="A10563" t="str">
            <v>DHDV15</v>
          </cell>
          <cell r="B10563" t="str">
            <v>Políticas Sociais e Direitos Humanos</v>
          </cell>
          <cell r="C10563">
            <v>16</v>
          </cell>
          <cell r="D10563">
            <v>1</v>
          </cell>
        </row>
        <row r="10564">
          <cell r="A10564" t="str">
            <v>CS3111</v>
          </cell>
          <cell r="B10564" t="str">
            <v>Políticas Urbanas</v>
          </cell>
          <cell r="C10564">
            <v>48</v>
          </cell>
          <cell r="D10564">
            <v>4</v>
          </cell>
        </row>
        <row r="10565">
          <cell r="A10565" t="str">
            <v>AUP5839</v>
          </cell>
          <cell r="B10565" t="str">
            <v>Políticas Urbanas no Brasil e na América Latina - USP</v>
          </cell>
          <cell r="C10565">
            <v>0</v>
          </cell>
          <cell r="D10565">
            <v>9</v>
          </cell>
        </row>
        <row r="10566">
          <cell r="A10566" t="str">
            <v>CHS-203</v>
          </cell>
          <cell r="B10566" t="str">
            <v>Políticas de C,T&amp;I no Brasil</v>
          </cell>
          <cell r="C10566">
            <v>108</v>
          </cell>
          <cell r="D10566">
            <v>9</v>
          </cell>
        </row>
        <row r="10567">
          <cell r="A10567" t="str">
            <v>UFABC-PÓS - CHS-203</v>
          </cell>
          <cell r="B10567" t="str">
            <v>Políticas de C,T&amp;I no Brasil - UFABC-PÓS</v>
          </cell>
          <cell r="C10567">
            <v>36</v>
          </cell>
          <cell r="D10567">
            <v>9</v>
          </cell>
        </row>
        <row r="10568">
          <cell r="A10568" t="str">
            <v>ESZC015-13</v>
          </cell>
          <cell r="B10568" t="str">
            <v>Políticas de CT&amp;I no Brasil: Arranjos Institucionais, Mecanismos de Incentivo e Desafios para o Dese</v>
          </cell>
          <cell r="C10568">
            <v>48</v>
          </cell>
          <cell r="D10568">
            <v>4</v>
          </cell>
        </row>
        <row r="10569">
          <cell r="A10569" t="str">
            <v>USP - ACH3598</v>
          </cell>
          <cell r="B10569" t="str">
            <v>Políticas de Cultura - USP</v>
          </cell>
          <cell r="C10569">
            <v>24</v>
          </cell>
          <cell r="D10569">
            <v>2</v>
          </cell>
        </row>
        <row r="10570">
          <cell r="A10570" t="str">
            <v>ESZP039-14</v>
          </cell>
          <cell r="B10570" t="str">
            <v>Políticas de Educação</v>
          </cell>
          <cell r="C10570">
            <v>48</v>
          </cell>
          <cell r="D10570">
            <v>4</v>
          </cell>
        </row>
        <row r="10571">
          <cell r="A10571" t="str">
            <v>ESZT010-13</v>
          </cell>
          <cell r="B10571" t="str">
            <v>Políticas de Infraestrutura</v>
          </cell>
          <cell r="C10571">
            <v>48</v>
          </cell>
          <cell r="D10571">
            <v>4</v>
          </cell>
        </row>
        <row r="10572">
          <cell r="A10572" t="str">
            <v>ESZT010-17</v>
          </cell>
          <cell r="B10572" t="str">
            <v>Políticas de Infraestrutura</v>
          </cell>
          <cell r="C10572">
            <v>48</v>
          </cell>
          <cell r="D10572">
            <v>4</v>
          </cell>
        </row>
        <row r="10573">
          <cell r="A10573" t="str">
            <v>DHDV08</v>
          </cell>
          <cell r="B10573" t="str">
            <v>Políticas de Memória, Verdade e Reparação</v>
          </cell>
          <cell r="C10573">
            <v>16</v>
          </cell>
          <cell r="D10573">
            <v>1</v>
          </cell>
        </row>
        <row r="10574">
          <cell r="A10574" t="str">
            <v>ESZP038-14</v>
          </cell>
          <cell r="B10574" t="str">
            <v>Políticas de saúde</v>
          </cell>
          <cell r="C10574">
            <v>48</v>
          </cell>
          <cell r="D10574">
            <v>4</v>
          </cell>
        </row>
        <row r="10575">
          <cell r="A10575" t="str">
            <v>UNIFESP - 3565</v>
          </cell>
          <cell r="B10575" t="str">
            <v>Políticas educacionais e gestão escolar - UNIFESP</v>
          </cell>
          <cell r="C10575">
            <v>36</v>
          </cell>
          <cell r="D10575">
            <v>3</v>
          </cell>
        </row>
        <row r="10576">
          <cell r="A10576" t="str">
            <v>PPU-403</v>
          </cell>
          <cell r="B10576" t="str">
            <v>Políticas públicas no Brasil</v>
          </cell>
          <cell r="C10576">
            <v>108</v>
          </cell>
          <cell r="D10576">
            <v>9</v>
          </cell>
        </row>
        <row r="10577">
          <cell r="A10577" t="str">
            <v>ACH3564</v>
          </cell>
          <cell r="B10577" t="str">
            <v>Políticas públics no Brasil contemporâneo - EACH/USP</v>
          </cell>
          <cell r="C10577">
            <v>0</v>
          </cell>
          <cell r="D10577">
            <v>9</v>
          </cell>
        </row>
        <row r="10578">
          <cell r="A10578" t="str">
            <v>UAM-es 16495</v>
          </cell>
          <cell r="B10578" t="str">
            <v>Políticas y Gestión Ambiental em la Administración y em los Sectores Productivos - Universidad Autón</v>
          </cell>
          <cell r="C10578">
            <v>83</v>
          </cell>
          <cell r="D10578">
            <v>6</v>
          </cell>
        </row>
        <row r="10579">
          <cell r="A10579" t="str">
            <v>DIT-ie SSPL3033</v>
          </cell>
          <cell r="B10579" t="str">
            <v>Porj 3d: Climate Change - Dublin Institute of Technology</v>
          </cell>
          <cell r="C10579">
            <v>36</v>
          </cell>
          <cell r="D10579">
            <v>3</v>
          </cell>
        </row>
        <row r="10580">
          <cell r="A10580" t="str">
            <v>UW-ca CO372</v>
          </cell>
          <cell r="B10580" t="str">
            <v>Portifolio Optimization Models - University of Waterloo</v>
          </cell>
          <cell r="C10580">
            <v>48</v>
          </cell>
          <cell r="D10580">
            <v>4</v>
          </cell>
        </row>
        <row r="10581">
          <cell r="A10581" t="str">
            <v>1317</v>
          </cell>
          <cell r="B10581" t="str">
            <v>Português - FATEC-SP</v>
          </cell>
          <cell r="C10581">
            <v>48</v>
          </cell>
          <cell r="D10581">
            <v>4</v>
          </cell>
        </row>
        <row r="10582">
          <cell r="A10582" t="str">
            <v>FATEC-SP - LPO1104</v>
          </cell>
          <cell r="B10582" t="str">
            <v>Português - FATEC-SP</v>
          </cell>
          <cell r="C10582">
            <v>36</v>
          </cell>
          <cell r="D10582">
            <v>3</v>
          </cell>
        </row>
        <row r="10583">
          <cell r="A10583" t="str">
            <v>FATEC-SP - 1317-2</v>
          </cell>
          <cell r="B10583" t="str">
            <v>Português - FATEC-SP</v>
          </cell>
          <cell r="C10583">
            <v>60</v>
          </cell>
          <cell r="D10583">
            <v>5</v>
          </cell>
        </row>
        <row r="10584">
          <cell r="A10584" t="str">
            <v>FATEC-SP - 1093</v>
          </cell>
          <cell r="B10584" t="str">
            <v>Português - FATEC-SP</v>
          </cell>
          <cell r="C10584">
            <v>72</v>
          </cell>
          <cell r="D10584">
            <v>6</v>
          </cell>
        </row>
        <row r="10585">
          <cell r="A10585" t="str">
            <v>FATEC-SP - 1015</v>
          </cell>
          <cell r="B10585" t="str">
            <v>Português - FATEC-SP</v>
          </cell>
          <cell r="C10585">
            <v>72</v>
          </cell>
          <cell r="D10585">
            <v>6</v>
          </cell>
        </row>
        <row r="10586">
          <cell r="A10586" t="str">
            <v>FATEC-SP - 1317</v>
          </cell>
          <cell r="B10586" t="str">
            <v>Português - FATEC-SP</v>
          </cell>
          <cell r="C10586">
            <v>48</v>
          </cell>
          <cell r="D10586">
            <v>4</v>
          </cell>
        </row>
        <row r="10587">
          <cell r="A10587" t="str">
            <v>METODISTA - 6640</v>
          </cell>
          <cell r="B10587" t="str">
            <v>Português - Metodista</v>
          </cell>
          <cell r="C10587">
            <v>72</v>
          </cell>
          <cell r="D10587">
            <v>6</v>
          </cell>
        </row>
        <row r="10588">
          <cell r="A10588" t="str">
            <v>UNICAMP - ST001</v>
          </cell>
          <cell r="B10588" t="str">
            <v>Português - UNICAMP</v>
          </cell>
          <cell r="C10588">
            <v>24</v>
          </cell>
          <cell r="D10588">
            <v>2</v>
          </cell>
        </row>
        <row r="10589">
          <cell r="A10589" t="str">
            <v>FATEC-SP - LPO102</v>
          </cell>
          <cell r="B10589" t="str">
            <v>Português I - FATEC-SP</v>
          </cell>
          <cell r="C10589">
            <v>72</v>
          </cell>
          <cell r="D10589">
            <v>6</v>
          </cell>
        </row>
        <row r="10590">
          <cell r="A10590" t="str">
            <v>Impacta - PortIns</v>
          </cell>
          <cell r="B10590" t="str">
            <v>Português Instrumental - Faculdade Impacta de Tecnologia</v>
          </cell>
          <cell r="C10590">
            <v>72</v>
          </cell>
          <cell r="D10590">
            <v>6</v>
          </cell>
        </row>
        <row r="10591">
          <cell r="A10591" t="str">
            <v>FECAP - PI</v>
          </cell>
          <cell r="B10591" t="str">
            <v>Português Instrumental - Fundação Escola de Comércio Álvares Penteado</v>
          </cell>
          <cell r="C10591">
            <v>72</v>
          </cell>
          <cell r="D10591">
            <v>6</v>
          </cell>
        </row>
        <row r="10592">
          <cell r="A10592" t="str">
            <v>FSA - PortIns</v>
          </cell>
          <cell r="B10592" t="str">
            <v>Português Instrumental - Fundação Santo André</v>
          </cell>
          <cell r="C10592">
            <v>72</v>
          </cell>
          <cell r="D10592">
            <v>6</v>
          </cell>
        </row>
        <row r="10593">
          <cell r="A10593" t="str">
            <v>METODISTA - 6617</v>
          </cell>
          <cell r="B10593" t="str">
            <v>Português Instrumental - Metodista</v>
          </cell>
          <cell r="C10593">
            <v>72</v>
          </cell>
          <cell r="D10593">
            <v>6</v>
          </cell>
        </row>
        <row r="10594">
          <cell r="A10594" t="str">
            <v>UNI A - TE0051</v>
          </cell>
          <cell r="B10594" t="str">
            <v>Português Instrumental - UNI A</v>
          </cell>
          <cell r="C10594">
            <v>72</v>
          </cell>
          <cell r="D10594">
            <v>6</v>
          </cell>
        </row>
        <row r="10595">
          <cell r="A10595" t="str">
            <v>USP - FLC0472</v>
          </cell>
          <cell r="B10595" t="str">
            <v>Português Instrumental - USP</v>
          </cell>
          <cell r="C10595">
            <v>60</v>
          </cell>
          <cell r="D10595">
            <v>5</v>
          </cell>
        </row>
        <row r="10596">
          <cell r="A10596" t="str">
            <v>UFV - LET100</v>
          </cell>
          <cell r="B10596" t="str">
            <v>Português Instrumental I - Universidade Federal de Viçosa</v>
          </cell>
          <cell r="C10596">
            <v>60</v>
          </cell>
          <cell r="D10596">
            <v>5</v>
          </cell>
        </row>
        <row r="10597">
          <cell r="A10597" t="str">
            <v>UFV - CRP290</v>
          </cell>
          <cell r="B10597" t="str">
            <v>Português instrumental I - Universidade Federal de Viçosa</v>
          </cell>
          <cell r="C10597">
            <v>60</v>
          </cell>
          <cell r="D10597">
            <v>5</v>
          </cell>
        </row>
        <row r="10598">
          <cell r="A10598" t="str">
            <v>Strath-uk DM931</v>
          </cell>
          <cell r="B10598" t="str">
            <v>Postgraduate Group Project - The University of Strathclyde</v>
          </cell>
          <cell r="C10598">
            <v>96</v>
          </cell>
          <cell r="D10598">
            <v>8</v>
          </cell>
        </row>
        <row r="10599">
          <cell r="A10599" t="str">
            <v>DMU-uk EGND3025</v>
          </cell>
          <cell r="B10599" t="str">
            <v>Power Electronics - De Montfort University</v>
          </cell>
          <cell r="C10599">
            <v>110</v>
          </cell>
          <cell r="D10599">
            <v>9</v>
          </cell>
        </row>
        <row r="10600">
          <cell r="A10600" t="str">
            <v>Saxion-nl TLED10380</v>
          </cell>
          <cell r="B10600" t="str">
            <v>Power Electronics - Saxion University of Applied Sciences</v>
          </cell>
          <cell r="C10600">
            <v>30</v>
          </cell>
          <cell r="D10600">
            <v>2</v>
          </cell>
        </row>
        <row r="10601">
          <cell r="A10601" t="str">
            <v>UWO-ca ECE4457A</v>
          </cell>
          <cell r="B10601" t="str">
            <v>Power Electronics - The University of Western Ontario</v>
          </cell>
          <cell r="C10601">
            <v>71</v>
          </cell>
          <cell r="D10601">
            <v>5</v>
          </cell>
        </row>
        <row r="10602">
          <cell r="A10602" t="str">
            <v>UL-ie EE4328</v>
          </cell>
          <cell r="B10602" t="str">
            <v>Power Electronics - University of Limerick</v>
          </cell>
          <cell r="C10602">
            <v>144</v>
          </cell>
          <cell r="D10602">
            <v>12</v>
          </cell>
        </row>
        <row r="10603">
          <cell r="A10603" t="str">
            <v>UL-uk ECS634U</v>
          </cell>
          <cell r="B10603" t="str">
            <v>Power Electronics - University of London</v>
          </cell>
          <cell r="C10603">
            <v>45</v>
          </cell>
          <cell r="D10603">
            <v>3</v>
          </cell>
        </row>
        <row r="10604">
          <cell r="A10604" t="str">
            <v>UNR-us EE442</v>
          </cell>
          <cell r="B10604" t="str">
            <v>Power Electronics - University of Nevada, Reno</v>
          </cell>
          <cell r="C10604">
            <v>48</v>
          </cell>
          <cell r="D10604">
            <v>4</v>
          </cell>
        </row>
        <row r="10605">
          <cell r="A10605" t="str">
            <v>Yonsei-kr EEE3350</v>
          </cell>
          <cell r="B10605" t="str">
            <v>Power Electronics - Yonsei University</v>
          </cell>
          <cell r="C10605">
            <v>48</v>
          </cell>
          <cell r="D10605">
            <v>4</v>
          </cell>
        </row>
        <row r="10606">
          <cell r="A10606" t="str">
            <v>UoD-uk RE32001</v>
          </cell>
          <cell r="B10606" t="str">
            <v>Power Engineering - University of Dundee</v>
          </cell>
          <cell r="C10606">
            <v>75</v>
          </cell>
          <cell r="D10606">
            <v>6</v>
          </cell>
        </row>
        <row r="10607">
          <cell r="A10607" t="str">
            <v>ITT-ie PGENH2002</v>
          </cell>
          <cell r="B10607" t="str">
            <v>Power Generation - Institute of Technology Tallaght</v>
          </cell>
          <cell r="C10607">
            <v>48</v>
          </cell>
          <cell r="D10607">
            <v>4</v>
          </cell>
        </row>
        <row r="10608">
          <cell r="A10608" t="str">
            <v>HUAS-nl PGPE</v>
          </cell>
          <cell r="B10608" t="str">
            <v>Power Grids and Power Electronics - Hanze University of Applied Sciences</v>
          </cell>
          <cell r="C10608">
            <v>50</v>
          </cell>
          <cell r="D10608">
            <v>4</v>
          </cell>
        </row>
        <row r="10609">
          <cell r="A10609" t="str">
            <v>UoD-uk RE41001</v>
          </cell>
          <cell r="B10609" t="str">
            <v>Power Station Engineering and the Grid - University of Dundee</v>
          </cell>
          <cell r="C10609">
            <v>75</v>
          </cell>
          <cell r="D10609">
            <v>6</v>
          </cell>
        </row>
        <row r="10610">
          <cell r="A10610" t="str">
            <v>BIT-cn AUT06092</v>
          </cell>
          <cell r="B10610" t="str">
            <v>Power System Analysis - Beijing Institute of Technology</v>
          </cell>
          <cell r="C10610">
            <v>48</v>
          </cell>
          <cell r="D10610">
            <v>4</v>
          </cell>
        </row>
        <row r="10611">
          <cell r="A10611" t="str">
            <v>Birm-uk 426641</v>
          </cell>
          <cell r="B10611" t="str">
            <v>Power System Economics - University of Birmingham</v>
          </cell>
          <cell r="C10611">
            <v>36</v>
          </cell>
          <cell r="D10611">
            <v>3</v>
          </cell>
        </row>
        <row r="10612">
          <cell r="A10612" t="str">
            <v>BME-hu VIVEA207</v>
          </cell>
          <cell r="B10612" t="str">
            <v>Power System Engineering - Budapest University of Technology and Economics</v>
          </cell>
          <cell r="C10612">
            <v>75</v>
          </cell>
          <cell r="D10612">
            <v>6</v>
          </cell>
        </row>
        <row r="10613">
          <cell r="A10613" t="str">
            <v>Saxion-nl TLED10381</v>
          </cell>
          <cell r="B10613" t="str">
            <v>Power Systems Analysis - Saxion University of Applied Sciences</v>
          </cell>
          <cell r="C10613">
            <v>30</v>
          </cell>
          <cell r="D10613">
            <v>2</v>
          </cell>
        </row>
        <row r="10614">
          <cell r="A10614" t="str">
            <v>CalPoly-us EE406</v>
          </cell>
          <cell r="B10614" t="str">
            <v>Power Systems Analysis I - California Polytechnic State University</v>
          </cell>
          <cell r="C10614">
            <v>48</v>
          </cell>
          <cell r="D10614">
            <v>4</v>
          </cell>
        </row>
        <row r="10615">
          <cell r="A10615" t="str">
            <v>CalPoly-us EE407</v>
          </cell>
          <cell r="B10615" t="str">
            <v>Power Systems Analysis II - California Polytechnic State University</v>
          </cell>
          <cell r="C10615">
            <v>48</v>
          </cell>
          <cell r="D10615">
            <v>4</v>
          </cell>
        </row>
        <row r="10616">
          <cell r="A10616" t="str">
            <v>Saxion-nl TLED10382</v>
          </cell>
          <cell r="B10616" t="str">
            <v>Power Systems Engineering - Saxion University of Applied Sciences</v>
          </cell>
          <cell r="C10616">
            <v>30</v>
          </cell>
          <cell r="D10616">
            <v>2</v>
          </cell>
        </row>
        <row r="10617">
          <cell r="A10617" t="str">
            <v>Monash-au ATS2628</v>
          </cell>
          <cell r="B10617" t="str">
            <v>Power and Poverty: International Development in a Globalised World - Monash University</v>
          </cell>
          <cell r="C10617">
            <v>72</v>
          </cell>
          <cell r="D10617">
            <v>6</v>
          </cell>
        </row>
        <row r="10618">
          <cell r="A10618" t="str">
            <v>LivUni-uk CHEM365</v>
          </cell>
          <cell r="B10618" t="str">
            <v>Practical Chemistry Year 3 - University of Liverpool</v>
          </cell>
          <cell r="C10618">
            <v>80</v>
          </cell>
          <cell r="D10618">
            <v>6</v>
          </cell>
        </row>
        <row r="10619">
          <cell r="A10619" t="str">
            <v>FSW-ca ELNC1105</v>
          </cell>
          <cell r="B10619" t="str">
            <v>Practical Electronics - Fanshawe College</v>
          </cell>
          <cell r="C10619">
            <v>24</v>
          </cell>
          <cell r="D10619">
            <v>2</v>
          </cell>
        </row>
        <row r="10620">
          <cell r="A10620" t="str">
            <v>ELTE-hu IP12fPROGT1</v>
          </cell>
          <cell r="B10620" t="str">
            <v>Practical Software Engineering I - Eötvös Loránd University</v>
          </cell>
          <cell r="C10620">
            <v>100</v>
          </cell>
          <cell r="D10620">
            <v>8</v>
          </cell>
        </row>
        <row r="10621">
          <cell r="A10621" t="str">
            <v>SIT-jp Y0065900</v>
          </cell>
          <cell r="B10621" t="str">
            <v>Practice on CAD/CAM - Shibaura Institute of Technology</v>
          </cell>
          <cell r="C10621">
            <v>90</v>
          </cell>
          <cell r="D10621">
            <v>7</v>
          </cell>
        </row>
        <row r="10622">
          <cell r="A10622" t="str">
            <v>SIT-jp Y0149300</v>
          </cell>
          <cell r="B10622" t="str">
            <v>Practice on Computer Aided Engineering Systems - Shibaura Institute of Technology</v>
          </cell>
          <cell r="C10622">
            <v>72</v>
          </cell>
          <cell r="D10622">
            <v>6</v>
          </cell>
        </row>
        <row r="10623">
          <cell r="A10623" t="str">
            <v>IndSt-us AET493</v>
          </cell>
          <cell r="B10623" t="str">
            <v>Practicum in Mechanical or Automotive Engineering Technology - Indiana State University</v>
          </cell>
          <cell r="C10623">
            <v>48</v>
          </cell>
          <cell r="D10623">
            <v>4</v>
          </cell>
        </row>
        <row r="10624">
          <cell r="A10624" t="str">
            <v>NHZ2058-11</v>
          </cell>
          <cell r="B10624" t="str">
            <v>Pragmatismo</v>
          </cell>
          <cell r="C10624">
            <v>48</v>
          </cell>
          <cell r="D10624">
            <v>4</v>
          </cell>
        </row>
        <row r="10625">
          <cell r="A10625" t="str">
            <v>MOSt-us MTH138</v>
          </cell>
          <cell r="B10625" t="str">
            <v>Pre-Calculus Mathematics - Missouri State University</v>
          </cell>
          <cell r="C10625">
            <v>62</v>
          </cell>
          <cell r="D10625">
            <v>5</v>
          </cell>
        </row>
        <row r="10626">
          <cell r="A10626" t="str">
            <v>Herts-uk 0HUM1042</v>
          </cell>
          <cell r="B10626" t="str">
            <v>Pre-Sessional English for Academic Purposes Standard 2 - University of Hertfordshire</v>
          </cell>
          <cell r="C10626">
            <v>132</v>
          </cell>
          <cell r="D10626">
            <v>3</v>
          </cell>
        </row>
        <row r="10627">
          <cell r="A10627" t="str">
            <v>UNLV-us MATH127</v>
          </cell>
          <cell r="B10627" t="str">
            <v>Precalculus II - University of Nevada, Las Vegas</v>
          </cell>
          <cell r="C10627">
            <v>45</v>
          </cell>
          <cell r="D10627">
            <v>3</v>
          </cell>
        </row>
        <row r="10628">
          <cell r="A10628" t="str">
            <v>QUB-uk AER3022</v>
          </cell>
          <cell r="B10628" t="str">
            <v>Preliminary Design 3 - Queen's University Belfast</v>
          </cell>
          <cell r="C10628">
            <v>36</v>
          </cell>
          <cell r="D10628">
            <v>3</v>
          </cell>
        </row>
        <row r="10629">
          <cell r="A10629" t="str">
            <v>UOW-nz SCIE279</v>
          </cell>
          <cell r="B10629" t="str">
            <v>Preparation for Work Planecement - University of Waikato</v>
          </cell>
          <cell r="C10629">
            <v>20</v>
          </cell>
          <cell r="D10629">
            <v>1</v>
          </cell>
        </row>
        <row r="10630">
          <cell r="A10630" t="str">
            <v>PGF-5007</v>
          </cell>
          <cell r="B10630" t="str">
            <v>Preparação Pedagógica de Ensino - USP</v>
          </cell>
          <cell r="C10630">
            <v>0</v>
          </cell>
          <cell r="D10630">
            <v>2</v>
          </cell>
        </row>
        <row r="10631">
          <cell r="A10631" t="str">
            <v>CT3009</v>
          </cell>
          <cell r="B10631" t="str">
            <v>Preparação de Amostras</v>
          </cell>
          <cell r="C10631">
            <v>72</v>
          </cell>
          <cell r="D10631">
            <v>6</v>
          </cell>
        </row>
        <row r="10632">
          <cell r="A10632" t="str">
            <v>Ulster-uk PPD021</v>
          </cell>
          <cell r="B10632" t="str">
            <v>Presentation Skills for Scientists - Ulster University</v>
          </cell>
          <cell r="C10632">
            <v>20</v>
          </cell>
          <cell r="D10632">
            <v>1</v>
          </cell>
        </row>
        <row r="10633">
          <cell r="A10633" t="str">
            <v>UI-us NR504</v>
          </cell>
          <cell r="B10633" t="str">
            <v>Presentation Skills for Scientists - University of Idaho</v>
          </cell>
          <cell r="C10633">
            <v>32</v>
          </cell>
          <cell r="D10633">
            <v>2</v>
          </cell>
        </row>
        <row r="10634">
          <cell r="A10634" t="str">
            <v>WVU-us COMM103</v>
          </cell>
          <cell r="B10634" t="str">
            <v>Presentational Speaking - West Virginia University</v>
          </cell>
          <cell r="C10634">
            <v>54</v>
          </cell>
          <cell r="D10634">
            <v>4</v>
          </cell>
        </row>
        <row r="10635">
          <cell r="A10635" t="str">
            <v>RU-us Pres</v>
          </cell>
          <cell r="B10635" t="str">
            <v>Presenting - The State University of New Jersey - Rutgers</v>
          </cell>
          <cell r="C10635">
            <v>28</v>
          </cell>
          <cell r="D10635">
            <v>2</v>
          </cell>
        </row>
        <row r="10636">
          <cell r="A10636" t="str">
            <v>IFSP - PCAX1</v>
          </cell>
          <cell r="B10636" t="str">
            <v>Preservação e conservação ambiental - Instituto Federal de Educação, Ciência e Tecnologia de São Pau</v>
          </cell>
          <cell r="C10636">
            <v>24</v>
          </cell>
          <cell r="D10636">
            <v>2</v>
          </cell>
        </row>
        <row r="10637">
          <cell r="A10637" t="str">
            <v>UNILEON-es 912022</v>
          </cell>
          <cell r="B10637" t="str">
            <v>Prevención Y Lucha contra Incendios Forestales - Universidad de León</v>
          </cell>
          <cell r="C10637">
            <v>60</v>
          </cell>
          <cell r="D10637">
            <v>5</v>
          </cell>
        </row>
        <row r="10638">
          <cell r="A10638" t="str">
            <v>48995225</v>
          </cell>
          <cell r="B10638" t="str">
            <v>Prevención de Accidentes - Universidade de Jaén / UJAEN</v>
          </cell>
          <cell r="C10638">
            <v>60</v>
          </cell>
          <cell r="D10638">
            <v>5</v>
          </cell>
        </row>
        <row r="10639">
          <cell r="A10639" t="str">
            <v>ENG-E88</v>
          </cell>
          <cell r="B10639" t="str">
            <v>Prevenção da poluição - UFBA</v>
          </cell>
          <cell r="C10639">
            <v>0</v>
          </cell>
          <cell r="D10639">
            <v>9</v>
          </cell>
        </row>
        <row r="10640">
          <cell r="A10640" t="str">
            <v>Metodista - 8635</v>
          </cell>
          <cell r="B10640" t="str">
            <v>Prevenção de impactos ambientais - METODISTA</v>
          </cell>
          <cell r="C10640">
            <v>120</v>
          </cell>
          <cell r="D10640">
            <v>10</v>
          </cell>
        </row>
        <row r="10641">
          <cell r="A10641" t="str">
            <v>UF-us URP4000</v>
          </cell>
          <cell r="B10641" t="str">
            <v>Preview of Urban and Regional Planning - University of Florida</v>
          </cell>
          <cell r="C10641">
            <v>48</v>
          </cell>
          <cell r="D10641">
            <v>4</v>
          </cell>
        </row>
        <row r="10642">
          <cell r="A10642" t="str">
            <v>RMIT-au ECON1048</v>
          </cell>
          <cell r="B10642" t="str">
            <v>Price Theory - Royal Melbourne Institute of Technology</v>
          </cell>
          <cell r="C10642">
            <v>35</v>
          </cell>
          <cell r="D10642">
            <v>2</v>
          </cell>
        </row>
        <row r="10643">
          <cell r="A10643" t="str">
            <v>RMIT-au ECON1020</v>
          </cell>
          <cell r="B10643" t="str">
            <v>Prices and Market - Royal Melbourne Institute of Technology</v>
          </cell>
          <cell r="C10643">
            <v>35</v>
          </cell>
          <cell r="D10643">
            <v>2</v>
          </cell>
        </row>
        <row r="10644">
          <cell r="A10644" t="str">
            <v>USP - 900101</v>
          </cell>
          <cell r="B10644" t="str">
            <v>Primeiros Socorros - USP</v>
          </cell>
          <cell r="C10644">
            <v>24</v>
          </cell>
          <cell r="D10644">
            <v>2</v>
          </cell>
        </row>
        <row r="10645">
          <cell r="A10645" t="str">
            <v>AFA - PS</v>
          </cell>
          <cell r="B10645" t="str">
            <v>Primeiros socorros - Academia da Forca Aérea</v>
          </cell>
          <cell r="C10645">
            <v>12</v>
          </cell>
          <cell r="D10645">
            <v>1</v>
          </cell>
        </row>
        <row r="10646">
          <cell r="A10646" t="str">
            <v>UTK-us MSE350</v>
          </cell>
          <cell r="B10646" t="str">
            <v>Prin/Elec/Optic/Magnet Mater - The University of Tennessee, Knoxville</v>
          </cell>
          <cell r="C10646">
            <v>51</v>
          </cell>
          <cell r="D10646">
            <v>4</v>
          </cell>
        </row>
        <row r="10647">
          <cell r="A10647" t="str">
            <v>ISU-us MKT340</v>
          </cell>
          <cell r="B10647" t="str">
            <v>Principals of Marketing - Iowa State University</v>
          </cell>
          <cell r="C10647">
            <v>45</v>
          </cell>
          <cell r="D10647">
            <v>3</v>
          </cell>
        </row>
        <row r="10648">
          <cell r="A10648" t="str">
            <v>BIT-cn INF05192</v>
          </cell>
          <cell r="B10648" t="str">
            <v>Principle of Digital Communication - Beijing Institute of Technology</v>
          </cell>
          <cell r="C10648">
            <v>64</v>
          </cell>
          <cell r="D10648">
            <v>5</v>
          </cell>
        </row>
        <row r="10649">
          <cell r="A10649" t="str">
            <v>THI-de PE</v>
          </cell>
          <cell r="B10649" t="str">
            <v>Principle of Economics - Technische Hochschule Ingolstadt</v>
          </cell>
          <cell r="C10649">
            <v>46</v>
          </cell>
          <cell r="D10649">
            <v>3</v>
          </cell>
        </row>
        <row r="10650">
          <cell r="A10650" t="str">
            <v>SMU-ca ECON1202</v>
          </cell>
          <cell r="B10650" t="str">
            <v>Principle of Economics: Macro - Saint Mary's University</v>
          </cell>
          <cell r="C10650">
            <v>48</v>
          </cell>
          <cell r="D10650">
            <v>4</v>
          </cell>
        </row>
        <row r="10651">
          <cell r="A10651" t="str">
            <v>SMU-ca ECON1201</v>
          </cell>
          <cell r="B10651" t="str">
            <v>Principle of Economics: Micro - Saint Mary's University</v>
          </cell>
          <cell r="C10651">
            <v>48</v>
          </cell>
          <cell r="D10651">
            <v>4</v>
          </cell>
        </row>
        <row r="10652">
          <cell r="A10652" t="str">
            <v>UWO-ca BIO3592A</v>
          </cell>
          <cell r="B10652" t="str">
            <v>Principle of Human Genetics - The University of Western Ontario</v>
          </cell>
          <cell r="C10652">
            <v>39</v>
          </cell>
          <cell r="D10652">
            <v>3</v>
          </cell>
        </row>
        <row r="10653">
          <cell r="A10653" t="str">
            <v>Wisc-us ECON101</v>
          </cell>
          <cell r="B10653" t="str">
            <v>Principles - Microeconomics - University of Wisconsin - Madison</v>
          </cell>
          <cell r="C10653">
            <v>60</v>
          </cell>
          <cell r="D10653">
            <v>5</v>
          </cell>
        </row>
        <row r="10654">
          <cell r="A10654" t="str">
            <v>QMUL-uk DEN324</v>
          </cell>
          <cell r="B10654" t="str">
            <v>Principles and Application of Medical Imaging - Queen Mary University of London</v>
          </cell>
          <cell r="C10654">
            <v>33</v>
          </cell>
          <cell r="D10654">
            <v>3</v>
          </cell>
        </row>
        <row r="10655">
          <cell r="A10655" t="str">
            <v>Pitt-us MEMS1103</v>
          </cell>
          <cell r="B10655" t="str">
            <v>Principles and Applications of Steel Processing Design - University of Pittsburgh</v>
          </cell>
          <cell r="C10655">
            <v>48</v>
          </cell>
          <cell r="D10655">
            <v>4</v>
          </cell>
        </row>
        <row r="10656">
          <cell r="A10656" t="str">
            <v>Utah-us MET6290</v>
          </cell>
          <cell r="B10656" t="str">
            <v>Principles and Practices of Nanoscience and Technology - The University of Utah</v>
          </cell>
          <cell r="C10656">
            <v>38</v>
          </cell>
          <cell r="D10656">
            <v>3</v>
          </cell>
        </row>
        <row r="10657">
          <cell r="A10657" t="str">
            <v>THD-de PA</v>
          </cell>
          <cell r="B10657" t="str">
            <v>Principles of Accounting - Technische Hochschule Deggendorf</v>
          </cell>
          <cell r="C10657">
            <v>30</v>
          </cell>
          <cell r="D10657">
            <v>2</v>
          </cell>
        </row>
        <row r="10658">
          <cell r="A10658" t="str">
            <v>SDSU-us ASTR0101</v>
          </cell>
          <cell r="B10658" t="str">
            <v>Principles of Astronomy - San Diego State University</v>
          </cell>
          <cell r="C10658">
            <v>51</v>
          </cell>
          <cell r="D10658">
            <v>4</v>
          </cell>
        </row>
        <row r="10659">
          <cell r="A10659" t="str">
            <v>DMU-uk ENGD1008</v>
          </cell>
          <cell r="B10659" t="str">
            <v>Principles of Design and Manufacturing - De Montfort University</v>
          </cell>
          <cell r="C10659">
            <v>150</v>
          </cell>
          <cell r="D10659">
            <v>12</v>
          </cell>
        </row>
        <row r="10660">
          <cell r="A10660" t="str">
            <v>Wayne-us EET2100</v>
          </cell>
          <cell r="B10660" t="str">
            <v>Principles of Digital Design - Wayne State University</v>
          </cell>
          <cell r="C10660">
            <v>36</v>
          </cell>
          <cell r="D10660">
            <v>3</v>
          </cell>
        </row>
        <row r="10661">
          <cell r="A10661" t="str">
            <v>Wayne-us ET2100</v>
          </cell>
          <cell r="B10661" t="str">
            <v>Principles of Digital Design - Wayne State University</v>
          </cell>
          <cell r="C10661">
            <v>45</v>
          </cell>
          <cell r="D10661">
            <v>3</v>
          </cell>
        </row>
        <row r="10662">
          <cell r="A10662" t="str">
            <v>UK-us ECO201</v>
          </cell>
          <cell r="B10662" t="str">
            <v>Principles of Eco I - University of Kentucky</v>
          </cell>
          <cell r="C10662">
            <v>48</v>
          </cell>
          <cell r="D10662">
            <v>4</v>
          </cell>
        </row>
        <row r="10663">
          <cell r="A10663" t="str">
            <v>HSU-us ENVS350</v>
          </cell>
          <cell r="B10663" t="str">
            <v>Principles of Ecologic Restoration - Humboldt State University</v>
          </cell>
          <cell r="C10663">
            <v>51</v>
          </cell>
          <cell r="D10663">
            <v>4</v>
          </cell>
        </row>
        <row r="10664">
          <cell r="A10664" t="str">
            <v>FSC-us ECO156</v>
          </cell>
          <cell r="B10664" t="str">
            <v>Principles of Economics - Farmingdale State College</v>
          </cell>
          <cell r="C10664">
            <v>45</v>
          </cell>
          <cell r="D10664">
            <v>3</v>
          </cell>
        </row>
        <row r="10665">
          <cell r="A10665" t="str">
            <v>UKY-us ECO201</v>
          </cell>
          <cell r="B10665" t="str">
            <v>Principles of Economy I - University of Kentucky</v>
          </cell>
          <cell r="C10665">
            <v>37</v>
          </cell>
          <cell r="D10665">
            <v>3</v>
          </cell>
        </row>
        <row r="10666">
          <cell r="A10666" t="str">
            <v>ISU-us CE326</v>
          </cell>
          <cell r="B10666" t="str">
            <v>Principles of Environmental Engineering - Iowa State University</v>
          </cell>
          <cell r="C10666">
            <v>60</v>
          </cell>
          <cell r="D10666">
            <v>5</v>
          </cell>
        </row>
        <row r="10667">
          <cell r="A10667" t="str">
            <v>UOW-nz ENVP206</v>
          </cell>
          <cell r="B10667" t="str">
            <v>Principles of Environmental Planning - University of Waikato</v>
          </cell>
          <cell r="C10667">
            <v>54</v>
          </cell>
          <cell r="D10667">
            <v>4</v>
          </cell>
        </row>
        <row r="10668">
          <cell r="A10668" t="str">
            <v>DUF-hu DFANTKT010</v>
          </cell>
          <cell r="B10668" t="str">
            <v>Principles of Finance - College of Dunaújváros</v>
          </cell>
          <cell r="C10668">
            <v>50</v>
          </cell>
          <cell r="D10668">
            <v>4</v>
          </cell>
        </row>
        <row r="10669">
          <cell r="A10669" t="str">
            <v>UEK-pl SFAB8</v>
          </cell>
          <cell r="B10669" t="str">
            <v>Principles of Finance - University of Economics in Katowice</v>
          </cell>
          <cell r="C10669">
            <v>73</v>
          </cell>
          <cell r="D10669">
            <v>6</v>
          </cell>
        </row>
        <row r="10670">
          <cell r="A10670" t="str">
            <v>SIU-us BIOL305</v>
          </cell>
          <cell r="B10670" t="str">
            <v>Principles of Genetics - Southern Illinois University</v>
          </cell>
          <cell r="C10670">
            <v>36</v>
          </cell>
          <cell r="D10670">
            <v>3</v>
          </cell>
        </row>
        <row r="10671">
          <cell r="A10671" t="str">
            <v>UofG-ca ENVS1060</v>
          </cell>
          <cell r="B10671" t="str">
            <v>Principles of Geology - University of Guelph</v>
          </cell>
          <cell r="C10671">
            <v>48</v>
          </cell>
          <cell r="D10671">
            <v>4</v>
          </cell>
        </row>
        <row r="10672">
          <cell r="A10672" t="str">
            <v>UNISA-au GEOE1018</v>
          </cell>
          <cell r="B10672" t="str">
            <v>Principles of Geospatial Science - University of South Australia</v>
          </cell>
          <cell r="C10672">
            <v>158</v>
          </cell>
          <cell r="D10672">
            <v>13</v>
          </cell>
        </row>
        <row r="10673">
          <cell r="A10673" t="str">
            <v>UNSW-au GENM0708</v>
          </cell>
          <cell r="B10673" t="str">
            <v>Principles of Health Education - University of New South Wales</v>
          </cell>
          <cell r="C10673">
            <v>24</v>
          </cell>
          <cell r="D10673">
            <v>2</v>
          </cell>
        </row>
        <row r="10674">
          <cell r="A10674" t="str">
            <v>PSY150</v>
          </cell>
          <cell r="B10674" t="str">
            <v>Principles of Human Behavior - California State University, Northridge</v>
          </cell>
          <cell r="C10674">
            <v>48</v>
          </cell>
          <cell r="D10674">
            <v>4</v>
          </cell>
        </row>
        <row r="10675">
          <cell r="A10675" t="str">
            <v>CSUN-us PSY150</v>
          </cell>
          <cell r="B10675" t="str">
            <v>Principles of Human Behaviour - California State University, Northridge</v>
          </cell>
          <cell r="C10675">
            <v>45</v>
          </cell>
          <cell r="D10675">
            <v>4</v>
          </cell>
        </row>
        <row r="10676">
          <cell r="A10676" t="str">
            <v>UNISA-au BUSS2054</v>
          </cell>
          <cell r="B10676" t="str">
            <v>Principles of Logistics and Supply Chain Management - University of South Australia</v>
          </cell>
          <cell r="C10676">
            <v>39</v>
          </cell>
          <cell r="D10676">
            <v>3</v>
          </cell>
        </row>
        <row r="10677">
          <cell r="A10677" t="str">
            <v>Brock-ca ECON1P92</v>
          </cell>
          <cell r="B10677" t="str">
            <v>Principles of Macroeconomics - Brock University</v>
          </cell>
          <cell r="C10677">
            <v>48</v>
          </cell>
          <cell r="D10677">
            <v>4</v>
          </cell>
        </row>
        <row r="10678">
          <cell r="A10678" t="str">
            <v>CSULB-us ECON100</v>
          </cell>
          <cell r="B10678" t="str">
            <v>Principles of Macroeconomics - California State University, Long Beach</v>
          </cell>
          <cell r="C10678">
            <v>45</v>
          </cell>
          <cell r="D10678">
            <v>4</v>
          </cell>
        </row>
        <row r="10679">
          <cell r="A10679" t="str">
            <v>GU-us ECON002</v>
          </cell>
          <cell r="B10679" t="str">
            <v>Principles of Macroeconomics - Georgetown University</v>
          </cell>
          <cell r="C10679">
            <v>48</v>
          </cell>
          <cell r="D10679">
            <v>4</v>
          </cell>
        </row>
        <row r="10680">
          <cell r="A10680" t="str">
            <v>Rider-us ECO200</v>
          </cell>
          <cell r="B10680" t="str">
            <v>Principles of Macroeconomics - Rider University</v>
          </cell>
          <cell r="C10680">
            <v>45</v>
          </cell>
          <cell r="D10680">
            <v>3</v>
          </cell>
        </row>
        <row r="10681">
          <cell r="A10681" t="str">
            <v>UGA-us ECON2105</v>
          </cell>
          <cell r="B10681" t="str">
            <v>Principles of Macroeconomics - University of Georgia</v>
          </cell>
          <cell r="C10681">
            <v>45</v>
          </cell>
          <cell r="D10681">
            <v>3</v>
          </cell>
        </row>
        <row r="10682">
          <cell r="A10682" t="str">
            <v>UNI-us ECON1041</v>
          </cell>
          <cell r="B10682" t="str">
            <v>Principles of Macroeconomics - University of Northem Iowa</v>
          </cell>
          <cell r="C10682">
            <v>40</v>
          </cell>
          <cell r="D10682">
            <v>3</v>
          </cell>
        </row>
        <row r="10683">
          <cell r="A10683" t="str">
            <v>UTol-us ECON1150</v>
          </cell>
          <cell r="B10683" t="str">
            <v>Principles of Macroeconomics - University of Toledo</v>
          </cell>
          <cell r="C10683">
            <v>48</v>
          </cell>
          <cell r="D10683">
            <v>4</v>
          </cell>
        </row>
        <row r="10684">
          <cell r="A10684" t="str">
            <v>Wisc-us ECON102</v>
          </cell>
          <cell r="B10684" t="str">
            <v>Principles of Macroeconomics - University of Wisconsin - Madison</v>
          </cell>
          <cell r="C10684">
            <v>54</v>
          </cell>
          <cell r="D10684">
            <v>4</v>
          </cell>
        </row>
        <row r="10685">
          <cell r="A10685" t="str">
            <v>Wayne-us ECO2020</v>
          </cell>
          <cell r="B10685" t="str">
            <v>Principles of Macroeconomics - Wayne State University</v>
          </cell>
          <cell r="C10685">
            <v>48</v>
          </cell>
          <cell r="D10685">
            <v>4</v>
          </cell>
        </row>
        <row r="10686">
          <cell r="A10686" t="str">
            <v>WIU-us ECON231</v>
          </cell>
          <cell r="B10686" t="str">
            <v>Principles of Macroeconomics - Western Illinois University</v>
          </cell>
          <cell r="C10686">
            <v>48</v>
          </cell>
          <cell r="D10686">
            <v>4</v>
          </cell>
        </row>
        <row r="10687">
          <cell r="A10687" t="str">
            <v>TU-us BIOE1301</v>
          </cell>
          <cell r="B10687" t="str">
            <v>Principles of Macromolec. Sci - Temple University</v>
          </cell>
          <cell r="C10687">
            <v>43</v>
          </cell>
          <cell r="D10687">
            <v>3</v>
          </cell>
        </row>
        <row r="10688">
          <cell r="A10688" t="str">
            <v>Gonzaga-us MGMT350</v>
          </cell>
          <cell r="B10688" t="str">
            <v>Principles of Management - Gonzaga University</v>
          </cell>
          <cell r="C10688">
            <v>48</v>
          </cell>
          <cell r="D10688">
            <v>4</v>
          </cell>
        </row>
        <row r="10689">
          <cell r="A10689" t="str">
            <v>Mercer-us MGT363</v>
          </cell>
          <cell r="B10689" t="str">
            <v>Principles of Management - Mercer University</v>
          </cell>
          <cell r="C10689">
            <v>51</v>
          </cell>
          <cell r="D10689">
            <v>4</v>
          </cell>
        </row>
        <row r="10690">
          <cell r="A10690" t="str">
            <v>UWS-us BUMGT304</v>
          </cell>
          <cell r="B10690" t="str">
            <v>Principles of Management - University of Wisconsin - Stout</v>
          </cell>
          <cell r="C10690">
            <v>48</v>
          </cell>
          <cell r="D10690">
            <v>4</v>
          </cell>
        </row>
        <row r="10691">
          <cell r="A10691" t="str">
            <v>WIU-us MGT349</v>
          </cell>
          <cell r="B10691" t="str">
            <v>Principles of Management - Western Illinois University</v>
          </cell>
          <cell r="C10691">
            <v>48</v>
          </cell>
          <cell r="D10691">
            <v>4</v>
          </cell>
        </row>
        <row r="10692">
          <cell r="A10692" t="str">
            <v>Gonzaga-us MGMT310</v>
          </cell>
          <cell r="B10692" t="str">
            <v>Principles of Marketing - Gonzaga University</v>
          </cell>
          <cell r="C10692">
            <v>48</v>
          </cell>
          <cell r="D10692">
            <v>4</v>
          </cell>
        </row>
        <row r="10693">
          <cell r="A10693" t="str">
            <v>Mercer-us MKT361Merc</v>
          </cell>
          <cell r="B10693" t="str">
            <v>Principles of Marketing - Mercer University</v>
          </cell>
          <cell r="C10693">
            <v>51</v>
          </cell>
          <cell r="D10693">
            <v>4</v>
          </cell>
        </row>
        <row r="10694">
          <cell r="A10694" t="str">
            <v>MU-us MKT291</v>
          </cell>
          <cell r="B10694" t="str">
            <v>Principles of Marketing - Miami University</v>
          </cell>
          <cell r="C10694">
            <v>36</v>
          </cell>
          <cell r="D10694">
            <v>3</v>
          </cell>
        </row>
        <row r="10695">
          <cell r="A10695" t="str">
            <v>Monash-au MKC1200</v>
          </cell>
          <cell r="B10695" t="str">
            <v>Principles of Marketing - Monash University</v>
          </cell>
          <cell r="C10695">
            <v>72</v>
          </cell>
          <cell r="D10695">
            <v>6</v>
          </cell>
        </row>
        <row r="10696">
          <cell r="A10696" t="str">
            <v>NIU-us MKTG310</v>
          </cell>
          <cell r="B10696" t="str">
            <v>Principles of Marketing - Northern Illinois University</v>
          </cell>
          <cell r="C10696">
            <v>48</v>
          </cell>
          <cell r="D10696">
            <v>4</v>
          </cell>
        </row>
        <row r="10697">
          <cell r="A10697" t="str">
            <v>UNI-us MKTG2110</v>
          </cell>
          <cell r="B10697" t="str">
            <v>Principles of Marketing - University of Northem Iowa</v>
          </cell>
          <cell r="C10697">
            <v>40</v>
          </cell>
          <cell r="D10697">
            <v>3</v>
          </cell>
        </row>
        <row r="10698">
          <cell r="A10698" t="str">
            <v>UTEP-us MKT3300</v>
          </cell>
          <cell r="B10698" t="str">
            <v>Principles of Marketing - University of Texas at El Paso</v>
          </cell>
          <cell r="C10698">
            <v>48</v>
          </cell>
          <cell r="D10698">
            <v>4</v>
          </cell>
        </row>
        <row r="10699">
          <cell r="A10699" t="str">
            <v>UTK-us MSE300</v>
          </cell>
          <cell r="B10699" t="str">
            <v>Principles of Materials LAB - The University of Tennessee, Knoxville</v>
          </cell>
          <cell r="C10699">
            <v>17</v>
          </cell>
          <cell r="D10699">
            <v>1</v>
          </cell>
        </row>
        <row r="10700">
          <cell r="A10700" t="str">
            <v>UTK-us MSE304</v>
          </cell>
          <cell r="B10700" t="str">
            <v>Principles of Materials LAB II - The University of Tennessee, Knoxville</v>
          </cell>
          <cell r="C10700">
            <v>17</v>
          </cell>
          <cell r="D10700">
            <v>1</v>
          </cell>
        </row>
        <row r="10701">
          <cell r="A10701" t="str">
            <v>QU-ca MECH370</v>
          </cell>
          <cell r="B10701" t="str">
            <v>Principles of Materials Processing - Queen's University</v>
          </cell>
          <cell r="C10701">
            <v>42</v>
          </cell>
          <cell r="D10701">
            <v>3</v>
          </cell>
        </row>
        <row r="10702">
          <cell r="A10702" t="str">
            <v>UB-us BE304</v>
          </cell>
          <cell r="B10702" t="str">
            <v>Principles of Medical Imaging - University at Buffalo, The State University of New York</v>
          </cell>
          <cell r="C10702">
            <v>45</v>
          </cell>
          <cell r="D10702">
            <v>3</v>
          </cell>
        </row>
        <row r="10703">
          <cell r="A10703" t="str">
            <v>UAB-us MSE409</v>
          </cell>
          <cell r="B10703" t="str">
            <v>Principles of Metal Casting - University of Alabama at Birmingham</v>
          </cell>
          <cell r="C10703">
            <v>51</v>
          </cell>
          <cell r="D10703">
            <v>4</v>
          </cell>
        </row>
        <row r="10704">
          <cell r="A10704" t="str">
            <v>IUP-us BIOL250</v>
          </cell>
          <cell r="B10704" t="str">
            <v>Principles of Microbiology - Indiana University of Pennsylvania</v>
          </cell>
          <cell r="C10704">
            <v>80</v>
          </cell>
          <cell r="D10704">
            <v>6</v>
          </cell>
        </row>
        <row r="10705">
          <cell r="A10705" t="str">
            <v>UAkron-us 3100130</v>
          </cell>
          <cell r="B10705" t="str">
            <v>Principles of Microbiology - The University of Akron</v>
          </cell>
          <cell r="C10705">
            <v>48</v>
          </cell>
          <cell r="D10705">
            <v>4</v>
          </cell>
        </row>
        <row r="10706">
          <cell r="A10706" t="str">
            <v>Brock-ca ECON1P91</v>
          </cell>
          <cell r="B10706" t="str">
            <v>Principles of Microeconomics - Brock University</v>
          </cell>
          <cell r="C10706">
            <v>48</v>
          </cell>
          <cell r="D10706">
            <v>4</v>
          </cell>
        </row>
        <row r="10707">
          <cell r="A10707" t="str">
            <v>KanSU-us ECON120</v>
          </cell>
          <cell r="B10707" t="str">
            <v>Principles of Microeconomics - Kansas State University</v>
          </cell>
          <cell r="C10707">
            <v>51</v>
          </cell>
          <cell r="D10707">
            <v>4</v>
          </cell>
        </row>
        <row r="10708">
          <cell r="A10708" t="str">
            <v>MU-us ECO201</v>
          </cell>
          <cell r="B10708" t="str">
            <v>Principles of Microeconomics - Miami University</v>
          </cell>
          <cell r="C10708">
            <v>36</v>
          </cell>
          <cell r="D10708">
            <v>3</v>
          </cell>
        </row>
        <row r="10709">
          <cell r="A10709" t="str">
            <v>Rider-us ECO201</v>
          </cell>
          <cell r="B10709" t="str">
            <v>Principles of Microeconomics - Rider University</v>
          </cell>
          <cell r="C10709">
            <v>45</v>
          </cell>
          <cell r="D10709">
            <v>3</v>
          </cell>
        </row>
        <row r="10710">
          <cell r="A10710" t="str">
            <v>SIT-us ECON1</v>
          </cell>
          <cell r="B10710" t="str">
            <v>Principles of Microeconomics - Stevens Institute of Technology</v>
          </cell>
          <cell r="C10710">
            <v>24</v>
          </cell>
          <cell r="D10710">
            <v>2</v>
          </cell>
        </row>
        <row r="10711">
          <cell r="A10711" t="str">
            <v>UArk-us ECON2023</v>
          </cell>
          <cell r="B10711" t="str">
            <v>Principles of Microeconomics - University of Arkansas</v>
          </cell>
          <cell r="C10711">
            <v>48</v>
          </cell>
          <cell r="D10711">
            <v>4</v>
          </cell>
        </row>
        <row r="10712">
          <cell r="A10712" t="str">
            <v>UGA-us ECON2106</v>
          </cell>
          <cell r="B10712" t="str">
            <v>Principles of Microeconomics - University of Georgia</v>
          </cell>
          <cell r="C10712">
            <v>45</v>
          </cell>
          <cell r="D10712">
            <v>3</v>
          </cell>
        </row>
        <row r="10713">
          <cell r="A10713" t="str">
            <v>UNI-us ECON1051</v>
          </cell>
          <cell r="B10713" t="str">
            <v>Principles of Microeconomics - University of Northem Iowa</v>
          </cell>
          <cell r="C10713">
            <v>40</v>
          </cell>
          <cell r="D10713">
            <v>3</v>
          </cell>
        </row>
        <row r="10714">
          <cell r="A10714" t="str">
            <v>UTS-au 2300</v>
          </cell>
          <cell r="B10714" t="str">
            <v>Principles of Microeconomics - University of Technology, Sydney</v>
          </cell>
          <cell r="C10714">
            <v>48</v>
          </cell>
          <cell r="D10714">
            <v>4</v>
          </cell>
        </row>
        <row r="10715">
          <cell r="A10715" t="str">
            <v>SU-uk EGNM07</v>
          </cell>
          <cell r="B10715" t="str">
            <v>Principles of Nanomedicine - Swansea University</v>
          </cell>
          <cell r="C10715">
            <v>50</v>
          </cell>
          <cell r="D10715">
            <v>4</v>
          </cell>
        </row>
        <row r="10716">
          <cell r="A10716" t="str">
            <v>NJIT-us BME674</v>
          </cell>
          <cell r="B10716" t="str">
            <v>Principles of Neuromuscular Engineering - New Jersey Institute of Tecnology</v>
          </cell>
          <cell r="C10716">
            <v>42</v>
          </cell>
          <cell r="D10716">
            <v>4</v>
          </cell>
        </row>
        <row r="10717">
          <cell r="A10717" t="str">
            <v>MC-us BIOC201</v>
          </cell>
          <cell r="B10717" t="str">
            <v>Principles of Nutrition - Monmouth College</v>
          </cell>
          <cell r="C10717">
            <v>38</v>
          </cell>
          <cell r="D10717">
            <v>3</v>
          </cell>
        </row>
        <row r="10718">
          <cell r="A10718" t="str">
            <v>UH-us COSC4330</v>
          </cell>
          <cell r="B10718" t="str">
            <v>Principles of Operating Systems - University of Houston</v>
          </cell>
          <cell r="C10718">
            <v>48</v>
          </cell>
          <cell r="D10718">
            <v>4</v>
          </cell>
        </row>
        <row r="10719">
          <cell r="A10719" t="str">
            <v>Montana-us EIND464</v>
          </cell>
          <cell r="B10719" t="str">
            <v>Principles of Operations Research II - Montana State University</v>
          </cell>
          <cell r="C10719">
            <v>48</v>
          </cell>
          <cell r="D10719">
            <v>4</v>
          </cell>
        </row>
        <row r="10720">
          <cell r="A10720" t="str">
            <v>SIT-us ME564</v>
          </cell>
          <cell r="B10720" t="str">
            <v>Principles of Optimum Design and Manufacture - Stevens Institute of Technology</v>
          </cell>
          <cell r="C10720">
            <v>48</v>
          </cell>
          <cell r="D10720">
            <v>4</v>
          </cell>
        </row>
        <row r="10721">
          <cell r="A10721" t="str">
            <v>SDSU-us PHYS</v>
          </cell>
          <cell r="B10721" t="str">
            <v>Principles of Physics - San Diego State University</v>
          </cell>
          <cell r="C10721">
            <v>48</v>
          </cell>
          <cell r="D10721">
            <v>4</v>
          </cell>
        </row>
        <row r="10722">
          <cell r="A10722" t="str">
            <v>SIU-us PHSL310</v>
          </cell>
          <cell r="B10722" t="str">
            <v>Principles of Physiology - Southern Illinois University</v>
          </cell>
          <cell r="C10722">
            <v>60</v>
          </cell>
          <cell r="D10722">
            <v>5</v>
          </cell>
        </row>
        <row r="10723">
          <cell r="A10723" t="str">
            <v>Davis-us EMS147</v>
          </cell>
          <cell r="B10723" t="str">
            <v>Principles of Polymer Materials - University of Califórnia, Davis</v>
          </cell>
          <cell r="C10723">
            <v>30</v>
          </cell>
          <cell r="D10723">
            <v>2</v>
          </cell>
        </row>
        <row r="10724">
          <cell r="A10724" t="str">
            <v>SIT-jp PPL</v>
          </cell>
          <cell r="B10724" t="str">
            <v>Principles of Proframming Languages - Shibaura Institute of Technology</v>
          </cell>
          <cell r="C10724">
            <v>30</v>
          </cell>
          <cell r="D10724">
            <v>2</v>
          </cell>
        </row>
        <row r="10725">
          <cell r="A10725" t="str">
            <v>ASU-us CSE100</v>
          </cell>
          <cell r="B10725" t="str">
            <v>Principles of Programming with C++ - Arizona State University</v>
          </cell>
          <cell r="C10725">
            <v>45</v>
          </cell>
          <cell r="D10725">
            <v>3</v>
          </cell>
        </row>
        <row r="10726">
          <cell r="A10726" t="str">
            <v>ASU-us CSE110</v>
          </cell>
          <cell r="B10726" t="str">
            <v>Principles of Programming with JAVA - Arizona State University</v>
          </cell>
          <cell r="C10726">
            <v>45</v>
          </cell>
          <cell r="D10726">
            <v>3</v>
          </cell>
        </row>
        <row r="10727">
          <cell r="A10727" t="str">
            <v>UWS-us PM370</v>
          </cell>
          <cell r="B10727" t="str">
            <v>Principles of Property Mgmt - University of Wisconsin - Stout</v>
          </cell>
          <cell r="C10727">
            <v>45</v>
          </cell>
          <cell r="D10727">
            <v>3</v>
          </cell>
        </row>
        <row r="10728">
          <cell r="A10728" t="str">
            <v>Wayne-us IE4260</v>
          </cell>
          <cell r="B10728" t="str">
            <v>Principles of Quality Control - Wayne State University</v>
          </cell>
          <cell r="C10728">
            <v>48</v>
          </cell>
          <cell r="D10728">
            <v>4</v>
          </cell>
        </row>
        <row r="10729">
          <cell r="A10729" t="str">
            <v>UWin-ca EES200</v>
          </cell>
          <cell r="B10729" t="str">
            <v>Principles of Resource Management - University of Windsor</v>
          </cell>
          <cell r="C10729">
            <v>36</v>
          </cell>
          <cell r="D10729">
            <v>3</v>
          </cell>
        </row>
        <row r="10730">
          <cell r="A10730" t="str">
            <v>Ohio-us ISE4160</v>
          </cell>
          <cell r="B10730" t="str">
            <v>Principles of Six Sigma - Ohio University</v>
          </cell>
          <cell r="C10730">
            <v>64</v>
          </cell>
          <cell r="D10730">
            <v>5</v>
          </cell>
        </row>
        <row r="10731">
          <cell r="A10731" t="str">
            <v>GC-us SOC200</v>
          </cell>
          <cell r="B10731" t="str">
            <v>Principles of Sociology - Goshen College</v>
          </cell>
          <cell r="C10731">
            <v>45</v>
          </cell>
          <cell r="D10731">
            <v>3</v>
          </cell>
        </row>
        <row r="10732">
          <cell r="A10732" t="str">
            <v>MST-us SP&amp;MS1185</v>
          </cell>
          <cell r="B10732" t="str">
            <v>Principles of Speech - Missouri University of Science and Technology</v>
          </cell>
          <cell r="C10732">
            <v>48</v>
          </cell>
          <cell r="D10732">
            <v>4</v>
          </cell>
        </row>
        <row r="10733">
          <cell r="A10733" t="str">
            <v>UGA-us ENGR2000</v>
          </cell>
          <cell r="B10733" t="str">
            <v>Principles of Systems Engineering - University of Georgia</v>
          </cell>
          <cell r="C10733">
            <v>45</v>
          </cell>
          <cell r="D10733">
            <v>3</v>
          </cell>
        </row>
        <row r="10734">
          <cell r="A10734" t="str">
            <v>NJIT-us BME651</v>
          </cell>
          <cell r="B10734" t="str">
            <v>Principles of Tissue Enginnering - New Jersey Institute of Tecnology</v>
          </cell>
          <cell r="C10734">
            <v>42</v>
          </cell>
          <cell r="D10734">
            <v>4</v>
          </cell>
        </row>
        <row r="10735">
          <cell r="A10735" t="str">
            <v>KanSU-us ECON631</v>
          </cell>
          <cell r="B10735" t="str">
            <v>Principles of Transportation - Kansas State University</v>
          </cell>
          <cell r="C10735">
            <v>40</v>
          </cell>
          <cell r="D10735">
            <v>3</v>
          </cell>
        </row>
        <row r="10736">
          <cell r="A10736" t="str">
            <v>UNSW-au CVEN2501</v>
          </cell>
          <cell r="B10736" t="str">
            <v>Principles of Water Engineering - University of New South Wales</v>
          </cell>
          <cell r="C10736">
            <v>61</v>
          </cell>
          <cell r="D10736">
            <v>5</v>
          </cell>
        </row>
        <row r="10737">
          <cell r="A10737" t="str">
            <v>NIU-us MKT310</v>
          </cell>
          <cell r="B10737" t="str">
            <v>Principles ok Marketing - Northern Illinois University</v>
          </cell>
          <cell r="C10737">
            <v>48</v>
          </cell>
          <cell r="D10737">
            <v>4</v>
          </cell>
        </row>
        <row r="10738">
          <cell r="A10738" t="str">
            <v>UTK-us MSE390</v>
          </cell>
          <cell r="B10738" t="str">
            <v>Principles/Metallic Materials - The University of Tennessee, Knoxville</v>
          </cell>
          <cell r="C10738">
            <v>51</v>
          </cell>
          <cell r="D10738">
            <v>4</v>
          </cell>
        </row>
        <row r="10739">
          <cell r="A10739" t="str">
            <v>UFRJ - EET310</v>
          </cell>
          <cell r="B10739" t="str">
            <v>Princípio de ciência dos materiais - UFRJ</v>
          </cell>
          <cell r="C10739">
            <v>72</v>
          </cell>
          <cell r="D10739">
            <v>6</v>
          </cell>
        </row>
        <row r="10740">
          <cell r="A10740" t="str">
            <v>ESZM011-13</v>
          </cell>
          <cell r="B10740" t="str">
            <v>Princípios Moleculares em Biomateriais</v>
          </cell>
          <cell r="C10740">
            <v>48</v>
          </cell>
          <cell r="D10740">
            <v>4</v>
          </cell>
        </row>
        <row r="10741">
          <cell r="A10741" t="str">
            <v>IFSP - PB4X1</v>
          </cell>
          <cell r="B10741" t="str">
            <v>Princípios básicos da hotelaria - Instituto Federal de Educação, Ciência e Tecnologia de São Paulo</v>
          </cell>
          <cell r="C10741">
            <v>36</v>
          </cell>
          <cell r="D10741">
            <v>3</v>
          </cell>
        </row>
        <row r="10742">
          <cell r="A10742" t="str">
            <v>UMC-001</v>
          </cell>
          <cell r="B10742" t="str">
            <v>Princípios da Biotecnologia - UMC</v>
          </cell>
          <cell r="C10742">
            <v>0</v>
          </cell>
          <cell r="D10742">
            <v>2</v>
          </cell>
        </row>
        <row r="10743">
          <cell r="A10743" t="str">
            <v>ESTO012-17</v>
          </cell>
          <cell r="B10743" t="str">
            <v>Princípios de Administração</v>
          </cell>
          <cell r="C10743">
            <v>24</v>
          </cell>
          <cell r="D10743">
            <v>2</v>
          </cell>
        </row>
        <row r="10744">
          <cell r="A10744" t="str">
            <v>NHT4034-07</v>
          </cell>
          <cell r="B10744" t="str">
            <v>Princípios de Análise Química</v>
          </cell>
          <cell r="C10744">
            <v>72</v>
          </cell>
          <cell r="D10744">
            <v>6</v>
          </cell>
        </row>
        <row r="10745">
          <cell r="A10745" t="str">
            <v>NHT4034-09</v>
          </cell>
          <cell r="B10745" t="str">
            <v>Princípios de Análise Química</v>
          </cell>
          <cell r="C10745">
            <v>72</v>
          </cell>
          <cell r="D10745">
            <v>6</v>
          </cell>
        </row>
        <row r="10746">
          <cell r="A10746" t="str">
            <v>ESTX094-13</v>
          </cell>
          <cell r="B10746" t="str">
            <v>Princípios de Comunicação</v>
          </cell>
          <cell r="C10746">
            <v>48</v>
          </cell>
          <cell r="D10746">
            <v>4</v>
          </cell>
        </row>
        <row r="10747">
          <cell r="A10747" t="str">
            <v>ESTI004-17</v>
          </cell>
          <cell r="B10747" t="str">
            <v>Princípios de Comunicação</v>
          </cell>
          <cell r="C10747">
            <v>48</v>
          </cell>
          <cell r="D10747">
            <v>4</v>
          </cell>
        </row>
        <row r="10748">
          <cell r="A10748" t="str">
            <v>ESTI004-13</v>
          </cell>
          <cell r="B10748" t="str">
            <v>Princípios de Comunicação</v>
          </cell>
          <cell r="C10748">
            <v>48</v>
          </cell>
          <cell r="D10748">
            <v>4</v>
          </cell>
        </row>
        <row r="10749">
          <cell r="A10749" t="str">
            <v>UNISANTA - 2539</v>
          </cell>
          <cell r="B10749" t="str">
            <v>Princípios de Engenharia Química I - Universidade Santa Cecília</v>
          </cell>
          <cell r="C10749">
            <v>60</v>
          </cell>
          <cell r="D10749">
            <v>5</v>
          </cell>
        </row>
        <row r="10750">
          <cell r="A10750" t="str">
            <v>UNISANTA - 2540</v>
          </cell>
          <cell r="B10750" t="str">
            <v>Princípios de Engenharia Química II - Universidade Santa Cecília</v>
          </cell>
          <cell r="C10750">
            <v>60</v>
          </cell>
          <cell r="D10750">
            <v>5</v>
          </cell>
        </row>
        <row r="10751">
          <cell r="A10751" t="str">
            <v>ESTB009-13</v>
          </cell>
          <cell r="B10751" t="str">
            <v>Princípios de Imagens Médicas</v>
          </cell>
          <cell r="C10751">
            <v>48</v>
          </cell>
          <cell r="D10751">
            <v>4</v>
          </cell>
        </row>
        <row r="10752">
          <cell r="A10752" t="str">
            <v>ESTB009-17</v>
          </cell>
          <cell r="B10752" t="str">
            <v>Princípios de Imagens Médicas</v>
          </cell>
          <cell r="C10752">
            <v>48</v>
          </cell>
          <cell r="D10752">
            <v>4</v>
          </cell>
        </row>
        <row r="10753">
          <cell r="A10753" t="str">
            <v>ESTX030-13</v>
          </cell>
          <cell r="B10753" t="str">
            <v>Princípios de Imagens Médicas</v>
          </cell>
          <cell r="C10753">
            <v>48</v>
          </cell>
          <cell r="D10753">
            <v>4</v>
          </cell>
        </row>
        <row r="10754">
          <cell r="A10754" t="str">
            <v>NHT3048-09</v>
          </cell>
          <cell r="B10754" t="str">
            <v>Princípios de Mecânica Quântica</v>
          </cell>
          <cell r="C10754">
            <v>72</v>
          </cell>
          <cell r="D10754">
            <v>6</v>
          </cell>
        </row>
        <row r="10755">
          <cell r="A10755" t="str">
            <v>NHT3048-15</v>
          </cell>
          <cell r="B10755" t="str">
            <v>Princípios de Mecânica Quântica</v>
          </cell>
          <cell r="C10755">
            <v>48</v>
          </cell>
          <cell r="D10755">
            <v>4</v>
          </cell>
        </row>
        <row r="10756">
          <cell r="A10756" t="str">
            <v>NHT3048-13</v>
          </cell>
          <cell r="B10756" t="str">
            <v>Princípios de Mecânica Quântica</v>
          </cell>
          <cell r="C10756">
            <v>48</v>
          </cell>
          <cell r="D10756">
            <v>4</v>
          </cell>
        </row>
        <row r="10757">
          <cell r="A10757" t="str">
            <v>UFCG - 2107136</v>
          </cell>
          <cell r="B10757" t="str">
            <v>Princípios de Processos - Universidade Federal de Campina Grande</v>
          </cell>
          <cell r="C10757">
            <v>60</v>
          </cell>
          <cell r="D10757">
            <v>5</v>
          </cell>
        </row>
        <row r="10758">
          <cell r="A10758" t="str">
            <v>UNIFESP - 4694</v>
          </cell>
          <cell r="B10758" t="str">
            <v>Princípios de Processos Químicos - UNIFESP</v>
          </cell>
          <cell r="C10758">
            <v>72</v>
          </cell>
          <cell r="D10758">
            <v>6</v>
          </cell>
        </row>
        <row r="10759">
          <cell r="A10759" t="str">
            <v>MCZB027-13</v>
          </cell>
          <cell r="B10759" t="str">
            <v>Princípios de Simulação Matemática</v>
          </cell>
          <cell r="C10759">
            <v>48</v>
          </cell>
          <cell r="D10759">
            <v>4</v>
          </cell>
        </row>
        <row r="10760">
          <cell r="A10760" t="str">
            <v>MCZX029-13</v>
          </cell>
          <cell r="B10760" t="str">
            <v>Princípios de Simulação Matemática</v>
          </cell>
          <cell r="C10760">
            <v>48</v>
          </cell>
          <cell r="D10760">
            <v>4</v>
          </cell>
        </row>
        <row r="10761">
          <cell r="A10761" t="str">
            <v>NHT3049-13</v>
          </cell>
          <cell r="B10761" t="str">
            <v>Princípios de Termodinâmica</v>
          </cell>
          <cell r="C10761">
            <v>48</v>
          </cell>
          <cell r="D10761">
            <v>4</v>
          </cell>
        </row>
        <row r="10762">
          <cell r="A10762" t="str">
            <v>NHT3049-15</v>
          </cell>
          <cell r="B10762" t="str">
            <v>Princípios de Termodinâmica</v>
          </cell>
          <cell r="C10762">
            <v>48</v>
          </cell>
          <cell r="D10762">
            <v>4</v>
          </cell>
        </row>
        <row r="10763">
          <cell r="A10763" t="str">
            <v>BIS-112</v>
          </cell>
          <cell r="B10763" t="str">
            <v>Princípios de Virologia Molecular</v>
          </cell>
          <cell r="C10763">
            <v>0</v>
          </cell>
          <cell r="D10763">
            <v>12</v>
          </cell>
        </row>
        <row r="10764">
          <cell r="A10764" t="str">
            <v>BIZ5736-9/2</v>
          </cell>
          <cell r="B10764" t="str">
            <v>Princípios de Zoologia Sistemática - USP</v>
          </cell>
          <cell r="C10764">
            <v>0</v>
          </cell>
          <cell r="D10764">
            <v>12</v>
          </cell>
        </row>
        <row r="10765">
          <cell r="A10765" t="str">
            <v>USP - SEP0587</v>
          </cell>
          <cell r="B10765" t="str">
            <v>Princípios de economia - USP</v>
          </cell>
          <cell r="C10765">
            <v>24</v>
          </cell>
          <cell r="D10765">
            <v>2</v>
          </cell>
        </row>
        <row r="10766">
          <cell r="A10766" t="str">
            <v>UNISANTA - 2538</v>
          </cell>
          <cell r="B10766" t="str">
            <v>Princípios de engenharia mecânica - Universidade Santa Cecília</v>
          </cell>
          <cell r="C10766">
            <v>60</v>
          </cell>
          <cell r="D10766">
            <v>5</v>
          </cell>
        </row>
        <row r="10767">
          <cell r="A10767" t="str">
            <v>EBM-110</v>
          </cell>
          <cell r="B10767" t="str">
            <v>Princípios de reabilitação e tecnologias assistivas</v>
          </cell>
          <cell r="C10767">
            <v>144</v>
          </cell>
          <cell r="D10767">
            <v>12</v>
          </cell>
        </row>
        <row r="10768">
          <cell r="A10768" t="str">
            <v>ESTB015-13</v>
          </cell>
          <cell r="B10768" t="str">
            <v>Princípios de Ética em Serviços de Saúde</v>
          </cell>
          <cell r="C10768">
            <v>24</v>
          </cell>
          <cell r="D10768">
            <v>2</v>
          </cell>
        </row>
        <row r="10769">
          <cell r="A10769" t="str">
            <v>ESTB015-17</v>
          </cell>
          <cell r="B10769" t="str">
            <v>Princípios de Ética em Serviços de Saúde</v>
          </cell>
          <cell r="C10769">
            <v>24</v>
          </cell>
          <cell r="D10769">
            <v>2</v>
          </cell>
        </row>
        <row r="10770">
          <cell r="A10770" t="str">
            <v>ESTB007-13</v>
          </cell>
          <cell r="B10770" t="str">
            <v>Princípios e Aplicações de Biomecânica</v>
          </cell>
          <cell r="C10770">
            <v>48</v>
          </cell>
          <cell r="D10770">
            <v>4</v>
          </cell>
        </row>
        <row r="10771">
          <cell r="A10771" t="str">
            <v>ESTX027-13</v>
          </cell>
          <cell r="B10771" t="str">
            <v>Princípios e Aplicações de Biomecânica</v>
          </cell>
          <cell r="C10771">
            <v>48</v>
          </cell>
          <cell r="D10771">
            <v>4</v>
          </cell>
        </row>
        <row r="10772">
          <cell r="A10772" t="str">
            <v>TNM5801-2</v>
          </cell>
          <cell r="B10772" t="str">
            <v>Princípios e Aplicações de Espectrometria de Massas - IPEN</v>
          </cell>
          <cell r="C10772">
            <v>0</v>
          </cell>
          <cell r="D10772">
            <v>9</v>
          </cell>
        </row>
        <row r="10773">
          <cell r="A10773" t="str">
            <v>FEI - FS4410</v>
          </cell>
          <cell r="B10773" t="str">
            <v>Princípios e Aplicações de Física Moderna - FEI</v>
          </cell>
          <cell r="C10773">
            <v>72</v>
          </cell>
          <cell r="D10773">
            <v>6</v>
          </cell>
        </row>
        <row r="10774">
          <cell r="A10774" t="str">
            <v>USP - PNV2611</v>
          </cell>
          <cell r="B10774" t="str">
            <v>Princípios gerais do projeto de veleiros - USP</v>
          </cell>
          <cell r="C10774">
            <v>120</v>
          </cell>
          <cell r="D10774">
            <v>10</v>
          </cell>
        </row>
        <row r="10775">
          <cell r="A10775" t="str">
            <v>UNIFESP003</v>
          </cell>
          <cell r="B10775" t="str">
            <v>Princípios éticos e práticos do uso de animais experimentação - Unifesp</v>
          </cell>
          <cell r="C10775">
            <v>0</v>
          </cell>
          <cell r="D10775">
            <v>6</v>
          </cell>
        </row>
        <row r="10776">
          <cell r="A10776" t="str">
            <v>PVA18</v>
          </cell>
          <cell r="B10776" t="str">
            <v>Princípios, Ferramentas e ações para Restauração Ecológica de Áreas Degradadas - IBT/SP</v>
          </cell>
          <cell r="C10776">
            <v>0</v>
          </cell>
          <cell r="D10776">
            <v>12</v>
          </cell>
        </row>
        <row r="10777">
          <cell r="A10777" t="str">
            <v>EEJA01</v>
          </cell>
          <cell r="B10777" t="str">
            <v>Princípios, Histórico e Atualidades da Economia Solidária no Brasil</v>
          </cell>
          <cell r="C10777">
            <v>0</v>
          </cell>
          <cell r="D10777">
            <v>0</v>
          </cell>
        </row>
        <row r="10778">
          <cell r="A10778" t="str">
            <v>UTEP-us MME4304</v>
          </cell>
          <cell r="B10778" t="str">
            <v>Printable Materials - University of Texas at El Paso</v>
          </cell>
          <cell r="C10778">
            <v>48</v>
          </cell>
          <cell r="D10778">
            <v>4</v>
          </cell>
        </row>
        <row r="10779">
          <cell r="A10779" t="str">
            <v>UofG-ca STAT2120</v>
          </cell>
          <cell r="B10779" t="str">
            <v>Prob &amp; Stats for Engineers - University of Guelph</v>
          </cell>
          <cell r="C10779">
            <v>48</v>
          </cell>
          <cell r="D10779">
            <v>4</v>
          </cell>
        </row>
        <row r="10780">
          <cell r="A10780" t="str">
            <v>MAT-203</v>
          </cell>
          <cell r="B10780" t="str">
            <v>Probabilidade</v>
          </cell>
          <cell r="C10780">
            <v>144</v>
          </cell>
          <cell r="D10780">
            <v>12</v>
          </cell>
        </row>
        <row r="10781">
          <cell r="A10781" t="str">
            <v>MCTB021-17</v>
          </cell>
          <cell r="B10781" t="str">
            <v>Probabilidade</v>
          </cell>
          <cell r="C10781">
            <v>48</v>
          </cell>
          <cell r="D10781">
            <v>4</v>
          </cell>
        </row>
        <row r="10782">
          <cell r="A10782" t="str">
            <v>MCTB021-13</v>
          </cell>
          <cell r="B10782" t="str">
            <v>Probabilidade</v>
          </cell>
          <cell r="C10782">
            <v>48</v>
          </cell>
          <cell r="D10782">
            <v>4</v>
          </cell>
        </row>
        <row r="10783">
          <cell r="A10783" t="str">
            <v>MAT-171</v>
          </cell>
          <cell r="B10783" t="str">
            <v>Probabilidade I</v>
          </cell>
          <cell r="C10783">
            <v>144</v>
          </cell>
          <cell r="D10783">
            <v>12</v>
          </cell>
        </row>
        <row r="10784">
          <cell r="A10784" t="str">
            <v>MAT-271</v>
          </cell>
          <cell r="B10784" t="str">
            <v>Probabilidade II</v>
          </cell>
          <cell r="C10784">
            <v>144</v>
          </cell>
          <cell r="D10784">
            <v>12</v>
          </cell>
        </row>
        <row r="10785">
          <cell r="A10785" t="str">
            <v>MCZX023-13</v>
          </cell>
          <cell r="B10785" t="str">
            <v>Probabilidade e Estatística</v>
          </cell>
          <cell r="C10785">
            <v>48</v>
          </cell>
          <cell r="D10785">
            <v>4</v>
          </cell>
        </row>
        <row r="10786">
          <cell r="A10786" t="str">
            <v>MA-41CO</v>
          </cell>
          <cell r="B10786" t="str">
            <v>Probabilidade e Estatística</v>
          </cell>
          <cell r="C10786">
            <v>0</v>
          </cell>
          <cell r="D10786">
            <v>13</v>
          </cell>
        </row>
        <row r="10787">
          <cell r="A10787" t="str">
            <v>MA-41</v>
          </cell>
          <cell r="B10787" t="str">
            <v>Probabilidade e Estatística</v>
          </cell>
          <cell r="C10787">
            <v>156</v>
          </cell>
          <cell r="D10787">
            <v>13</v>
          </cell>
        </row>
        <row r="10788">
          <cell r="A10788" t="str">
            <v>MA41</v>
          </cell>
          <cell r="B10788" t="str">
            <v>Probabilidade e Estatística</v>
          </cell>
          <cell r="C10788">
            <v>120</v>
          </cell>
          <cell r="D10788">
            <v>10</v>
          </cell>
        </row>
        <row r="10789">
          <cell r="A10789" t="str">
            <v>UNISANTA - 2548</v>
          </cell>
          <cell r="B10789" t="str">
            <v>Probabilidade e estatística - Universidade Santa Cecília</v>
          </cell>
          <cell r="C10789">
            <v>60</v>
          </cell>
          <cell r="D10789">
            <v>5</v>
          </cell>
        </row>
        <row r="10790">
          <cell r="A10790" t="str">
            <v>UC-pt Prob</v>
          </cell>
          <cell r="B10790" t="str">
            <v>Probabilidades - Universidade de Coimbra</v>
          </cell>
          <cell r="C10790">
            <v>70</v>
          </cell>
          <cell r="D10790">
            <v>5</v>
          </cell>
        </row>
        <row r="10791">
          <cell r="A10791" t="str">
            <v>USC-us ISE220</v>
          </cell>
          <cell r="B10791" t="str">
            <v>Probability Concepts in Engineering - University of Southern California</v>
          </cell>
          <cell r="C10791">
            <v>45</v>
          </cell>
          <cell r="D10791">
            <v>3</v>
          </cell>
        </row>
        <row r="10792">
          <cell r="A10792" t="str">
            <v>UW-ca STAT334</v>
          </cell>
          <cell r="B10792" t="str">
            <v>Probability Models for Business and Accounting - University of Waterloo</v>
          </cell>
          <cell r="C10792">
            <v>36</v>
          </cell>
          <cell r="D10792">
            <v>3</v>
          </cell>
        </row>
        <row r="10793">
          <cell r="A10793" t="str">
            <v>CAU-kr 30195</v>
          </cell>
          <cell r="B10793" t="str">
            <v>Probability ans Statistics - Chung Ang University</v>
          </cell>
          <cell r="C10793">
            <v>48</v>
          </cell>
          <cell r="D10793">
            <v>4</v>
          </cell>
        </row>
        <row r="10794">
          <cell r="A10794" t="str">
            <v>MU-us CSE243</v>
          </cell>
          <cell r="B10794" t="str">
            <v>Problem Analysis and Computers - Miami University</v>
          </cell>
          <cell r="C10794">
            <v>48</v>
          </cell>
          <cell r="D10794">
            <v>4</v>
          </cell>
        </row>
        <row r="10795">
          <cell r="A10795" t="str">
            <v>Gold-uk IS51021B</v>
          </cell>
          <cell r="B10795" t="str">
            <v>Problem Solving for Computer Science - Goldsmiths, University of London</v>
          </cell>
          <cell r="C10795">
            <v>48</v>
          </cell>
          <cell r="D10795">
            <v>4</v>
          </cell>
        </row>
        <row r="10796">
          <cell r="A10796" t="str">
            <v>EFHCT08</v>
          </cell>
          <cell r="B10796" t="str">
            <v>Problemas Filosóficos das Ciências Sociais</v>
          </cell>
          <cell r="C10796">
            <v>0</v>
          </cell>
          <cell r="D10796">
            <v>0</v>
          </cell>
        </row>
        <row r="10797">
          <cell r="A10797" t="str">
            <v>NHH2064-13</v>
          </cell>
          <cell r="B10797" t="str">
            <v>Problemas Metafísicos: Perspectivas Contemporâneas</v>
          </cell>
          <cell r="C10797">
            <v>48</v>
          </cell>
          <cell r="D10797">
            <v>4</v>
          </cell>
        </row>
        <row r="10798">
          <cell r="A10798" t="str">
            <v>NHH2065-13</v>
          </cell>
          <cell r="B10798" t="str">
            <v>Problemas Metafísicos: Perspectivas Modernas</v>
          </cell>
          <cell r="C10798">
            <v>48</v>
          </cell>
          <cell r="D10798">
            <v>4</v>
          </cell>
        </row>
        <row r="10799">
          <cell r="A10799" t="str">
            <v>BHP0203-13</v>
          </cell>
          <cell r="B10799" t="str">
            <v>Problemas Metodológicos das Ciências Sociais</v>
          </cell>
          <cell r="C10799">
            <v>48</v>
          </cell>
          <cell r="D10799">
            <v>4</v>
          </cell>
        </row>
        <row r="10800">
          <cell r="A10800" t="str">
            <v>UNISANTOS - PHC1</v>
          </cell>
          <cell r="B10800" t="str">
            <v>Problemas do Homem Contemporâneo I - UNISANTOS</v>
          </cell>
          <cell r="C10800">
            <v>24</v>
          </cell>
          <cell r="D10800">
            <v>2</v>
          </cell>
        </row>
        <row r="10801">
          <cell r="A10801" t="str">
            <v>UNISANTOS - PHC2</v>
          </cell>
          <cell r="B10801" t="str">
            <v>Problemas do Homem Contemporâneo II - UNISANTOS</v>
          </cell>
          <cell r="C10801">
            <v>24</v>
          </cell>
          <cell r="D10801">
            <v>2</v>
          </cell>
        </row>
        <row r="10802">
          <cell r="A10802" t="str">
            <v>FIL-001</v>
          </cell>
          <cell r="B10802" t="str">
            <v>Problemas filosóficos e pesquisa em filosofia</v>
          </cell>
          <cell r="C10802">
            <v>144</v>
          </cell>
          <cell r="D10802">
            <v>12</v>
          </cell>
        </row>
        <row r="10803">
          <cell r="A10803" t="str">
            <v>EDS10</v>
          </cell>
          <cell r="B10803" t="str">
            <v>Problematização da Escola e Currículo Escolar</v>
          </cell>
          <cell r="C10803">
            <v>0</v>
          </cell>
          <cell r="D10803">
            <v>0</v>
          </cell>
        </row>
        <row r="10804">
          <cell r="A10804" t="str">
            <v>RMIT-au OMGT1070</v>
          </cell>
          <cell r="B10804" t="str">
            <v>Proc Management &amp; Global Sourcing - Royal Melbourne Institute of Technology</v>
          </cell>
          <cell r="C10804">
            <v>48</v>
          </cell>
          <cell r="D10804">
            <v>4</v>
          </cell>
        </row>
        <row r="10805">
          <cell r="A10805" t="str">
            <v>LU-ca ENGR3267</v>
          </cell>
          <cell r="B10805" t="str">
            <v>Process Control - Laurentian University</v>
          </cell>
          <cell r="C10805">
            <v>48</v>
          </cell>
          <cell r="D10805">
            <v>4</v>
          </cell>
        </row>
        <row r="10806">
          <cell r="A10806" t="str">
            <v>SIT-us CHE345</v>
          </cell>
          <cell r="B10806" t="str">
            <v>Process Control, Modeling &amp; Simulation - Stevens Institute of Technology</v>
          </cell>
          <cell r="C10806">
            <v>48</v>
          </cell>
          <cell r="D10806">
            <v>4</v>
          </cell>
        </row>
        <row r="10807">
          <cell r="A10807" t="str">
            <v>CIVE425</v>
          </cell>
          <cell r="B10807" t="str">
            <v>Process Design in Water Supply and Wastewater Treatment - University of Nebraska-Lincoln</v>
          </cell>
          <cell r="C10807">
            <v>45</v>
          </cell>
          <cell r="D10807">
            <v>4</v>
          </cell>
        </row>
        <row r="10808">
          <cell r="A10808" t="str">
            <v>ITT-ie HEATH2001</v>
          </cell>
          <cell r="B10808" t="str">
            <v>Process Heating - Institute of Technology Tallaght</v>
          </cell>
          <cell r="C10808">
            <v>48</v>
          </cell>
          <cell r="D10808">
            <v>4</v>
          </cell>
        </row>
        <row r="10809">
          <cell r="A10809" t="str">
            <v>TUdresden-de 120308</v>
          </cell>
          <cell r="B10809" t="str">
            <v>Process Identification II - Technische Universität Dresden</v>
          </cell>
          <cell r="C10809">
            <v>45</v>
          </cell>
          <cell r="D10809">
            <v>3</v>
          </cell>
        </row>
        <row r="10810">
          <cell r="A10810" t="str">
            <v>SHU-uk 55551400L</v>
          </cell>
          <cell r="B10810" t="str">
            <v>Process Improvement and Lean Manufacturing - Sheffield Hallam University</v>
          </cell>
          <cell r="C10810">
            <v>48</v>
          </cell>
          <cell r="D10810">
            <v>4</v>
          </cell>
        </row>
        <row r="10811">
          <cell r="A10811" t="str">
            <v>SHU-uk 555514</v>
          </cell>
          <cell r="B10811" t="str">
            <v>Process Improvement and Lean Manufacturing - Sheffield Hallam University</v>
          </cell>
          <cell r="C10811">
            <v>100</v>
          </cell>
          <cell r="D10811">
            <v>8</v>
          </cell>
        </row>
        <row r="10812">
          <cell r="A10812" t="str">
            <v>Murray-us LSC452</v>
          </cell>
          <cell r="B10812" t="str">
            <v>Process Management - Murray State University</v>
          </cell>
          <cell r="C10812">
            <v>45</v>
          </cell>
          <cell r="D10812">
            <v>3</v>
          </cell>
        </row>
        <row r="10813">
          <cell r="A10813" t="str">
            <v>LU-ca ENGR4477</v>
          </cell>
          <cell r="B10813" t="str">
            <v>Process Modeling and Control - Laurentian University</v>
          </cell>
          <cell r="C10813">
            <v>48</v>
          </cell>
          <cell r="D10813">
            <v>4</v>
          </cell>
        </row>
        <row r="10814">
          <cell r="A10814" t="str">
            <v>CME200</v>
          </cell>
          <cell r="B10814" t="str">
            <v>Process Principles</v>
          </cell>
          <cell r="C10814">
            <v>48</v>
          </cell>
          <cell r="D10814">
            <v>4</v>
          </cell>
        </row>
        <row r="10815">
          <cell r="A10815" t="str">
            <v>UK-us CME200</v>
          </cell>
          <cell r="B10815" t="str">
            <v>Process Principles - University of Kentucky</v>
          </cell>
          <cell r="C10815">
            <v>48</v>
          </cell>
          <cell r="D10815">
            <v>4</v>
          </cell>
        </row>
        <row r="10816">
          <cell r="A10816" t="str">
            <v>UWS-us PLE340</v>
          </cell>
          <cell r="B10816" t="str">
            <v>Process Simulation &amp; Anlysis - University of Wisconsin - Stout</v>
          </cell>
          <cell r="C10816">
            <v>56</v>
          </cell>
          <cell r="D10816">
            <v>4</v>
          </cell>
        </row>
        <row r="10817">
          <cell r="A10817" t="str">
            <v>Monash-au ENG1010</v>
          </cell>
          <cell r="B10817" t="str">
            <v>Process Systems Analysis - Monash University</v>
          </cell>
          <cell r="C10817">
            <v>74</v>
          </cell>
          <cell r="D10817">
            <v>6</v>
          </cell>
        </row>
        <row r="10818">
          <cell r="A10818" t="str">
            <v>ESZA005-13</v>
          </cell>
          <cell r="B10818" t="str">
            <v>Processadores Digitais em Controle e Automação</v>
          </cell>
          <cell r="C10818">
            <v>48</v>
          </cell>
          <cell r="D10818">
            <v>4</v>
          </cell>
        </row>
        <row r="10819">
          <cell r="A10819" t="str">
            <v>ESZA005-17</v>
          </cell>
          <cell r="B10819" t="str">
            <v>Processadores Digitais em Controle e Automação</v>
          </cell>
          <cell r="C10819">
            <v>48</v>
          </cell>
          <cell r="D10819">
            <v>4</v>
          </cell>
        </row>
        <row r="10820">
          <cell r="A10820" t="str">
            <v>ESZX067-13</v>
          </cell>
          <cell r="B10820" t="str">
            <v>Processadores Digitais em Controle e Automação</v>
          </cell>
          <cell r="C10820">
            <v>48</v>
          </cell>
          <cell r="D10820">
            <v>4</v>
          </cell>
        </row>
        <row r="10821">
          <cell r="A10821" t="str">
            <v>MCZX006-13</v>
          </cell>
          <cell r="B10821" t="str">
            <v>Processamento Digital de Imagens</v>
          </cell>
          <cell r="C10821">
            <v>48</v>
          </cell>
          <cell r="D10821">
            <v>4</v>
          </cell>
        </row>
        <row r="10822">
          <cell r="A10822" t="str">
            <v>MCZA018-17</v>
          </cell>
          <cell r="B10822" t="str">
            <v>Processamento Digital de Imagens</v>
          </cell>
          <cell r="C10822">
            <v>48</v>
          </cell>
          <cell r="D10822">
            <v>4</v>
          </cell>
        </row>
        <row r="10823">
          <cell r="A10823" t="str">
            <v>MCZA018-13</v>
          </cell>
          <cell r="B10823" t="str">
            <v>Processamento Digital de Imagens</v>
          </cell>
          <cell r="C10823">
            <v>48</v>
          </cell>
          <cell r="D10823">
            <v>4</v>
          </cell>
        </row>
        <row r="10824">
          <cell r="A10824" t="str">
            <v>INF-201</v>
          </cell>
          <cell r="B10824" t="str">
            <v>Processamento Digital de Sinais</v>
          </cell>
          <cell r="C10824">
            <v>144</v>
          </cell>
          <cell r="D10824">
            <v>12</v>
          </cell>
        </row>
        <row r="10825">
          <cell r="A10825" t="str">
            <v>ESTI006-17</v>
          </cell>
          <cell r="B10825" t="str">
            <v>Processamento Digital de Sinais</v>
          </cell>
          <cell r="C10825">
            <v>48</v>
          </cell>
          <cell r="D10825">
            <v>4</v>
          </cell>
        </row>
        <row r="10826">
          <cell r="A10826" t="str">
            <v>ESTI006-13</v>
          </cell>
          <cell r="B10826" t="str">
            <v>Processamento Digital de Sinais</v>
          </cell>
          <cell r="C10826">
            <v>48</v>
          </cell>
          <cell r="D10826">
            <v>4</v>
          </cell>
        </row>
        <row r="10827">
          <cell r="A10827" t="str">
            <v>ES265</v>
          </cell>
          <cell r="B10827" t="str">
            <v>Processamento Digital de Sinais - UFPE</v>
          </cell>
          <cell r="C10827">
            <v>60</v>
          </cell>
          <cell r="D10827">
            <v>4</v>
          </cell>
        </row>
        <row r="10828">
          <cell r="A10828" t="str">
            <v>BCM0505-13</v>
          </cell>
          <cell r="B10828" t="str">
            <v>Processamento da Informação</v>
          </cell>
          <cell r="C10828">
            <v>60</v>
          </cell>
          <cell r="D10828">
            <v>5</v>
          </cell>
        </row>
        <row r="10829">
          <cell r="A10829" t="str">
            <v>BCM0505-15</v>
          </cell>
          <cell r="B10829" t="str">
            <v>Processamento da Informação</v>
          </cell>
          <cell r="C10829">
            <v>60</v>
          </cell>
          <cell r="D10829">
            <v>5</v>
          </cell>
        </row>
        <row r="10830">
          <cell r="A10830" t="str">
            <v>ESZM020-13</v>
          </cell>
          <cell r="B10830" t="str">
            <v>Processamento de Cerâmicas</v>
          </cell>
          <cell r="C10830">
            <v>48</v>
          </cell>
          <cell r="D10830">
            <v>4</v>
          </cell>
        </row>
        <row r="10831">
          <cell r="A10831" t="str">
            <v>ESZB010-13</v>
          </cell>
          <cell r="B10831" t="str">
            <v>Processamento de Imagens Médicas</v>
          </cell>
          <cell r="C10831">
            <v>48</v>
          </cell>
          <cell r="D10831">
            <v>4</v>
          </cell>
        </row>
        <row r="10832">
          <cell r="A10832" t="str">
            <v>ESZB010-17</v>
          </cell>
          <cell r="B10832" t="str">
            <v>Processamento de Imagens Médicas</v>
          </cell>
          <cell r="C10832">
            <v>48</v>
          </cell>
          <cell r="D10832">
            <v>4</v>
          </cell>
        </row>
        <row r="10833">
          <cell r="A10833" t="str">
            <v>EN3312</v>
          </cell>
          <cell r="B10833" t="str">
            <v>Processamento de Imagens Médicas</v>
          </cell>
          <cell r="C10833">
            <v>48</v>
          </cell>
          <cell r="D10833">
            <v>4</v>
          </cell>
        </row>
        <row r="10834">
          <cell r="A10834" t="str">
            <v>MCZA041-14</v>
          </cell>
          <cell r="B10834" t="str">
            <v>Processamento de Imagens Utilizando GPU</v>
          </cell>
          <cell r="C10834">
            <v>48</v>
          </cell>
          <cell r="D10834">
            <v>4</v>
          </cell>
        </row>
        <row r="10835">
          <cell r="A10835" t="str">
            <v>MCZA041-17</v>
          </cell>
          <cell r="B10835" t="str">
            <v>Processamento de Imagens Utilizando GPU</v>
          </cell>
          <cell r="C10835">
            <v>48</v>
          </cell>
          <cell r="D10835">
            <v>4</v>
          </cell>
        </row>
        <row r="10836">
          <cell r="A10836" t="str">
            <v>ESZI003-13</v>
          </cell>
          <cell r="B10836" t="str">
            <v>Processamento de Informação em Línguas Naturais</v>
          </cell>
          <cell r="C10836">
            <v>48</v>
          </cell>
          <cell r="D10836">
            <v>4</v>
          </cell>
        </row>
        <row r="10837">
          <cell r="A10837" t="str">
            <v>ESZI003-17</v>
          </cell>
          <cell r="B10837" t="str">
            <v>Processamento de Informação em Línguas Naturais</v>
          </cell>
          <cell r="C10837">
            <v>48</v>
          </cell>
          <cell r="D10837">
            <v>4</v>
          </cell>
        </row>
        <row r="10838">
          <cell r="A10838" t="str">
            <v>MCZA017-13</v>
          </cell>
          <cell r="B10838" t="str">
            <v>Processamento de Linguagem Natural</v>
          </cell>
          <cell r="C10838">
            <v>48</v>
          </cell>
          <cell r="D10838">
            <v>4</v>
          </cell>
        </row>
        <row r="10839">
          <cell r="A10839" t="str">
            <v>Unesp2</v>
          </cell>
          <cell r="B10839" t="str">
            <v>Processamento de Materiais</v>
          </cell>
          <cell r="C10839">
            <v>0</v>
          </cell>
          <cell r="D10839">
            <v>12</v>
          </cell>
        </row>
        <row r="10840">
          <cell r="A10840" t="str">
            <v>UC-pt 2005524</v>
          </cell>
          <cell r="B10840" t="str">
            <v>Processamento de Materiais - Universidade de Coimbra</v>
          </cell>
          <cell r="C10840">
            <v>70</v>
          </cell>
          <cell r="D10840">
            <v>6</v>
          </cell>
        </row>
        <row r="10841">
          <cell r="A10841" t="str">
            <v>CEM-207</v>
          </cell>
          <cell r="B10841" t="str">
            <v>Processamento de Materiais Cerâmicos</v>
          </cell>
          <cell r="C10841">
            <v>144</v>
          </cell>
          <cell r="D10841">
            <v>12</v>
          </cell>
        </row>
        <row r="10842">
          <cell r="A10842" t="str">
            <v>ESZM039-17</v>
          </cell>
          <cell r="B10842" t="str">
            <v>Processamento de Materiais Cerâmicos</v>
          </cell>
          <cell r="C10842">
            <v>48</v>
          </cell>
          <cell r="D10842">
            <v>4</v>
          </cell>
        </row>
        <row r="10843">
          <cell r="A10843" t="str">
            <v>EQA5745</v>
          </cell>
          <cell r="B10843" t="str">
            <v>Processamento de Materiais Cerâmicos - Universidade Federal de Santa Catarina</v>
          </cell>
          <cell r="C10843">
            <v>56</v>
          </cell>
          <cell r="D10843">
            <v>5</v>
          </cell>
        </row>
        <row r="10844">
          <cell r="A10844" t="str">
            <v>NMA-212</v>
          </cell>
          <cell r="B10844" t="str">
            <v>Processamento de Materiais Poliméricos</v>
          </cell>
          <cell r="C10844">
            <v>144</v>
          </cell>
          <cell r="D10844">
            <v>12</v>
          </cell>
        </row>
        <row r="10845">
          <cell r="A10845" t="str">
            <v>CEM-201</v>
          </cell>
          <cell r="B10845" t="str">
            <v>Processamento de Materiais Poliméricos</v>
          </cell>
          <cell r="C10845">
            <v>144</v>
          </cell>
          <cell r="D10845">
            <v>12</v>
          </cell>
        </row>
        <row r="10846">
          <cell r="A10846" t="str">
            <v>CEM.015</v>
          </cell>
          <cell r="B10846" t="str">
            <v>Processamento de Materiais Poliméricos - UFSCAR</v>
          </cell>
          <cell r="C10846">
            <v>0</v>
          </cell>
          <cell r="D10846">
            <v>6</v>
          </cell>
        </row>
        <row r="10847">
          <cell r="A10847" t="str">
            <v>EMC5744</v>
          </cell>
          <cell r="B10847" t="str">
            <v>Processamento de Materiais Poliméricos - Universidade Federal de Santa Catarina</v>
          </cell>
          <cell r="C10847">
            <v>56</v>
          </cell>
          <cell r="D10847">
            <v>5</v>
          </cell>
        </row>
        <row r="10848">
          <cell r="A10848" t="str">
            <v>ESZM037-17</v>
          </cell>
          <cell r="B10848" t="str">
            <v>Processamento de Polímeros</v>
          </cell>
          <cell r="C10848">
            <v>48</v>
          </cell>
          <cell r="D10848">
            <v>4</v>
          </cell>
        </row>
        <row r="10849">
          <cell r="A10849" t="str">
            <v>UMinho-pt 9705N1</v>
          </cell>
          <cell r="B10849" t="str">
            <v>Processamento de Polímeros I - Universidade do Minho</v>
          </cell>
          <cell r="C10849">
            <v>60</v>
          </cell>
          <cell r="D10849">
            <v>5</v>
          </cell>
        </row>
        <row r="10850">
          <cell r="A10850" t="str">
            <v>UMinho-pt 9706N1</v>
          </cell>
          <cell r="B10850" t="str">
            <v>Processamento de Polímeros II - Universidade do Minho</v>
          </cell>
          <cell r="C10850">
            <v>60</v>
          </cell>
          <cell r="D10850">
            <v>5</v>
          </cell>
        </row>
        <row r="10851">
          <cell r="A10851" t="str">
            <v>UMinho-pt 9707N2</v>
          </cell>
          <cell r="B10851" t="str">
            <v>Processamento de Polímeros III - Universidade do Minho</v>
          </cell>
          <cell r="C10851">
            <v>60</v>
          </cell>
          <cell r="D10851">
            <v>5</v>
          </cell>
        </row>
        <row r="10852">
          <cell r="A10852" t="str">
            <v>BIS-306</v>
          </cell>
          <cell r="B10852" t="str">
            <v>Processamento de Sinais Biomédicos</v>
          </cell>
          <cell r="C10852">
            <v>0</v>
          </cell>
          <cell r="D10852">
            <v>12</v>
          </cell>
        </row>
        <row r="10853">
          <cell r="A10853" t="str">
            <v>EBM-106</v>
          </cell>
          <cell r="B10853" t="str">
            <v>Processamento de Sinais Biomédicos</v>
          </cell>
          <cell r="C10853">
            <v>144</v>
          </cell>
          <cell r="D10853">
            <v>12</v>
          </cell>
        </row>
        <row r="10854">
          <cell r="A10854" t="str">
            <v>INF-201CO</v>
          </cell>
          <cell r="B10854" t="str">
            <v>Processamento de Sinais Digitais - UFU</v>
          </cell>
          <cell r="C10854">
            <v>0</v>
          </cell>
          <cell r="D10854">
            <v>12</v>
          </cell>
        </row>
        <row r="10855">
          <cell r="A10855" t="str">
            <v>MCTC008-13</v>
          </cell>
          <cell r="B10855" t="str">
            <v>Processamento de Sinais Neurais</v>
          </cell>
          <cell r="C10855">
            <v>48</v>
          </cell>
          <cell r="D10855">
            <v>4</v>
          </cell>
        </row>
        <row r="10856">
          <cell r="A10856" t="str">
            <v>MCTC022-15</v>
          </cell>
          <cell r="B10856" t="str">
            <v>Processamento de Sinais Neurais</v>
          </cell>
          <cell r="C10856">
            <v>48</v>
          </cell>
          <cell r="D10856">
            <v>4</v>
          </cell>
        </row>
        <row r="10857">
          <cell r="A10857" t="str">
            <v>NCG-206</v>
          </cell>
          <cell r="B10857" t="str">
            <v>Processamento de Sinais Neurais</v>
          </cell>
          <cell r="C10857">
            <v>144</v>
          </cell>
          <cell r="D10857">
            <v>12</v>
          </cell>
        </row>
        <row r="10858">
          <cell r="A10858" t="str">
            <v>INF-203</v>
          </cell>
          <cell r="B10858" t="str">
            <v>Processamento de Voz e Áudio</v>
          </cell>
          <cell r="C10858">
            <v>144</v>
          </cell>
          <cell r="D10858">
            <v>12</v>
          </cell>
        </row>
        <row r="10859">
          <cell r="A10859" t="str">
            <v>ESZI009-13</v>
          </cell>
          <cell r="B10859" t="str">
            <v>Processamento de Vídeo</v>
          </cell>
          <cell r="C10859">
            <v>48</v>
          </cell>
          <cell r="D10859">
            <v>4</v>
          </cell>
        </row>
        <row r="10860">
          <cell r="A10860" t="str">
            <v>ESZI032-17</v>
          </cell>
          <cell r="B10860" t="str">
            <v>Processamento de Vídeo</v>
          </cell>
          <cell r="C10860">
            <v>48</v>
          </cell>
          <cell r="D10860">
            <v>4</v>
          </cell>
        </row>
        <row r="10861">
          <cell r="A10861" t="str">
            <v>UNESP003</v>
          </cell>
          <cell r="B10861" t="str">
            <v>Processamento de materiais I - Unesp</v>
          </cell>
          <cell r="C10861">
            <v>0</v>
          </cell>
          <cell r="D10861">
            <v>6</v>
          </cell>
        </row>
        <row r="10862">
          <cell r="A10862" t="str">
            <v>USP - PMT2412</v>
          </cell>
          <cell r="B10862" t="str">
            <v>Processamento de pós metálicos e cerâmicas - USP</v>
          </cell>
          <cell r="C10862">
            <v>24</v>
          </cell>
          <cell r="D10862">
            <v>2</v>
          </cell>
        </row>
        <row r="10863">
          <cell r="A10863" t="str">
            <v>UFMS-20030024</v>
          </cell>
          <cell r="B10863" t="str">
            <v>Processamento digital de sinais - UFMS</v>
          </cell>
          <cell r="C10863">
            <v>0</v>
          </cell>
          <cell r="D10863">
            <v>10</v>
          </cell>
        </row>
        <row r="10864">
          <cell r="A10864" t="str">
            <v>ESZB004-13</v>
          </cell>
          <cell r="B10864" t="str">
            <v>Processamento e Análise de Falhas em Biomateriais</v>
          </cell>
          <cell r="C10864">
            <v>60</v>
          </cell>
          <cell r="D10864">
            <v>5</v>
          </cell>
        </row>
        <row r="10865">
          <cell r="A10865" t="str">
            <v>ESZB004-17</v>
          </cell>
          <cell r="B10865" t="str">
            <v>Processamento e Análise de Falhas em Biomateriais</v>
          </cell>
          <cell r="C10865">
            <v>60</v>
          </cell>
          <cell r="D10865">
            <v>5</v>
          </cell>
        </row>
        <row r="10866">
          <cell r="A10866" t="str">
            <v>ESZX015-13</v>
          </cell>
          <cell r="B10866" t="str">
            <v>Processamento e Análise de Falhas em Biomateriais</v>
          </cell>
          <cell r="C10866">
            <v>60</v>
          </cell>
          <cell r="D10866">
            <v>5</v>
          </cell>
        </row>
        <row r="10867">
          <cell r="A10867" t="str">
            <v>ESTX028-13</v>
          </cell>
          <cell r="B10867" t="str">
            <v>Processamento e Análise de Sinais Biomédicos</v>
          </cell>
          <cell r="C10867">
            <v>48</v>
          </cell>
          <cell r="D10867">
            <v>4</v>
          </cell>
        </row>
        <row r="10868">
          <cell r="A10868" t="str">
            <v>ESZB003-17</v>
          </cell>
          <cell r="B10868" t="str">
            <v>Processamento e Análise de Sinais Biomédicos</v>
          </cell>
          <cell r="C10868">
            <v>48</v>
          </cell>
          <cell r="D10868">
            <v>4</v>
          </cell>
        </row>
        <row r="10869">
          <cell r="A10869" t="str">
            <v>ESZB003-13</v>
          </cell>
          <cell r="B10869" t="str">
            <v>Processamento e Análise de Sinais Biomédicos</v>
          </cell>
          <cell r="C10869">
            <v>48</v>
          </cell>
          <cell r="D10869">
            <v>4</v>
          </cell>
        </row>
        <row r="10870">
          <cell r="A10870" t="str">
            <v>NMA-213</v>
          </cell>
          <cell r="B10870" t="str">
            <v>Processamento e Características de Cerâmicas Avançadas</v>
          </cell>
          <cell r="C10870">
            <v>144</v>
          </cell>
          <cell r="D10870">
            <v>12</v>
          </cell>
        </row>
        <row r="10871">
          <cell r="A10871" t="str">
            <v>NMA-213CO</v>
          </cell>
          <cell r="B10871" t="str">
            <v>Processamento e Características de Cerâmicas Avançadas</v>
          </cell>
          <cell r="C10871">
            <v>0</v>
          </cell>
          <cell r="D10871">
            <v>12</v>
          </cell>
        </row>
        <row r="10872">
          <cell r="A10872" t="str">
            <v>ESZM026-13</v>
          </cell>
          <cell r="B10872" t="str">
            <v>Processamento e Conformação de Metais</v>
          </cell>
          <cell r="C10872">
            <v>48</v>
          </cell>
          <cell r="D10872">
            <v>4</v>
          </cell>
        </row>
        <row r="10873">
          <cell r="A10873" t="str">
            <v>ESZM040-17</v>
          </cell>
          <cell r="B10873" t="str">
            <v>Processamento e Conformação de Metais I</v>
          </cell>
          <cell r="C10873">
            <v>48</v>
          </cell>
          <cell r="D10873">
            <v>4</v>
          </cell>
        </row>
        <row r="10874">
          <cell r="A10874" t="str">
            <v>ESZM041-17</v>
          </cell>
          <cell r="B10874" t="str">
            <v>Processamento e Conformação de Metais II</v>
          </cell>
          <cell r="C10874">
            <v>48</v>
          </cell>
          <cell r="D10874">
            <v>4</v>
          </cell>
        </row>
        <row r="10875">
          <cell r="A10875" t="str">
            <v>INF-204</v>
          </cell>
          <cell r="B10875" t="str">
            <v>Processamento e Visualização de Imagens</v>
          </cell>
          <cell r="C10875">
            <v>144</v>
          </cell>
          <cell r="D10875">
            <v>12</v>
          </cell>
        </row>
        <row r="10876">
          <cell r="A10876" t="str">
            <v>UPM-es PIAT</v>
          </cell>
          <cell r="B10876" t="str">
            <v>Processamiento de Información en Aplicaciones Telemáticas - Universidad Politécnica de Madrid</v>
          </cell>
          <cell r="C10876">
            <v>0</v>
          </cell>
          <cell r="D10876">
            <v>6</v>
          </cell>
        </row>
        <row r="10877">
          <cell r="A10877" t="str">
            <v>UR1-it 1018008</v>
          </cell>
          <cell r="B10877" t="str">
            <v>Processi di Polimerizzazione - Sapienza Università di Roma</v>
          </cell>
          <cell r="C10877">
            <v>60</v>
          </cell>
          <cell r="D10877">
            <v>5</v>
          </cell>
        </row>
        <row r="10878">
          <cell r="A10878" t="str">
            <v>FATEC-ZL - 4349</v>
          </cell>
          <cell r="B10878" t="str">
            <v>Processo de Fab.de Mat.Termoplásticos III - FATEC-ZL</v>
          </cell>
          <cell r="C10878">
            <v>72</v>
          </cell>
          <cell r="D10878">
            <v>6</v>
          </cell>
        </row>
        <row r="10879">
          <cell r="A10879" t="str">
            <v>MCZA042-14</v>
          </cell>
          <cell r="B10879" t="str">
            <v>Processo e Desenvolvimento de Softwares Educacionais</v>
          </cell>
          <cell r="C10879">
            <v>48</v>
          </cell>
          <cell r="D10879">
            <v>4</v>
          </cell>
        </row>
        <row r="10880">
          <cell r="A10880" t="str">
            <v>MCZA042-17</v>
          </cell>
          <cell r="B10880" t="str">
            <v>Processo e Desenvolvimento de Softwares Educacionais</v>
          </cell>
          <cell r="C10880">
            <v>48</v>
          </cell>
          <cell r="D10880">
            <v>4</v>
          </cell>
        </row>
        <row r="10881">
          <cell r="A10881" t="str">
            <v>SHS5919-1/3</v>
          </cell>
          <cell r="B10881" t="str">
            <v>Processos Anaeróbios de Tratamento de Despejos - USP</v>
          </cell>
          <cell r="C10881">
            <v>0</v>
          </cell>
          <cell r="D10881">
            <v>12</v>
          </cell>
        </row>
        <row r="10882">
          <cell r="A10882" t="str">
            <v>ESZX102-13</v>
          </cell>
          <cell r="B10882" t="str">
            <v>Processos Contínuos de Produção</v>
          </cell>
          <cell r="C10882">
            <v>48</v>
          </cell>
          <cell r="D10882">
            <v>4</v>
          </cell>
        </row>
        <row r="10883">
          <cell r="A10883" t="str">
            <v>FATEC-SP - 2232</v>
          </cell>
          <cell r="B10883" t="str">
            <v>Processos De Produção II - FATEC-SP</v>
          </cell>
          <cell r="C10883">
            <v>72</v>
          </cell>
          <cell r="D10883">
            <v>6</v>
          </cell>
        </row>
        <row r="10884">
          <cell r="A10884" t="str">
            <v>ESZX112-13</v>
          </cell>
          <cell r="B10884" t="str">
            <v>Processos Discretos de Produção</v>
          </cell>
          <cell r="C10884">
            <v>48</v>
          </cell>
          <cell r="D10884">
            <v>4</v>
          </cell>
        </row>
        <row r="10885">
          <cell r="A10885" t="str">
            <v>INF-005</v>
          </cell>
          <cell r="B10885" t="str">
            <v>Processos Estocásticos</v>
          </cell>
          <cell r="C10885">
            <v>144</v>
          </cell>
          <cell r="D10885">
            <v>12</v>
          </cell>
        </row>
        <row r="10886">
          <cell r="A10886" t="str">
            <v>MAT-172</v>
          </cell>
          <cell r="B10886" t="str">
            <v>Processos Estocásticos</v>
          </cell>
          <cell r="C10886">
            <v>144</v>
          </cell>
          <cell r="D10886">
            <v>12</v>
          </cell>
        </row>
        <row r="10887">
          <cell r="A10887" t="str">
            <v>MCZB028-13</v>
          </cell>
          <cell r="B10887" t="str">
            <v>Processos Estocásticos</v>
          </cell>
          <cell r="C10887">
            <v>48</v>
          </cell>
          <cell r="D10887">
            <v>4</v>
          </cell>
        </row>
        <row r="10888">
          <cell r="A10888" t="str">
            <v>MAT-205</v>
          </cell>
          <cell r="B10888" t="str">
            <v>Processos Estocásticos</v>
          </cell>
          <cell r="C10888">
            <v>144</v>
          </cell>
          <cell r="D10888">
            <v>12</v>
          </cell>
        </row>
        <row r="10889">
          <cell r="A10889" t="str">
            <v>ENE-208</v>
          </cell>
          <cell r="B10889" t="str">
            <v>Processos Estocásticos</v>
          </cell>
          <cell r="C10889">
            <v>108</v>
          </cell>
          <cell r="D10889">
            <v>9</v>
          </cell>
        </row>
        <row r="10890">
          <cell r="A10890" t="str">
            <v>UFABC-PÓS - INF-005</v>
          </cell>
          <cell r="B10890" t="str">
            <v>Processos Estocásticos - UFABC-PÓS</v>
          </cell>
          <cell r="C10890">
            <v>48</v>
          </cell>
          <cell r="D10890">
            <v>4</v>
          </cell>
        </row>
        <row r="10891">
          <cell r="A10891" t="str">
            <v>NHZ4064-15</v>
          </cell>
          <cell r="B10891" t="str">
            <v>Processos Industriais Cerâmicos</v>
          </cell>
          <cell r="C10891">
            <v>48</v>
          </cell>
          <cell r="D10891">
            <v>4</v>
          </cell>
        </row>
        <row r="10892">
          <cell r="A10892" t="str">
            <v>NHZ4035-09</v>
          </cell>
          <cell r="B10892" t="str">
            <v>Processos Industriais Orgânicos e Inorgânicos</v>
          </cell>
          <cell r="C10892">
            <v>48</v>
          </cell>
          <cell r="D10892">
            <v>4</v>
          </cell>
        </row>
        <row r="10893">
          <cell r="A10893" t="str">
            <v>NHZ4035-15</v>
          </cell>
          <cell r="B10893" t="str">
            <v>Processos Industriais Orgânicos e Inorgânicos</v>
          </cell>
          <cell r="C10893">
            <v>48</v>
          </cell>
          <cell r="D10893">
            <v>4</v>
          </cell>
        </row>
        <row r="10894">
          <cell r="A10894" t="str">
            <v>PBC022</v>
          </cell>
          <cell r="B10894" t="str">
            <v>Processos Patológicos Gerais - UFU</v>
          </cell>
          <cell r="C10894">
            <v>0</v>
          </cell>
          <cell r="D10894">
            <v>4</v>
          </cell>
        </row>
        <row r="10895">
          <cell r="A10895" t="str">
            <v>CTS11</v>
          </cell>
          <cell r="B10895" t="str">
            <v>Processos Químicos Industriais - Unifesp-Diadema</v>
          </cell>
          <cell r="C10895">
            <v>0</v>
          </cell>
          <cell r="D10895">
            <v>10</v>
          </cell>
        </row>
        <row r="10896">
          <cell r="A10896" t="str">
            <v>ESZE031-13</v>
          </cell>
          <cell r="B10896" t="str">
            <v>Processos Termoquímicos de Conversão Energética</v>
          </cell>
          <cell r="C10896">
            <v>24</v>
          </cell>
          <cell r="D10896">
            <v>2</v>
          </cell>
        </row>
        <row r="10897">
          <cell r="A10897" t="str">
            <v>ESZE031-17</v>
          </cell>
          <cell r="B10897" t="str">
            <v>Processos Termoquímicos de Conversão Energética</v>
          </cell>
          <cell r="C10897">
            <v>24</v>
          </cell>
          <cell r="D10897">
            <v>2</v>
          </cell>
        </row>
        <row r="10898">
          <cell r="A10898" t="str">
            <v>FATEC-SP - 8222</v>
          </cell>
          <cell r="B10898" t="str">
            <v>Processos Usuais de Soldagem I (Prática) - FATEC-SP</v>
          </cell>
          <cell r="C10898">
            <v>84</v>
          </cell>
          <cell r="D10898">
            <v>7</v>
          </cell>
        </row>
        <row r="10899">
          <cell r="A10899" t="str">
            <v>FATEC-SP - 8141</v>
          </cell>
          <cell r="B10899" t="str">
            <v>Processos Usuais de Soldagem I (Teoria) - FATEC-SP</v>
          </cell>
          <cell r="C10899">
            <v>36</v>
          </cell>
          <cell r="D10899">
            <v>3</v>
          </cell>
        </row>
        <row r="10900">
          <cell r="A10900" t="str">
            <v>FATEC-SP - 8222-2</v>
          </cell>
          <cell r="B10900" t="str">
            <v>Processos Usuais de Soldagem II (prática) - FATEC-SP</v>
          </cell>
          <cell r="C10900">
            <v>84</v>
          </cell>
          <cell r="D10900">
            <v>7</v>
          </cell>
        </row>
        <row r="10901">
          <cell r="A10901" t="str">
            <v>UPM-es 45000136</v>
          </cell>
          <cell r="B10901" t="str">
            <v>Processos de Conformado - Universidad Politécnica de Madrid</v>
          </cell>
          <cell r="C10901">
            <v>69</v>
          </cell>
          <cell r="D10901">
            <v>5</v>
          </cell>
        </row>
        <row r="10902">
          <cell r="A10902" t="str">
            <v>FTT - MT-P213</v>
          </cell>
          <cell r="B10902" t="str">
            <v>Processos de Fabricação - Faculdade de Tecnologia Termomecânica</v>
          </cell>
          <cell r="C10902">
            <v>48</v>
          </cell>
          <cell r="D10902">
            <v>4</v>
          </cell>
        </row>
        <row r="10903">
          <cell r="A10903" t="str">
            <v>FTT - MT-P114</v>
          </cell>
          <cell r="B10903" t="str">
            <v>Processos de Fabricação I - Faculdade de Tecnologia Termomecânica</v>
          </cell>
          <cell r="C10903">
            <v>60</v>
          </cell>
          <cell r="D10903">
            <v>5</v>
          </cell>
        </row>
        <row r="10904">
          <cell r="A10904" t="str">
            <v>UNICSUL - 9361</v>
          </cell>
          <cell r="B10904" t="str">
            <v>Processos de Fabricação I - UNICSUL</v>
          </cell>
          <cell r="C10904">
            <v>60</v>
          </cell>
          <cell r="D10904">
            <v>5</v>
          </cell>
        </row>
        <row r="10905">
          <cell r="A10905" t="str">
            <v>FTT - MT-P214-2</v>
          </cell>
          <cell r="B10905" t="str">
            <v>Processos de Fabricação II - Faculdade de Tecnologia Termomecânica</v>
          </cell>
          <cell r="C10905">
            <v>36</v>
          </cell>
          <cell r="D10905">
            <v>3</v>
          </cell>
        </row>
        <row r="10906">
          <cell r="A10906" t="str">
            <v>UNICSUL - 9382</v>
          </cell>
          <cell r="B10906" t="str">
            <v>Processos de Fabricação II - UNICSUL</v>
          </cell>
          <cell r="C10906">
            <v>60</v>
          </cell>
          <cell r="D10906">
            <v>5</v>
          </cell>
        </row>
        <row r="10907">
          <cell r="A10907" t="str">
            <v>EEL-105</v>
          </cell>
          <cell r="B10907" t="str">
            <v>Processos de Fabricação de Dispositivos Microeletrônicos</v>
          </cell>
          <cell r="C10907">
            <v>144</v>
          </cell>
          <cell r="D10907">
            <v>12</v>
          </cell>
        </row>
        <row r="10908">
          <cell r="A10908" t="str">
            <v>UFABC-PÓS - EEL-105</v>
          </cell>
          <cell r="B10908" t="str">
            <v>Processos de Fabricação de Dispositivos Microeletrônicos - UFABC-PÓS</v>
          </cell>
          <cell r="C10908">
            <v>144</v>
          </cell>
          <cell r="D10908">
            <v>12</v>
          </cell>
        </row>
        <row r="10909">
          <cell r="A10909" t="str">
            <v>UP-pt EIG0009</v>
          </cell>
          <cell r="B10909" t="str">
            <v>Processos de Fabrico - Universidade do Porto</v>
          </cell>
          <cell r="C10909">
            <v>72</v>
          </cell>
          <cell r="D10909">
            <v>6</v>
          </cell>
        </row>
        <row r="10910">
          <cell r="A10910" t="str">
            <v>UC-pt 1004378</v>
          </cell>
          <cell r="B10910" t="str">
            <v>Processos de Gestão - Universidade de Coimbra</v>
          </cell>
          <cell r="C10910">
            <v>60</v>
          </cell>
          <cell r="D10910">
            <v>5</v>
          </cell>
        </row>
        <row r="10911">
          <cell r="A10911" t="str">
            <v>2372/2224</v>
          </cell>
          <cell r="B10911" t="str">
            <v>Processos de Produção I (T/P) - FATEC</v>
          </cell>
          <cell r="C10911">
            <v>72</v>
          </cell>
          <cell r="D10911">
            <v>6</v>
          </cell>
        </row>
        <row r="10912">
          <cell r="A10912" t="str">
            <v>FATEC-SP - 2224/2372</v>
          </cell>
          <cell r="B10912" t="str">
            <v>Processos de Produção I (T/P) - FATEC-SP</v>
          </cell>
          <cell r="C10912">
            <v>60</v>
          </cell>
          <cell r="D10912">
            <v>5</v>
          </cell>
        </row>
        <row r="10913">
          <cell r="A10913" t="str">
            <v>FATEC-SP - 2224</v>
          </cell>
          <cell r="B10913" t="str">
            <v>Processos de Produção I (teoria e prática) - FATEC-SP</v>
          </cell>
          <cell r="C10913">
            <v>72</v>
          </cell>
          <cell r="D10913">
            <v>6</v>
          </cell>
        </row>
        <row r="10914">
          <cell r="A10914" t="str">
            <v>ESZX139-13</v>
          </cell>
          <cell r="B10914" t="str">
            <v>Processos de Produção na Indústria da Construção Civil</v>
          </cell>
          <cell r="C10914">
            <v>48</v>
          </cell>
          <cell r="D10914">
            <v>4</v>
          </cell>
        </row>
        <row r="10915">
          <cell r="A10915" t="str">
            <v>CEM-204</v>
          </cell>
          <cell r="B10915" t="str">
            <v>Processos de Transformação de Metais</v>
          </cell>
          <cell r="C10915">
            <v>144</v>
          </cell>
          <cell r="D10915">
            <v>12</v>
          </cell>
        </row>
        <row r="10916">
          <cell r="A10916" t="str">
            <v>PRU3</v>
          </cell>
          <cell r="B10916" t="str">
            <v>Processos de Usinagem - SENAI</v>
          </cell>
          <cell r="C10916">
            <v>156</v>
          </cell>
          <cell r="D10916">
            <v>13</v>
          </cell>
        </row>
        <row r="10917">
          <cell r="A10917" t="str">
            <v>PRU1</v>
          </cell>
          <cell r="B10917" t="str">
            <v>Processos de Usinagem 1 - SENAI</v>
          </cell>
          <cell r="C10917">
            <v>72</v>
          </cell>
          <cell r="D10917">
            <v>6</v>
          </cell>
        </row>
        <row r="10918">
          <cell r="A10918" t="str">
            <v>SENAI - PRU1</v>
          </cell>
          <cell r="B10918" t="str">
            <v>Processos de Usinagem 1 - SENAI</v>
          </cell>
          <cell r="C10918">
            <v>60</v>
          </cell>
          <cell r="D10918">
            <v>5</v>
          </cell>
        </row>
        <row r="10919">
          <cell r="A10919" t="str">
            <v>PRU2</v>
          </cell>
          <cell r="B10919" t="str">
            <v>Processos de Usinagem 2 - SENAI</v>
          </cell>
          <cell r="C10919">
            <v>72</v>
          </cell>
          <cell r="D10919">
            <v>6</v>
          </cell>
        </row>
        <row r="10920">
          <cell r="A10920" t="str">
            <v>SENAI - PRU2</v>
          </cell>
          <cell r="B10920" t="str">
            <v>Processos de Usinagem 2 - SENAI</v>
          </cell>
          <cell r="C10920">
            <v>60</v>
          </cell>
          <cell r="D10920">
            <v>5</v>
          </cell>
        </row>
        <row r="10921">
          <cell r="A10921" t="str">
            <v>FTT - MT-P113</v>
          </cell>
          <cell r="B10921" t="str">
            <v>Processos de Usinagem e Soldagem I - Faculdade de Tecnologia Termomecânica</v>
          </cell>
          <cell r="C10921">
            <v>156</v>
          </cell>
          <cell r="D10921">
            <v>13</v>
          </cell>
        </row>
        <row r="10922">
          <cell r="A10922" t="str">
            <v>FTT - MT-P213-2</v>
          </cell>
          <cell r="B10922" t="str">
            <v>Processos de Usinagem e Soldagem II - Faculdade de Tecnologia Termomecânica</v>
          </cell>
          <cell r="C10922">
            <v>72</v>
          </cell>
          <cell r="D10922">
            <v>6</v>
          </cell>
        </row>
        <row r="10923">
          <cell r="A10923" t="str">
            <v>FTT - MT-P313</v>
          </cell>
          <cell r="B10923" t="str">
            <v>Processos de Usinagem e Soldagem III - Faculdade de Tecnologia Termomecânica</v>
          </cell>
          <cell r="C10923">
            <v>72</v>
          </cell>
          <cell r="D10923">
            <v>6</v>
          </cell>
        </row>
        <row r="10924">
          <cell r="A10924" t="str">
            <v>FATEC-SP - 8125</v>
          </cell>
          <cell r="B10924" t="str">
            <v>Processos e Aplicações Especiais - FATEC-SP</v>
          </cell>
          <cell r="C10924">
            <v>36</v>
          </cell>
          <cell r="D10924">
            <v>3</v>
          </cell>
        </row>
        <row r="10925">
          <cell r="A10925" t="str">
            <v>PEF-302</v>
          </cell>
          <cell r="B10925" t="str">
            <v>Processos e Sequências de Ensino e Aprendizagem em Física no Ensino</v>
          </cell>
          <cell r="C10925">
            <v>60</v>
          </cell>
          <cell r="D10925">
            <v>10</v>
          </cell>
        </row>
        <row r="10926">
          <cell r="A10926" t="str">
            <v>BASP - PGA</v>
          </cell>
          <cell r="B10926" t="str">
            <v>Processos gráficos artesanais - Centro Universitário Belas Artes de São Paulo</v>
          </cell>
          <cell r="C10926">
            <v>72</v>
          </cell>
          <cell r="D10926">
            <v>6</v>
          </cell>
        </row>
        <row r="10927">
          <cell r="A10927" t="str">
            <v>Metodista - 8322</v>
          </cell>
          <cell r="B10927" t="str">
            <v>Processos psicológicos - METODISTA</v>
          </cell>
          <cell r="C10927">
            <v>120</v>
          </cell>
          <cell r="D10927">
            <v>10</v>
          </cell>
        </row>
        <row r="10928">
          <cell r="A10928" t="str">
            <v>MACK - ENEX01386</v>
          </cell>
          <cell r="B10928" t="str">
            <v>Processos psicológicos básicos - Mackenzie</v>
          </cell>
          <cell r="C10928">
            <v>60</v>
          </cell>
          <cell r="D10928">
            <v>5</v>
          </cell>
        </row>
        <row r="10929">
          <cell r="A10929" t="str">
            <v>Montana-us EIND373</v>
          </cell>
          <cell r="B10929" t="str">
            <v>Prod Invetory Cost Analysis - Montana State University</v>
          </cell>
          <cell r="C10929">
            <v>48</v>
          </cell>
          <cell r="D10929">
            <v>4</v>
          </cell>
        </row>
        <row r="10930">
          <cell r="A10930" t="str">
            <v>NCAT-us INEN455</v>
          </cell>
          <cell r="B10930" t="str">
            <v>Product Control - North Carolina Agricultural &amp; Technical State University</v>
          </cell>
          <cell r="C10930">
            <v>51</v>
          </cell>
          <cell r="D10930">
            <v>4</v>
          </cell>
        </row>
        <row r="10931">
          <cell r="A10931" t="str">
            <v>Strath-uk DM944</v>
          </cell>
          <cell r="B10931" t="str">
            <v>Product Costing and Financial Management - University of Strathclyde</v>
          </cell>
          <cell r="C10931">
            <v>48</v>
          </cell>
          <cell r="D10931">
            <v>4</v>
          </cell>
        </row>
        <row r="10932">
          <cell r="A10932" t="str">
            <v>CSUN-us MSE415</v>
          </cell>
          <cell r="B10932" t="str">
            <v>Product Design - California State University, Northridge</v>
          </cell>
          <cell r="C10932">
            <v>45</v>
          </cell>
          <cell r="D10932">
            <v>3</v>
          </cell>
        </row>
        <row r="10933">
          <cell r="A10933" t="str">
            <v>CIT-ie CHEP8013</v>
          </cell>
          <cell r="B10933" t="str">
            <v>Product Design - Cork Institute of Technology</v>
          </cell>
          <cell r="C10933">
            <v>6</v>
          </cell>
          <cell r="D10933">
            <v>0</v>
          </cell>
        </row>
        <row r="10934">
          <cell r="A10934" t="str">
            <v>LU-uk 13MMC401</v>
          </cell>
          <cell r="B10934" t="str">
            <v>Product Design - Loughborough University</v>
          </cell>
          <cell r="C10934">
            <v>50</v>
          </cell>
          <cell r="D10934">
            <v>4</v>
          </cell>
        </row>
        <row r="10935">
          <cell r="A10935" t="str">
            <v>UofT-ca MIE540</v>
          </cell>
          <cell r="B10935" t="str">
            <v>Product Design - University of Toronto</v>
          </cell>
          <cell r="C10935">
            <v>56</v>
          </cell>
          <cell r="D10935">
            <v>4</v>
          </cell>
        </row>
        <row r="10936">
          <cell r="A10936" t="str">
            <v>ITTral-ie MKTG8003</v>
          </cell>
          <cell r="B10936" t="str">
            <v>Product Design and Development - Institute of Technology of Tralee</v>
          </cell>
          <cell r="C10936">
            <v>54</v>
          </cell>
          <cell r="D10936">
            <v>4</v>
          </cell>
        </row>
        <row r="10937">
          <cell r="A10937" t="str">
            <v>LU-uk 13MPC118</v>
          </cell>
          <cell r="B10937" t="str">
            <v>Product Design and Failure - Loughborough University</v>
          </cell>
          <cell r="C10937">
            <v>50</v>
          </cell>
          <cell r="D10937">
            <v>4</v>
          </cell>
        </row>
        <row r="10938">
          <cell r="A10938" t="str">
            <v>CalPoly-us IT233</v>
          </cell>
          <cell r="B10938" t="str">
            <v>Product Design with CAD - California Polytechnic State University</v>
          </cell>
          <cell r="C10938">
            <v>48</v>
          </cell>
          <cell r="D10938">
            <v>4</v>
          </cell>
        </row>
        <row r="10939">
          <cell r="A10939" t="str">
            <v>Strath-uk DM306</v>
          </cell>
          <cell r="B10939" t="str">
            <v>Product Development - The University of Strathclyde</v>
          </cell>
          <cell r="C10939">
            <v>48</v>
          </cell>
          <cell r="D10939">
            <v>4</v>
          </cell>
        </row>
        <row r="10940">
          <cell r="A10940" t="str">
            <v>SU-uk EG267</v>
          </cell>
          <cell r="B10940" t="str">
            <v>Product Evaluation - Swansea University</v>
          </cell>
          <cell r="C10940">
            <v>50</v>
          </cell>
          <cell r="D10940">
            <v>4</v>
          </cell>
        </row>
        <row r="10941">
          <cell r="A10941" t="str">
            <v>LU-uk 13MMC206</v>
          </cell>
          <cell r="B10941" t="str">
            <v>Product Innovation Management - Loughborough University</v>
          </cell>
          <cell r="C10941">
            <v>50</v>
          </cell>
          <cell r="D10941">
            <v>4</v>
          </cell>
        </row>
        <row r="10942">
          <cell r="A10942" t="str">
            <v>LU-uk 15MMC206</v>
          </cell>
          <cell r="B10942" t="str">
            <v>Product Innovation Management - Loughborough University</v>
          </cell>
          <cell r="C10942">
            <v>50</v>
          </cell>
          <cell r="D10942">
            <v>4</v>
          </cell>
        </row>
        <row r="10943">
          <cell r="A10943" t="str">
            <v>LU-uk MMC206</v>
          </cell>
          <cell r="B10943" t="str">
            <v>Product Innovation Management - Loughborough University</v>
          </cell>
          <cell r="C10943">
            <v>22</v>
          </cell>
          <cell r="D10943">
            <v>1</v>
          </cell>
        </row>
        <row r="10944">
          <cell r="A10944" t="str">
            <v>LU-uk 14MMC206</v>
          </cell>
          <cell r="B10944" t="str">
            <v>Product Innovation Management - Loughborough University</v>
          </cell>
          <cell r="C10944">
            <v>22</v>
          </cell>
          <cell r="D10944">
            <v>1</v>
          </cell>
        </row>
        <row r="10945">
          <cell r="A10945" t="str">
            <v>DUF-hu DFANGVT610</v>
          </cell>
          <cell r="B10945" t="str">
            <v>Product Management and Value Analysis - College of Dunaújváros</v>
          </cell>
          <cell r="C10945">
            <v>80</v>
          </cell>
          <cell r="D10945">
            <v>6</v>
          </cell>
        </row>
        <row r="10946">
          <cell r="A10946" t="str">
            <v>DUF-hu DFANTVV610</v>
          </cell>
          <cell r="B10946" t="str">
            <v>Product Management and Value Engineering - College of Dunaújváros</v>
          </cell>
          <cell r="C10946">
            <v>80</v>
          </cell>
          <cell r="D10946">
            <v>6</v>
          </cell>
        </row>
        <row r="10947">
          <cell r="A10947" t="str">
            <v>Strath-uk DM923</v>
          </cell>
          <cell r="B10947" t="str">
            <v>Product Modelling and Visualisation - University of Strathclyde</v>
          </cell>
          <cell r="C10947">
            <v>36</v>
          </cell>
          <cell r="D10947">
            <v>3</v>
          </cell>
        </row>
        <row r="10948">
          <cell r="A10948" t="str">
            <v>PoliTo-it 01OFHLO</v>
          </cell>
          <cell r="B10948" t="str">
            <v>Product Quality Design - Politecnico di Torino</v>
          </cell>
          <cell r="C10948">
            <v>72</v>
          </cell>
          <cell r="D10948">
            <v>6</v>
          </cell>
        </row>
        <row r="10949">
          <cell r="A10949" t="str">
            <v>Tulane-us BMEN2310</v>
          </cell>
          <cell r="B10949" t="str">
            <v>Product and Experimental Design - Tulane University</v>
          </cell>
          <cell r="C10949">
            <v>48</v>
          </cell>
          <cell r="D10949">
            <v>4</v>
          </cell>
        </row>
        <row r="10950">
          <cell r="A10950" t="str">
            <v>UWS-us INMGT200</v>
          </cell>
          <cell r="B10950" t="str">
            <v>Product and Operations Management - University of Wisconsin - Stout</v>
          </cell>
          <cell r="C10950">
            <v>48</v>
          </cell>
          <cell r="D10950">
            <v>4</v>
          </cell>
        </row>
        <row r="10951">
          <cell r="A10951" t="str">
            <v>KanSU-us IMSE564</v>
          </cell>
          <cell r="B10951" t="str">
            <v>Product and Process Engineering - Kansas State University</v>
          </cell>
          <cell r="C10951">
            <v>51</v>
          </cell>
          <cell r="D10951">
            <v>4</v>
          </cell>
        </row>
        <row r="10952">
          <cell r="A10952" t="str">
            <v>SIU-us PROD315</v>
          </cell>
          <cell r="B10952" t="str">
            <v>Production &amp; Operations Management - Southern Illinois University</v>
          </cell>
          <cell r="C10952">
            <v>48</v>
          </cell>
          <cell r="D10952">
            <v>4</v>
          </cell>
        </row>
        <row r="10953">
          <cell r="A10953" t="str">
            <v>NDSU-us IME480</v>
          </cell>
          <cell r="B10953" t="str">
            <v>Production / Inventory Control - North Dakota State University</v>
          </cell>
          <cell r="C10953">
            <v>48</v>
          </cell>
          <cell r="D10953">
            <v>4</v>
          </cell>
        </row>
        <row r="10954">
          <cell r="A10954" t="str">
            <v>UWin-ca INDENG413</v>
          </cell>
          <cell r="B10954" t="str">
            <v>Production Analysis - University of Windsor</v>
          </cell>
          <cell r="C10954">
            <v>60</v>
          </cell>
          <cell r="D10954">
            <v>5</v>
          </cell>
        </row>
        <row r="10955">
          <cell r="A10955" t="str">
            <v>ASU-us IEE461</v>
          </cell>
          <cell r="B10955" t="str">
            <v>Production Control - Arizona State University</v>
          </cell>
          <cell r="C10955">
            <v>40</v>
          </cell>
          <cell r="D10955">
            <v>3</v>
          </cell>
        </row>
        <row r="10956">
          <cell r="A10956" t="str">
            <v>Wayne-us IE4310</v>
          </cell>
          <cell r="B10956" t="str">
            <v>Production Control - Wayne State University</v>
          </cell>
          <cell r="C10956">
            <v>45</v>
          </cell>
          <cell r="D10956">
            <v>3</v>
          </cell>
        </row>
        <row r="10957">
          <cell r="A10957" t="str">
            <v>HAS-de 23510</v>
          </cell>
          <cell r="B10957" t="str">
            <v>Production Management 1 - Hochschule Albstadt - Sigmaringen</v>
          </cell>
          <cell r="C10957">
            <v>60</v>
          </cell>
          <cell r="D10957">
            <v>5</v>
          </cell>
        </row>
        <row r="10958">
          <cell r="A10958" t="str">
            <v>QUB-uk MEE3034</v>
          </cell>
          <cell r="B10958" t="str">
            <v>Production Management 3 - Queen's University Belfast</v>
          </cell>
          <cell r="C10958">
            <v>36</v>
          </cell>
          <cell r="D10958">
            <v>3</v>
          </cell>
        </row>
        <row r="10959">
          <cell r="A10959" t="str">
            <v>DUF-hu DFANTVV631</v>
          </cell>
          <cell r="B10959" t="str">
            <v>Production Planning 1 - College of Dunaújváros</v>
          </cell>
          <cell r="C10959">
            <v>60</v>
          </cell>
          <cell r="D10959">
            <v>5</v>
          </cell>
        </row>
        <row r="10960">
          <cell r="A10960" t="str">
            <v>NIU-us ISYE440</v>
          </cell>
          <cell r="B10960" t="str">
            <v>Production Planning and Control - Northern Illinois University</v>
          </cell>
          <cell r="C10960">
            <v>48</v>
          </cell>
          <cell r="D10960">
            <v>4</v>
          </cell>
        </row>
        <row r="10961">
          <cell r="A10961" t="str">
            <v>UNSW-au MANF9472</v>
          </cell>
          <cell r="B10961" t="str">
            <v>Production Planning and Control - University of New South Wales</v>
          </cell>
          <cell r="C10961">
            <v>48</v>
          </cell>
          <cell r="D10961">
            <v>4</v>
          </cell>
        </row>
        <row r="10962">
          <cell r="A10962" t="str">
            <v>SJTU-cn IO305</v>
          </cell>
          <cell r="B10962" t="str">
            <v>Production System Modeling and Simulation - Shanghai Jiao Tong University</v>
          </cell>
          <cell r="C10962">
            <v>32</v>
          </cell>
          <cell r="D10962">
            <v>2</v>
          </cell>
        </row>
        <row r="10963">
          <cell r="A10963" t="str">
            <v>ISU-us IE341</v>
          </cell>
          <cell r="B10963" t="str">
            <v>Production Systems - Iowa State University</v>
          </cell>
          <cell r="C10963">
            <v>45</v>
          </cell>
          <cell r="D10963">
            <v>3</v>
          </cell>
        </row>
        <row r="10964">
          <cell r="A10964" t="str">
            <v>Leuph-de 47543001</v>
          </cell>
          <cell r="B10964" t="str">
            <v>Production Technological Projects - Leuphana Universität Lüneburg</v>
          </cell>
          <cell r="C10964">
            <v>30</v>
          </cell>
          <cell r="D10964">
            <v>2</v>
          </cell>
        </row>
        <row r="10965">
          <cell r="A10965" t="str">
            <v>UL-ie PE4112</v>
          </cell>
          <cell r="B10965" t="str">
            <v>Production Technology - University of Limerick</v>
          </cell>
          <cell r="C10965">
            <v>72</v>
          </cell>
          <cell r="D10965">
            <v>6</v>
          </cell>
        </row>
        <row r="10966">
          <cell r="A10966" t="str">
            <v>Montana-us EIND458</v>
          </cell>
          <cell r="B10966" t="str">
            <v>Production and Engineering Management - Montana State University</v>
          </cell>
          <cell r="C10966">
            <v>45</v>
          </cell>
          <cell r="D10966">
            <v>3</v>
          </cell>
        </row>
        <row r="10967">
          <cell r="A10967" t="str">
            <v>UTEP-us IE4391</v>
          </cell>
          <cell r="B10967" t="str">
            <v>Production and Inventory Control - University of Texas at El Paso</v>
          </cell>
          <cell r="C10967">
            <v>48</v>
          </cell>
          <cell r="D10967">
            <v>4</v>
          </cell>
        </row>
        <row r="10968">
          <cell r="A10968" t="str">
            <v>Strath-uk DM307</v>
          </cell>
          <cell r="B10968" t="str">
            <v>Production and Operation Management - University of Strathclyde</v>
          </cell>
          <cell r="C10968">
            <v>52</v>
          </cell>
          <cell r="D10968">
            <v>4</v>
          </cell>
        </row>
        <row r="10969">
          <cell r="A10969" t="str">
            <v>SJTU-cn POA</v>
          </cell>
          <cell r="B10969" t="str">
            <v>Production and Operations Analysis - Shanghai Jiao Tong University</v>
          </cell>
          <cell r="C10969">
            <v>48</v>
          </cell>
          <cell r="D10969">
            <v>4</v>
          </cell>
        </row>
        <row r="10970">
          <cell r="A10970" t="str">
            <v>UWP-us INDSTENG4030</v>
          </cell>
          <cell r="B10970" t="str">
            <v>Production and Operations Analysis - University of Wisconsin - Platteville</v>
          </cell>
          <cell r="C10970">
            <v>48</v>
          </cell>
          <cell r="D10970">
            <v>4</v>
          </cell>
        </row>
        <row r="10971">
          <cell r="A10971" t="str">
            <v>IMSE334</v>
          </cell>
          <cell r="B10971" t="str">
            <v>Production and Operations Management - University of Nebraska-Lincoln</v>
          </cell>
          <cell r="C10971">
            <v>48</v>
          </cell>
          <cell r="D10971">
            <v>4</v>
          </cell>
        </row>
        <row r="10972">
          <cell r="A10972" t="str">
            <v>Albi-fr 722M2EOPRC9</v>
          </cell>
          <cell r="B10972" t="str">
            <v>Production and Rational Use of Energy: Fuel Cells - École des Mines d'Albi-Carmaux</v>
          </cell>
          <cell r="C10972">
            <v>12</v>
          </cell>
          <cell r="D10972">
            <v>1</v>
          </cell>
        </row>
        <row r="10973">
          <cell r="A10973" t="str">
            <v>UW-ca MSCI432</v>
          </cell>
          <cell r="B10973" t="str">
            <v>Production and Service Operations Management - University of Waterloo</v>
          </cell>
          <cell r="C10973">
            <v>42</v>
          </cell>
          <cell r="D10973">
            <v>4</v>
          </cell>
        </row>
        <row r="10974">
          <cell r="A10974" t="str">
            <v>UTEP-us OSCM3321</v>
          </cell>
          <cell r="B10974" t="str">
            <v>Production/Operations Management - University of Texas at El Paso</v>
          </cell>
          <cell r="C10974">
            <v>48</v>
          </cell>
          <cell r="D10974">
            <v>4</v>
          </cell>
        </row>
        <row r="10975">
          <cell r="A10975" t="str">
            <v>UMelb-au ENVS10011</v>
          </cell>
          <cell r="B10975" t="str">
            <v>Productive Environments - The University of Melbourne</v>
          </cell>
          <cell r="C10975">
            <v>56</v>
          </cell>
          <cell r="D10975">
            <v>4</v>
          </cell>
        </row>
        <row r="10976">
          <cell r="A10976" t="str">
            <v>UCM-es 801556</v>
          </cell>
          <cell r="B10976" t="str">
            <v>Productos Químicos del Consumo - Universidad Complutense de Madrid</v>
          </cell>
          <cell r="C10976">
            <v>56</v>
          </cell>
          <cell r="D10976">
            <v>4</v>
          </cell>
        </row>
        <row r="10977">
          <cell r="A10977" t="str">
            <v>Aalen-de 61408</v>
          </cell>
          <cell r="B10977" t="str">
            <v>Produktionsmanagement - Hochschule Aalen</v>
          </cell>
          <cell r="C10977">
            <v>60</v>
          </cell>
          <cell r="D10977">
            <v>5</v>
          </cell>
        </row>
        <row r="10978">
          <cell r="A10978" t="str">
            <v>TUC-de PsuS</v>
          </cell>
          <cell r="B10978" t="str">
            <v>Produktionsplannung und -steurung - Technische Universität Chemnitz</v>
          </cell>
          <cell r="C10978">
            <v>120</v>
          </cell>
          <cell r="D10978">
            <v>10</v>
          </cell>
        </row>
        <row r="10979">
          <cell r="A10979" t="str">
            <v>Aalen-de 64608</v>
          </cell>
          <cell r="B10979" t="str">
            <v>Produktionsplanung und -steuerung - Hochschule Aalen</v>
          </cell>
          <cell r="C10979">
            <v>60</v>
          </cell>
          <cell r="D10979">
            <v>5</v>
          </cell>
        </row>
        <row r="10980">
          <cell r="A10980" t="str">
            <v>EQui09</v>
          </cell>
          <cell r="B10980" t="str">
            <v>Produtos de Beleza, Higiene e Limpeza</v>
          </cell>
          <cell r="C10980">
            <v>30</v>
          </cell>
          <cell r="D10980">
            <v>0</v>
          </cell>
        </row>
        <row r="10981">
          <cell r="A10981" t="str">
            <v>MTP216</v>
          </cell>
          <cell r="B10981" t="str">
            <v>Produção de Conjuntos Mecânicos - Fac.Tecnol.Termomecânica</v>
          </cell>
          <cell r="C10981">
            <v>108</v>
          </cell>
          <cell r="D10981">
            <v>9</v>
          </cell>
        </row>
        <row r="10982">
          <cell r="A10982" t="str">
            <v>FTT - MT-P215-4</v>
          </cell>
          <cell r="B10982" t="str">
            <v>Produção de Conjuntos Mecânicos - Faculdade de Tecnologia Termomecânica</v>
          </cell>
          <cell r="C10982">
            <v>84</v>
          </cell>
          <cell r="D10982">
            <v>7</v>
          </cell>
        </row>
        <row r="10983">
          <cell r="A10983" t="str">
            <v>UNB-004</v>
          </cell>
          <cell r="B10983" t="str">
            <v>Produção de Informação em Saúde</v>
          </cell>
          <cell r="C10983">
            <v>0</v>
          </cell>
          <cell r="D10983">
            <v>6</v>
          </cell>
        </row>
        <row r="10984">
          <cell r="A10984" t="str">
            <v>EXT005</v>
          </cell>
          <cell r="B10984" t="str">
            <v>Produção de Vídeo</v>
          </cell>
          <cell r="C10984">
            <v>0</v>
          </cell>
          <cell r="D10984">
            <v>0</v>
          </cell>
        </row>
        <row r="10985">
          <cell r="A10985" t="str">
            <v>UFSCar - 348090A</v>
          </cell>
          <cell r="B10985" t="str">
            <v>Produção de textos - Universidade Federal de São Carlos</v>
          </cell>
          <cell r="C10985">
            <v>24</v>
          </cell>
          <cell r="D10985">
            <v>2</v>
          </cell>
        </row>
        <row r="10986">
          <cell r="A10986" t="str">
            <v>PGT-013</v>
          </cell>
          <cell r="B10986" t="str">
            <v>Produção e Apropriação do Espaço Urbano</v>
          </cell>
          <cell r="C10986">
            <v>108</v>
          </cell>
          <cell r="D10986">
            <v>9</v>
          </cell>
        </row>
        <row r="10987">
          <cell r="A10987" t="str">
            <v>BASP - PG</v>
          </cell>
          <cell r="B10987" t="str">
            <v>Produção gráfica - Centro Universitário Belas Artes de São Paulo</v>
          </cell>
          <cell r="C10987">
            <v>36</v>
          </cell>
          <cell r="D10987">
            <v>3</v>
          </cell>
        </row>
        <row r="10988">
          <cell r="A10988" t="str">
            <v>ENGR398</v>
          </cell>
          <cell r="B10988" t="str">
            <v>Professional Communication for Engineers - Case Western Reserve University</v>
          </cell>
          <cell r="C10988">
            <v>48</v>
          </cell>
          <cell r="D10988">
            <v>4</v>
          </cell>
        </row>
        <row r="10989">
          <cell r="A10989" t="str">
            <v>DIT-ie PRFD3111</v>
          </cell>
          <cell r="B10989" t="str">
            <v>Professional Development - Dublin Institute of Technology</v>
          </cell>
          <cell r="C10989">
            <v>50</v>
          </cell>
          <cell r="D10989">
            <v>4</v>
          </cell>
        </row>
        <row r="10990">
          <cell r="A10990" t="str">
            <v>USyd-au ENGG1803</v>
          </cell>
          <cell r="B10990" t="str">
            <v>Professional Engineering 1 - The University of Sydney</v>
          </cell>
          <cell r="C10990">
            <v>52</v>
          </cell>
          <cell r="D10990">
            <v>4</v>
          </cell>
        </row>
        <row r="10991">
          <cell r="A10991" t="str">
            <v>UNISA-au EEET3033</v>
          </cell>
          <cell r="B10991" t="str">
            <v>Professional Engineering Practice E - University of South Australia</v>
          </cell>
          <cell r="C10991">
            <v>50</v>
          </cell>
          <cell r="D10991">
            <v>4</v>
          </cell>
        </row>
        <row r="10992">
          <cell r="A10992" t="str">
            <v>UNSW-au MMAN3000</v>
          </cell>
          <cell r="B10992" t="str">
            <v>Professional Engineering and Communication - University of New South Wales</v>
          </cell>
          <cell r="C10992">
            <v>72</v>
          </cell>
          <cell r="D10992">
            <v>6</v>
          </cell>
        </row>
        <row r="10993">
          <cell r="A10993" t="str">
            <v>UWEC-us ESL391</v>
          </cell>
          <cell r="B10993" t="str">
            <v>Professional English Advanced Special Topics for ESL Learners - University of Wisconsin - Eau Claire</v>
          </cell>
          <cell r="C10993">
            <v>48</v>
          </cell>
          <cell r="D10993">
            <v>4</v>
          </cell>
        </row>
        <row r="10994">
          <cell r="A10994" t="str">
            <v>FAU-us CET4035</v>
          </cell>
          <cell r="B10994" t="str">
            <v>Professional Issues for Information Engineering Technology - Florida Atlantic University</v>
          </cell>
          <cell r="C10994">
            <v>60</v>
          </cell>
          <cell r="D10994">
            <v>5</v>
          </cell>
        </row>
        <row r="10995">
          <cell r="A10995" t="str">
            <v>DUF-hu DFTHIH119</v>
          </cell>
          <cell r="B10995" t="str">
            <v>Professional Mentoring - College of Dunaújváros</v>
          </cell>
          <cell r="C10995">
            <v>12</v>
          </cell>
          <cell r="D10995">
            <v>1</v>
          </cell>
        </row>
        <row r="10996">
          <cell r="A10996" t="str">
            <v>DUF-hu DFTHIH120</v>
          </cell>
          <cell r="B10996" t="str">
            <v>Professional Mentoring 2 - College of Dunaújváros</v>
          </cell>
          <cell r="C10996">
            <v>12</v>
          </cell>
          <cell r="D10996">
            <v>1</v>
          </cell>
        </row>
        <row r="10997">
          <cell r="A10997" t="str">
            <v>Monash-au MEC4404</v>
          </cell>
          <cell r="B10997" t="str">
            <v>Professional Practice - Monash University</v>
          </cell>
          <cell r="C10997">
            <v>72</v>
          </cell>
          <cell r="D10997">
            <v>6</v>
          </cell>
        </row>
        <row r="10998">
          <cell r="A10998" t="str">
            <v>ITech-us EGR4400</v>
          </cell>
          <cell r="B10998" t="str">
            <v>Professional Practice I - Indiana Institute of Technology</v>
          </cell>
          <cell r="C10998">
            <v>48</v>
          </cell>
          <cell r="D10998">
            <v>4</v>
          </cell>
        </row>
        <row r="10999">
          <cell r="A10999" t="str">
            <v>Ulster-uk BIO316</v>
          </cell>
          <cell r="B10999" t="str">
            <v>Professional Practice for Biosciences - Ulster University</v>
          </cell>
          <cell r="C10999">
            <v>24</v>
          </cell>
          <cell r="D10999">
            <v>2</v>
          </cell>
        </row>
        <row r="11000">
          <cell r="A11000" t="str">
            <v>Mercer-us MKT420</v>
          </cell>
          <cell r="B11000" t="str">
            <v>Professional Selling - Mercer University</v>
          </cell>
          <cell r="C11000">
            <v>51</v>
          </cell>
          <cell r="D11000">
            <v>4</v>
          </cell>
        </row>
        <row r="11001">
          <cell r="A11001" t="str">
            <v>UNT-us MKTG3010</v>
          </cell>
          <cell r="B11001" t="str">
            <v>Professional Selling - University of North Texas</v>
          </cell>
          <cell r="C11001">
            <v>54</v>
          </cell>
          <cell r="D11001">
            <v>4</v>
          </cell>
        </row>
        <row r="11002">
          <cell r="A11002" t="str">
            <v>HUAS-nl ProSkB</v>
          </cell>
          <cell r="B11002" t="str">
            <v>Professional Skills B - Hanze University of Applied Sciences</v>
          </cell>
          <cell r="C11002">
            <v>10</v>
          </cell>
          <cell r="D11002">
            <v>0</v>
          </cell>
        </row>
        <row r="11003">
          <cell r="A11003" t="str">
            <v>Ulster-uk MEC101</v>
          </cell>
          <cell r="B11003" t="str">
            <v>Professional Studies - Ulster University</v>
          </cell>
          <cell r="C11003">
            <v>52</v>
          </cell>
          <cell r="D11003">
            <v>4</v>
          </cell>
        </row>
        <row r="11004">
          <cell r="A11004" t="str">
            <v>Strath-uk 16288</v>
          </cell>
          <cell r="B11004" t="str">
            <v>Professional Studies - University of Strathclyde</v>
          </cell>
          <cell r="C11004">
            <v>60</v>
          </cell>
          <cell r="D11004">
            <v>5</v>
          </cell>
        </row>
        <row r="11005">
          <cell r="A11005" t="str">
            <v>Strath-uk BE918</v>
          </cell>
          <cell r="B11005" t="str">
            <v>Professional Studies in Biomedical Engineering - University of Strathclyde</v>
          </cell>
          <cell r="C11005">
            <v>50</v>
          </cell>
          <cell r="D11005">
            <v>4</v>
          </cell>
        </row>
        <row r="11006">
          <cell r="A11006" t="str">
            <v>UCR-us MEXRC175A</v>
          </cell>
          <cell r="B11006" t="str">
            <v>Professional Topics in Engineering - University of California, Riverside</v>
          </cell>
          <cell r="C11006">
            <v>20</v>
          </cell>
          <cell r="D11006">
            <v>2</v>
          </cell>
        </row>
        <row r="11007">
          <cell r="A11007" t="str">
            <v>Monash-au ATS1298</v>
          </cell>
          <cell r="B11007" t="str">
            <v>Professional Writing - Monash University</v>
          </cell>
          <cell r="C11007">
            <v>72</v>
          </cell>
          <cell r="D11007">
            <v>6</v>
          </cell>
        </row>
        <row r="11008">
          <cell r="A11008" t="str">
            <v>UF-us ENG4034</v>
          </cell>
          <cell r="B11008" t="str">
            <v>Professionalism Ethics - University of Florida</v>
          </cell>
          <cell r="C11008">
            <v>18</v>
          </cell>
          <cell r="D11008">
            <v>1</v>
          </cell>
        </row>
        <row r="11009">
          <cell r="A11009" t="str">
            <v>WMU-us AS3610</v>
          </cell>
          <cell r="B11009" t="str">
            <v>Proficiency in English - Western Michigan University</v>
          </cell>
          <cell r="C11009">
            <v>75</v>
          </cell>
          <cell r="D11009">
            <v>6</v>
          </cell>
        </row>
        <row r="11010">
          <cell r="A11010" t="str">
            <v>UI-us SPAN308</v>
          </cell>
          <cell r="B11010" t="str">
            <v>Proficiency in Reading - University of Idaho</v>
          </cell>
          <cell r="C11010">
            <v>42</v>
          </cell>
          <cell r="D11010">
            <v>3</v>
          </cell>
        </row>
        <row r="11011">
          <cell r="A11011" t="str">
            <v>CSUN-us ME209</v>
          </cell>
          <cell r="B11011" t="str">
            <v>Prog for Mech Eng - California State University, Northridge</v>
          </cell>
          <cell r="C11011">
            <v>40</v>
          </cell>
          <cell r="D11011">
            <v>3</v>
          </cell>
        </row>
        <row r="11012">
          <cell r="A11012" t="str">
            <v>UP-it 070HH</v>
          </cell>
          <cell r="B11012" t="str">
            <v>Progetti di Infrastrutture Varie e Sicuezza Stradale - Università Degli Studi di Pisa</v>
          </cell>
          <cell r="C11012">
            <v>90</v>
          </cell>
          <cell r="D11012">
            <v>7</v>
          </cell>
        </row>
        <row r="11013">
          <cell r="A11013" t="str">
            <v>UR3-it 21002139</v>
          </cell>
          <cell r="B11013" t="str">
            <v>Progetto del Recupero Urbanistico - Università degli studi Roma Tre</v>
          </cell>
          <cell r="C11013">
            <v>80</v>
          </cell>
          <cell r="D11013">
            <v>6</v>
          </cell>
        </row>
        <row r="11014">
          <cell r="A11014" t="str">
            <v>UofSC-us CSCE204</v>
          </cell>
          <cell r="B11014" t="str">
            <v>Program Design and Development - University of South Carolina</v>
          </cell>
          <cell r="C11014">
            <v>28</v>
          </cell>
          <cell r="D11014">
            <v>2</v>
          </cell>
        </row>
        <row r="11015">
          <cell r="A11015" t="str">
            <v>GSU-us ENGR1732</v>
          </cell>
          <cell r="B11015" t="str">
            <v>Program Design for Engineers - Georgia Southern University</v>
          </cell>
          <cell r="C11015">
            <v>74</v>
          </cell>
          <cell r="D11015">
            <v>6</v>
          </cell>
        </row>
        <row r="11016">
          <cell r="A11016" t="str">
            <v>NDSU-us IME456</v>
          </cell>
          <cell r="B11016" t="str">
            <v>Program and Project Management - North Dakota State University</v>
          </cell>
          <cell r="C11016">
            <v>36</v>
          </cell>
          <cell r="D11016">
            <v>3</v>
          </cell>
        </row>
        <row r="11017">
          <cell r="A11017" t="str">
            <v>UAH-es 780005</v>
          </cell>
          <cell r="B11017" t="str">
            <v>Programación - Universidad de Alcalá</v>
          </cell>
          <cell r="C11017">
            <v>90</v>
          </cell>
          <cell r="D11017">
            <v>7</v>
          </cell>
        </row>
        <row r="11018">
          <cell r="A11018" t="str">
            <v>IST-pt Prog</v>
          </cell>
          <cell r="B11018" t="str">
            <v>Programação - Instituto Superior Técnico</v>
          </cell>
          <cell r="C11018">
            <v>63</v>
          </cell>
          <cell r="D11018">
            <v>5</v>
          </cell>
        </row>
        <row r="11019">
          <cell r="A11019" t="str">
            <v>UP-pt EEC0005</v>
          </cell>
          <cell r="B11019" t="str">
            <v>Programação 1 - Universidade do Porto</v>
          </cell>
          <cell r="C11019">
            <v>77</v>
          </cell>
          <cell r="D11019">
            <v>6</v>
          </cell>
        </row>
        <row r="11020">
          <cell r="A11020" t="str">
            <v>UP-pt EEC0009</v>
          </cell>
          <cell r="B11020" t="str">
            <v>Programação 2 - Universidade do Porto</v>
          </cell>
          <cell r="C11020">
            <v>77</v>
          </cell>
          <cell r="D11020">
            <v>6</v>
          </cell>
        </row>
        <row r="11021">
          <cell r="A11021" t="str">
            <v>MCZA033-14</v>
          </cell>
          <cell r="B11021" t="str">
            <v>Programação Avançada para Dispositivos Móveis</v>
          </cell>
          <cell r="C11021">
            <v>48</v>
          </cell>
          <cell r="D11021">
            <v>4</v>
          </cell>
        </row>
        <row r="11022">
          <cell r="A11022" t="str">
            <v>MCZA033-17</v>
          </cell>
          <cell r="B11022" t="str">
            <v>Programação Avançada para Dispositivos Móveis</v>
          </cell>
          <cell r="C11022">
            <v>48</v>
          </cell>
          <cell r="D11022">
            <v>4</v>
          </cell>
        </row>
        <row r="11023">
          <cell r="A11023" t="str">
            <v>ESZI043-17</v>
          </cell>
          <cell r="B11023" t="str">
            <v>Programação Baseada em Componentes para Jogos</v>
          </cell>
          <cell r="C11023">
            <v>48</v>
          </cell>
          <cell r="D11023">
            <v>4</v>
          </cell>
        </row>
        <row r="11024">
          <cell r="A11024" t="str">
            <v>MCTA028-15</v>
          </cell>
          <cell r="B11024" t="str">
            <v>Programação Estruturada</v>
          </cell>
          <cell r="C11024">
            <v>48</v>
          </cell>
          <cell r="D11024">
            <v>4</v>
          </cell>
        </row>
        <row r="11025">
          <cell r="A11025" t="str">
            <v>CEFET-SP - E5PR4</v>
          </cell>
          <cell r="B11025" t="str">
            <v>Programação IV - CEFET-SP</v>
          </cell>
          <cell r="C11025">
            <v>60</v>
          </cell>
          <cell r="D11025">
            <v>5</v>
          </cell>
        </row>
        <row r="11026">
          <cell r="A11026" t="str">
            <v>excluir IV</v>
          </cell>
          <cell r="B11026" t="str">
            <v>Programação Matemática</v>
          </cell>
          <cell r="C11026">
            <v>0</v>
          </cell>
          <cell r="D11026">
            <v>4</v>
          </cell>
        </row>
        <row r="11027">
          <cell r="A11027" t="str">
            <v>MCTA017-17</v>
          </cell>
          <cell r="B11027" t="str">
            <v>Programação Matemática</v>
          </cell>
          <cell r="C11027">
            <v>48</v>
          </cell>
          <cell r="D11027">
            <v>4</v>
          </cell>
        </row>
        <row r="11028">
          <cell r="A11028" t="str">
            <v>MCTA017-13</v>
          </cell>
          <cell r="B11028" t="str">
            <v>Programação Matemática</v>
          </cell>
          <cell r="C11028">
            <v>48</v>
          </cell>
          <cell r="D11028">
            <v>4</v>
          </cell>
        </row>
        <row r="11029">
          <cell r="A11029" t="str">
            <v>FSA - ProgMat</v>
          </cell>
          <cell r="B11029" t="str">
            <v>Programação Matemática - Fundação Santo André</v>
          </cell>
          <cell r="C11029">
            <v>132</v>
          </cell>
          <cell r="D11029">
            <v>11</v>
          </cell>
        </row>
        <row r="11030">
          <cell r="A11030" t="str">
            <v>MCTA018-13</v>
          </cell>
          <cell r="B11030" t="str">
            <v>Programação Orientada a Objetos</v>
          </cell>
          <cell r="C11030">
            <v>48</v>
          </cell>
          <cell r="D11030">
            <v>4</v>
          </cell>
        </row>
        <row r="11031">
          <cell r="A11031" t="str">
            <v>MCZA020-13</v>
          </cell>
          <cell r="B11031" t="str">
            <v>Programação Paralela</v>
          </cell>
          <cell r="C11031">
            <v>48</v>
          </cell>
          <cell r="D11031">
            <v>4</v>
          </cell>
        </row>
        <row r="11032">
          <cell r="A11032" t="str">
            <v>CCM-303</v>
          </cell>
          <cell r="B11032" t="str">
            <v>Programação Paralela e Concorrente</v>
          </cell>
          <cell r="C11032">
            <v>144</v>
          </cell>
          <cell r="D11032">
            <v>12</v>
          </cell>
        </row>
        <row r="11033">
          <cell r="A11033" t="str">
            <v>CCM 303CO</v>
          </cell>
          <cell r="B11033" t="str">
            <v>Programação Paralela e Concorrente -  IUST</v>
          </cell>
          <cell r="C11033">
            <v>0</v>
          </cell>
          <cell r="D11033">
            <v>12</v>
          </cell>
        </row>
        <row r="11034">
          <cell r="A11034" t="str">
            <v>MCZA034-14</v>
          </cell>
          <cell r="B11034" t="str">
            <v>Programação Segura</v>
          </cell>
          <cell r="C11034">
            <v>48</v>
          </cell>
          <cell r="D11034">
            <v>4</v>
          </cell>
        </row>
        <row r="11035">
          <cell r="A11035" t="str">
            <v>MCZA034-17</v>
          </cell>
          <cell r="B11035" t="str">
            <v>Programação Segura</v>
          </cell>
          <cell r="C11035">
            <v>48</v>
          </cell>
          <cell r="D11035">
            <v>4</v>
          </cell>
        </row>
        <row r="11036">
          <cell r="A11036" t="str">
            <v>UFTM - PCOMPUT</v>
          </cell>
          <cell r="B11036" t="str">
            <v>Programação computacional - Universidade Federal do Triangulo Mineiro</v>
          </cell>
          <cell r="C11036">
            <v>60</v>
          </cell>
          <cell r="D11036">
            <v>5</v>
          </cell>
        </row>
        <row r="11037">
          <cell r="A11037" t="str">
            <v>FATEC-SP - 6100</v>
          </cell>
          <cell r="B11037" t="str">
            <v>Programação de Computadores - FATEC-SP</v>
          </cell>
          <cell r="C11037">
            <v>72</v>
          </cell>
          <cell r="D11037">
            <v>6</v>
          </cell>
        </row>
        <row r="11038">
          <cell r="A11038" t="str">
            <v>FTC - EME107</v>
          </cell>
          <cell r="B11038" t="str">
            <v>Programação de Computadores - FTC</v>
          </cell>
          <cell r="C11038">
            <v>72</v>
          </cell>
          <cell r="D11038">
            <v>6</v>
          </cell>
        </row>
        <row r="11039">
          <cell r="A11039" t="str">
            <v>USP - 5910257-3</v>
          </cell>
          <cell r="B11039" t="str">
            <v>Programação de Computadores - USP</v>
          </cell>
          <cell r="C11039">
            <v>48</v>
          </cell>
          <cell r="D11039">
            <v>4</v>
          </cell>
        </row>
        <row r="11040">
          <cell r="A11040" t="str">
            <v>UNIP - 271L</v>
          </cell>
          <cell r="B11040" t="str">
            <v>Programação de Computadores - Universidade Paulista</v>
          </cell>
          <cell r="C11040">
            <v>36</v>
          </cell>
          <cell r="D11040">
            <v>3</v>
          </cell>
        </row>
        <row r="11041">
          <cell r="A11041" t="str">
            <v>ESZI011-13</v>
          </cell>
          <cell r="B11041" t="str">
            <v>Programação de Dispositivos Móveis</v>
          </cell>
          <cell r="C11041">
            <v>24</v>
          </cell>
          <cell r="D11041">
            <v>2</v>
          </cell>
        </row>
        <row r="11042">
          <cell r="A11042" t="str">
            <v>ESZI033-17</v>
          </cell>
          <cell r="B11042" t="str">
            <v>Programação de Dispositivos Móveis</v>
          </cell>
          <cell r="C11042">
            <v>24</v>
          </cell>
          <cell r="D11042">
            <v>2</v>
          </cell>
        </row>
        <row r="11043">
          <cell r="A11043" t="str">
            <v>ESTI001-13</v>
          </cell>
          <cell r="B11043" t="str">
            <v>Programação de Software Embarcado</v>
          </cell>
          <cell r="C11043">
            <v>48</v>
          </cell>
          <cell r="D11043">
            <v>4</v>
          </cell>
        </row>
        <row r="11044">
          <cell r="A11044" t="str">
            <v>ESZI041-17</v>
          </cell>
          <cell r="B11044" t="str">
            <v>Programação de Software Embarcado</v>
          </cell>
          <cell r="C11044">
            <v>48</v>
          </cell>
          <cell r="D11044">
            <v>4</v>
          </cell>
        </row>
        <row r="11045">
          <cell r="A11045" t="str">
            <v>IFSP - F1PC1</v>
          </cell>
          <cell r="B11045" t="str">
            <v>Programação de computadores I - Instituto Federal de Educação, Ciência e Tecnologia de São Paulo</v>
          </cell>
          <cell r="C11045">
            <v>36</v>
          </cell>
          <cell r="D11045">
            <v>3</v>
          </cell>
        </row>
        <row r="11046">
          <cell r="A11046" t="str">
            <v>MACK - 11012056</v>
          </cell>
          <cell r="B11046" t="str">
            <v>Programação e Computação - Mackenzie</v>
          </cell>
          <cell r="C11046">
            <v>24</v>
          </cell>
          <cell r="D11046">
            <v>2</v>
          </cell>
        </row>
        <row r="11047">
          <cell r="A11047" t="str">
            <v>FATEC-SP - 0201</v>
          </cell>
          <cell r="B11047" t="str">
            <v>Programação em Microinformática - FATEC-SP</v>
          </cell>
          <cell r="C11047">
            <v>72</v>
          </cell>
          <cell r="D11047">
            <v>6</v>
          </cell>
        </row>
        <row r="11048">
          <cell r="A11048" t="str">
            <v>MCZA019-13</v>
          </cell>
          <cell r="B11048" t="str">
            <v>Programação para Web</v>
          </cell>
          <cell r="C11048">
            <v>48</v>
          </cell>
          <cell r="D11048">
            <v>4</v>
          </cell>
        </row>
        <row r="11049">
          <cell r="A11049" t="str">
            <v>MCZA019-17</v>
          </cell>
          <cell r="B11049" t="str">
            <v>Programação para Web</v>
          </cell>
          <cell r="C11049">
            <v>48</v>
          </cell>
          <cell r="D11049">
            <v>4</v>
          </cell>
        </row>
        <row r="11050">
          <cell r="A11050" t="str">
            <v>TNTech-us MET4210</v>
          </cell>
          <cell r="B11050" t="str">
            <v>Programmable Logic Controllers - Tennessee Technological University</v>
          </cell>
          <cell r="C11050">
            <v>38</v>
          </cell>
          <cell r="D11050">
            <v>3</v>
          </cell>
        </row>
        <row r="11051">
          <cell r="A11051" t="str">
            <v>IndSt-us ECT444</v>
          </cell>
          <cell r="B11051" t="str">
            <v>Programmable Logic Controllers and Control Systems - Indiana State University</v>
          </cell>
          <cell r="C11051">
            <v>88</v>
          </cell>
          <cell r="D11051">
            <v>7</v>
          </cell>
        </row>
        <row r="11052">
          <cell r="A11052" t="str">
            <v>ENU-uk ELE10105</v>
          </cell>
          <cell r="B11052" t="str">
            <v>Programmable Logic Design - Edinburgh Napier University</v>
          </cell>
          <cell r="C11052">
            <v>51</v>
          </cell>
          <cell r="D11052">
            <v>4</v>
          </cell>
        </row>
        <row r="11053">
          <cell r="A11053" t="str">
            <v>Orleans-fr 6TE01</v>
          </cell>
          <cell r="B11053" t="str">
            <v>Programmation Orientée Objet - École Polytechnique de l'Université d'Orléans</v>
          </cell>
          <cell r="C11053">
            <v>27</v>
          </cell>
          <cell r="D11053">
            <v>2</v>
          </cell>
        </row>
        <row r="11054">
          <cell r="A11054" t="str">
            <v>ESME-fr VHDL</v>
          </cell>
          <cell r="B11054" t="str">
            <v>Programmation VHDL - École Spéciale de Mécanique et d'Électricité (ESME-SUDRA)</v>
          </cell>
          <cell r="C11054">
            <v>14</v>
          </cell>
          <cell r="D11054">
            <v>1</v>
          </cell>
        </row>
        <row r="11055">
          <cell r="A11055" t="str">
            <v>ESME-fr PLP</v>
          </cell>
          <cell r="B11055" t="str">
            <v>Programmation langage Python - École Spéciale de Mécanique et d'Électricité (ESME-SUDRA)</v>
          </cell>
          <cell r="C11055">
            <v>46</v>
          </cell>
          <cell r="D11055">
            <v>3</v>
          </cell>
        </row>
        <row r="11056">
          <cell r="A11056" t="str">
            <v>PoliTo-it 01NJYMU</v>
          </cell>
          <cell r="B11056" t="str">
            <v>Programmazione della produzione e logistica - Politecnico di Torino</v>
          </cell>
          <cell r="C11056">
            <v>96</v>
          </cell>
          <cell r="D11056">
            <v>8</v>
          </cell>
        </row>
        <row r="11057">
          <cell r="A11057" t="str">
            <v>LIT-ie PROG06026</v>
          </cell>
          <cell r="B11057" t="str">
            <v>Programming - Limerick Institute of Technology</v>
          </cell>
          <cell r="C11057">
            <v>56</v>
          </cell>
          <cell r="D11057">
            <v>4</v>
          </cell>
        </row>
        <row r="11058">
          <cell r="A11058" t="str">
            <v>TUIlm-de 9051</v>
          </cell>
          <cell r="B11058" t="str">
            <v>Programming - Technische Universität Ilmenau</v>
          </cell>
          <cell r="C11058">
            <v>36</v>
          </cell>
          <cell r="D11058">
            <v>3</v>
          </cell>
        </row>
        <row r="11059">
          <cell r="A11059" t="str">
            <v>SU-uk CS115</v>
          </cell>
          <cell r="B11059" t="str">
            <v>Programming 2 - Swansea University</v>
          </cell>
          <cell r="C11059">
            <v>75</v>
          </cell>
          <cell r="D11059">
            <v>6</v>
          </cell>
        </row>
        <row r="11060">
          <cell r="A11060" t="str">
            <v>UArk-us CSCE4123</v>
          </cell>
          <cell r="B11060" t="str">
            <v>Programming Challenges - University of Arkansas</v>
          </cell>
          <cell r="C11060">
            <v>36</v>
          </cell>
          <cell r="D11060">
            <v>3</v>
          </cell>
        </row>
        <row r="11061">
          <cell r="A11061" t="str">
            <v>Gold-uk IS52031A</v>
          </cell>
          <cell r="B11061" t="str">
            <v>Programming Dynamic Websites - Goldsmiths, University of London</v>
          </cell>
          <cell r="C11061">
            <v>64</v>
          </cell>
          <cell r="D11061">
            <v>5</v>
          </cell>
        </row>
        <row r="11062">
          <cell r="A11062" t="str">
            <v>ELTE-hu IP12FPAEG</v>
          </cell>
          <cell r="B11062" t="str">
            <v>Programming Fundamentals - Eötvös Loránd University</v>
          </cell>
          <cell r="C11062">
            <v>76</v>
          </cell>
          <cell r="D11062">
            <v>6</v>
          </cell>
        </row>
        <row r="11063">
          <cell r="A11063" t="str">
            <v>ITESM-mx TC-1014</v>
          </cell>
          <cell r="B11063" t="str">
            <v>Programming Fundamentals - Instituto Tecnológico y de Estudios Superiores de Monterrey</v>
          </cell>
          <cell r="C11063">
            <v>48</v>
          </cell>
          <cell r="D11063">
            <v>4</v>
          </cell>
        </row>
        <row r="11064">
          <cell r="A11064" t="str">
            <v>KanSU-us CIS200</v>
          </cell>
          <cell r="B11064" t="str">
            <v>Programming Fundamentals - Kansas State University</v>
          </cell>
          <cell r="C11064">
            <v>53</v>
          </cell>
          <cell r="D11064">
            <v>4</v>
          </cell>
        </row>
        <row r="11065">
          <cell r="A11065" t="str">
            <v>UTS-au 48023</v>
          </cell>
          <cell r="B11065" t="str">
            <v>Programming Fundamentals - University of Technology, Sydney</v>
          </cell>
          <cell r="C11065">
            <v>52</v>
          </cell>
          <cell r="D11065">
            <v>4</v>
          </cell>
        </row>
        <row r="11066">
          <cell r="A11066" t="str">
            <v>Saxion-nl TLED42869</v>
          </cell>
          <cell r="B11066" t="str">
            <v>Programming I - Saxion University of Applied Sciences</v>
          </cell>
          <cell r="C11066">
            <v>30</v>
          </cell>
          <cell r="D11066">
            <v>2</v>
          </cell>
        </row>
        <row r="11067">
          <cell r="A11067" t="str">
            <v>Obuda-hu KMAPR11ANC</v>
          </cell>
          <cell r="B11067" t="str">
            <v>Programming I - Óbuda University</v>
          </cell>
          <cell r="C11067">
            <v>42</v>
          </cell>
          <cell r="D11067">
            <v>3</v>
          </cell>
        </row>
        <row r="11068">
          <cell r="A11068" t="str">
            <v>Keele-uk CSC10030</v>
          </cell>
          <cell r="B11068" t="str">
            <v>Programming II: Data Structures and Algorithms - Keele University</v>
          </cell>
          <cell r="C11068">
            <v>53</v>
          </cell>
          <cell r="D11068">
            <v>4</v>
          </cell>
        </row>
        <row r="11069">
          <cell r="A11069" t="str">
            <v>FSU-us COP4020</v>
          </cell>
          <cell r="B11069" t="str">
            <v>Programming Languages - Florida State University</v>
          </cell>
          <cell r="C11069">
            <v>48</v>
          </cell>
          <cell r="D11069">
            <v>4</v>
          </cell>
        </row>
        <row r="11070">
          <cell r="A11070" t="str">
            <v>GU-us COSC252</v>
          </cell>
          <cell r="B11070" t="str">
            <v>Programming Languages - Georgetown University</v>
          </cell>
          <cell r="C11070">
            <v>48</v>
          </cell>
          <cell r="D11070">
            <v>4</v>
          </cell>
        </row>
        <row r="11071">
          <cell r="A11071" t="str">
            <v>Alberta-us AUCSC370</v>
          </cell>
          <cell r="B11071" t="str">
            <v>Programming Languages - University of Alberta</v>
          </cell>
          <cell r="C11071">
            <v>63</v>
          </cell>
          <cell r="D11071">
            <v>5</v>
          </cell>
        </row>
        <row r="11072">
          <cell r="A11072" t="str">
            <v>ELTE-hu IP12FPNY1EG</v>
          </cell>
          <cell r="B11072" t="str">
            <v>Programming Languages C++ - Eötvös Loránd University</v>
          </cell>
          <cell r="C11072">
            <v>76</v>
          </cell>
          <cell r="D11072">
            <v>6</v>
          </cell>
        </row>
        <row r="11073">
          <cell r="A11073" t="str">
            <v>ELTE-hu IP12FPNY2EG</v>
          </cell>
          <cell r="B11073" t="str">
            <v>Programming Languages JAVA - Eötvös Loránd University</v>
          </cell>
          <cell r="C11073">
            <v>76</v>
          </cell>
          <cell r="D11073">
            <v>6</v>
          </cell>
        </row>
        <row r="11074">
          <cell r="A11074" t="str">
            <v>Lehman-us CMP230</v>
          </cell>
          <cell r="B11074" t="str">
            <v>Programming Methods I - Lehman College</v>
          </cell>
          <cell r="C11074">
            <v>64</v>
          </cell>
          <cell r="D11074">
            <v>5</v>
          </cell>
        </row>
        <row r="11075">
          <cell r="A11075" t="str">
            <v>UNSW-au COMP1400</v>
          </cell>
          <cell r="B11075" t="str">
            <v>Programming for Designers - University of New South Wales</v>
          </cell>
          <cell r="C11075">
            <v>39</v>
          </cell>
          <cell r="D11075">
            <v>3</v>
          </cell>
        </row>
        <row r="11076">
          <cell r="A11076" t="str">
            <v>OleMiss-us CSCI251</v>
          </cell>
          <cell r="B11076" t="str">
            <v>Programming for Engineering and Sciences - University of Mississippi</v>
          </cell>
          <cell r="C11076">
            <v>48</v>
          </cell>
          <cell r="D11076">
            <v>4</v>
          </cell>
        </row>
        <row r="11077">
          <cell r="A11077" t="str">
            <v>UNISA-au COMP1041</v>
          </cell>
          <cell r="B11077" t="str">
            <v>Programming for Engineers - University of South Australia</v>
          </cell>
          <cell r="C11077">
            <v>51</v>
          </cell>
          <cell r="D11077">
            <v>4</v>
          </cell>
        </row>
        <row r="11078">
          <cell r="A11078" t="str">
            <v>LivUni-uk ENGG287</v>
          </cell>
          <cell r="B11078" t="str">
            <v>Programming for Engineers 2 - University of Liverpool</v>
          </cell>
          <cell r="C11078">
            <v>30</v>
          </cell>
          <cell r="D11078">
            <v>2</v>
          </cell>
        </row>
        <row r="11079">
          <cell r="A11079" t="str">
            <v>TNTech-us ENGR1120</v>
          </cell>
          <cell r="B11079" t="str">
            <v>Programming for Engineers in MATLAB - Tennessee Technological University</v>
          </cell>
          <cell r="C11079">
            <v>25</v>
          </cell>
          <cell r="D11079">
            <v>2</v>
          </cell>
        </row>
        <row r="11080">
          <cell r="A11080" t="str">
            <v>ANU-au COMP1730</v>
          </cell>
          <cell r="B11080" t="str">
            <v>Programming for Scientists - The Australian National University</v>
          </cell>
          <cell r="C11080">
            <v>65</v>
          </cell>
          <cell r="D11080">
            <v>5</v>
          </cell>
        </row>
        <row r="11081">
          <cell r="A11081" t="str">
            <v>Ohio-us ET2100</v>
          </cell>
          <cell r="B11081" t="str">
            <v>Programming in C - Ohio University</v>
          </cell>
          <cell r="C11081">
            <v>80</v>
          </cell>
          <cell r="D11081">
            <v>6</v>
          </cell>
        </row>
        <row r="11082">
          <cell r="A11082" t="str">
            <v>CSC261</v>
          </cell>
          <cell r="B11082" t="str">
            <v>Programming in C++ I - DePaul University</v>
          </cell>
          <cell r="C11082">
            <v>33</v>
          </cell>
          <cell r="D11082">
            <v>3</v>
          </cell>
        </row>
        <row r="11083">
          <cell r="A11083" t="str">
            <v>CSC262</v>
          </cell>
          <cell r="B11083" t="str">
            <v>Programming in C++ II - DePaul University</v>
          </cell>
          <cell r="C11083">
            <v>33</v>
          </cell>
          <cell r="D11083">
            <v>3</v>
          </cell>
        </row>
        <row r="11084">
          <cell r="A11084" t="str">
            <v>Montana-us CSCI112</v>
          </cell>
          <cell r="B11084" t="str">
            <v>Programming with C - Montana State University</v>
          </cell>
          <cell r="C11084">
            <v>53</v>
          </cell>
          <cell r="D11084">
            <v>4</v>
          </cell>
        </row>
        <row r="11085">
          <cell r="A11085" t="str">
            <v>Montana-us CSCI111</v>
          </cell>
          <cell r="B11085" t="str">
            <v>Programming with Java I - Montana State University</v>
          </cell>
          <cell r="C11085">
            <v>53</v>
          </cell>
          <cell r="D11085">
            <v>4</v>
          </cell>
        </row>
        <row r="11086">
          <cell r="A11086" t="str">
            <v>MCTC009-13</v>
          </cell>
          <cell r="B11086" t="str">
            <v>Progressos e Métodos em Neurociência</v>
          </cell>
          <cell r="C11086">
            <v>48</v>
          </cell>
          <cell r="D11086">
            <v>4</v>
          </cell>
        </row>
        <row r="11087">
          <cell r="A11087" t="str">
            <v>MCTC009-15</v>
          </cell>
          <cell r="B11087" t="str">
            <v>Progressos e Métodos em Neurociência</v>
          </cell>
          <cell r="C11087">
            <v>48</v>
          </cell>
          <cell r="D11087">
            <v>4</v>
          </cell>
        </row>
        <row r="11088">
          <cell r="A11088" t="str">
            <v>BMB5718-9/1</v>
          </cell>
          <cell r="B11088" t="str">
            <v>Progressos em Neurofisiologia - USP</v>
          </cell>
          <cell r="C11088">
            <v>0</v>
          </cell>
          <cell r="D11088">
            <v>6</v>
          </cell>
        </row>
        <row r="11089">
          <cell r="A11089" t="str">
            <v>DIT-ie SSPL3025</v>
          </cell>
          <cell r="B11089" t="str">
            <v>Proj 3a: Waste Management - Dublin Institute of Technology</v>
          </cell>
          <cell r="C11089">
            <v>60</v>
          </cell>
          <cell r="D11089">
            <v>5</v>
          </cell>
        </row>
        <row r="11090">
          <cell r="A11090" t="str">
            <v>USCS - PIAPE</v>
          </cell>
          <cell r="B11090" t="str">
            <v>Proj.Interdisciplinar-Aval.de políticas educacionais - Universidade Municipal de São Caetano do Sul</v>
          </cell>
          <cell r="C11090">
            <v>96</v>
          </cell>
          <cell r="D11090">
            <v>8</v>
          </cell>
        </row>
        <row r="11091">
          <cell r="A11091" t="str">
            <v>USCS - PIMLM</v>
          </cell>
          <cell r="B11091" t="str">
            <v>Proj.Interdisciplinar-Múltiplas linguagens e midias - Universidade Municipal de São Caetano do Sul</v>
          </cell>
          <cell r="C11091">
            <v>96</v>
          </cell>
          <cell r="D11091">
            <v>8</v>
          </cell>
        </row>
        <row r="11092">
          <cell r="A11092" t="str">
            <v>DIT-ie SSPL2031</v>
          </cell>
          <cell r="B11092" t="str">
            <v>Project 2c: Conservat. Mgmt Plan - Dublin Institute of Technology</v>
          </cell>
          <cell r="C11092">
            <v>36</v>
          </cell>
          <cell r="D11092">
            <v>3</v>
          </cell>
        </row>
        <row r="11093">
          <cell r="A11093" t="str">
            <v>Ulster-uk ECE506</v>
          </cell>
          <cell r="B11093" t="str">
            <v>Project Appraisal  &amp; Mgmt - Ulster University</v>
          </cell>
          <cell r="C11093">
            <v>39</v>
          </cell>
          <cell r="D11093">
            <v>3</v>
          </cell>
        </row>
        <row r="11094">
          <cell r="A11094" t="str">
            <v>Strath-uk 16477</v>
          </cell>
          <cell r="B11094" t="str">
            <v>Project B for Exchange Students - University of Strathclyde</v>
          </cell>
          <cell r="C11094">
            <v>400</v>
          </cell>
          <cell r="D11094">
            <v>33</v>
          </cell>
        </row>
        <row r="11095">
          <cell r="A11095" t="str">
            <v>ITSligo-ie MECT06008</v>
          </cell>
          <cell r="B11095" t="str">
            <v>Project Build - Institute of Technology, Sligo</v>
          </cell>
          <cell r="C11095">
            <v>75</v>
          </cell>
          <cell r="D11095">
            <v>6</v>
          </cell>
        </row>
        <row r="11096">
          <cell r="A11096" t="str">
            <v>Hague-nl PC</v>
          </cell>
          <cell r="B11096" t="str">
            <v>Project Communities - The Hague University of Applied Sciences</v>
          </cell>
          <cell r="C11096">
            <v>50</v>
          </cell>
          <cell r="D11096">
            <v>4</v>
          </cell>
        </row>
        <row r="11097">
          <cell r="A11097" t="str">
            <v>Hague-nl PCS</v>
          </cell>
          <cell r="B11097" t="str">
            <v>Project Create the Solution - The Hague University of Applied Sciences</v>
          </cell>
          <cell r="C11097">
            <v>100</v>
          </cell>
          <cell r="D11097">
            <v>8</v>
          </cell>
        </row>
        <row r="11098">
          <cell r="A11098" t="str">
            <v>SU-uk CS303</v>
          </cell>
          <cell r="B11098" t="str">
            <v>Project Dissertation - Swansea University</v>
          </cell>
          <cell r="C11098">
            <v>150</v>
          </cell>
          <cell r="D11098">
            <v>12</v>
          </cell>
        </row>
        <row r="11099">
          <cell r="A11099" t="str">
            <v>UCLA-us MGMNTX44317</v>
          </cell>
          <cell r="B11099" t="str">
            <v>Project Earned Value Procurement &amp; Cost MGMT - University of California, Los Angeles</v>
          </cell>
          <cell r="C11099">
            <v>36</v>
          </cell>
          <cell r="D11099">
            <v>3</v>
          </cell>
        </row>
        <row r="11100">
          <cell r="A11100" t="str">
            <v>HUAS-nl PrEnTr</v>
          </cell>
          <cell r="B11100" t="str">
            <v>Project Energy Transition - Hanze University of Applied Sciences</v>
          </cell>
          <cell r="C11100">
            <v>40</v>
          </cell>
          <cell r="D11100">
            <v>3</v>
          </cell>
        </row>
        <row r="11101">
          <cell r="A11101" t="str">
            <v>SYS4200</v>
          </cell>
          <cell r="B11101" t="str">
            <v>Project Engineering - Florida Institute of Technology/FIT</v>
          </cell>
          <cell r="C11101">
            <v>48</v>
          </cell>
          <cell r="D11101">
            <v>4</v>
          </cell>
        </row>
        <row r="11102">
          <cell r="A11102" t="str">
            <v>DBS-ie B7BU102</v>
          </cell>
          <cell r="B11102" t="str">
            <v>Project Feasibility - Dublin Business School</v>
          </cell>
          <cell r="C11102">
            <v>75</v>
          </cell>
          <cell r="D11102">
            <v>6</v>
          </cell>
        </row>
        <row r="11103">
          <cell r="A11103" t="str">
            <v>QUT-au BEB114</v>
          </cell>
          <cell r="B11103" t="str">
            <v>Project Financing - Queensland University of Technology</v>
          </cell>
          <cell r="C11103">
            <v>39</v>
          </cell>
          <cell r="D11103">
            <v>3</v>
          </cell>
        </row>
        <row r="11104">
          <cell r="A11104" t="str">
            <v>GCU-uk MHF822113</v>
          </cell>
          <cell r="B11104" t="str">
            <v>Project GIS 3 - Glasgow Caledonian University</v>
          </cell>
          <cell r="C11104">
            <v>106</v>
          </cell>
          <cell r="D11104">
            <v>8</v>
          </cell>
        </row>
        <row r="11105">
          <cell r="A11105" t="str">
            <v>Saxion-nl TLED43849</v>
          </cell>
          <cell r="B11105" t="str">
            <v>Project Integration EPA 14/15 - Saxion University of Applied Sciences</v>
          </cell>
          <cell r="C11105">
            <v>90</v>
          </cell>
          <cell r="D11105">
            <v>7</v>
          </cell>
        </row>
        <row r="11106">
          <cell r="A11106" t="str">
            <v>HVA-nl 5000IOT_14</v>
          </cell>
          <cell r="B11106" t="str">
            <v>Project Internet of Things - Hogeschool van Amsterdam</v>
          </cell>
          <cell r="C11106">
            <v>308</v>
          </cell>
          <cell r="D11106">
            <v>25</v>
          </cell>
        </row>
        <row r="11107">
          <cell r="A11107" t="str">
            <v>TTU-us ECE3331</v>
          </cell>
          <cell r="B11107" t="str">
            <v>Project Lab I - Texas Tech University</v>
          </cell>
          <cell r="C11107">
            <v>42</v>
          </cell>
          <cell r="D11107">
            <v>3</v>
          </cell>
        </row>
        <row r="11108">
          <cell r="A11108" t="str">
            <v>ASU-us IEE458</v>
          </cell>
          <cell r="B11108" t="str">
            <v>Project Management - Arizona State University</v>
          </cell>
          <cell r="C11108">
            <v>48</v>
          </cell>
          <cell r="D11108">
            <v>4</v>
          </cell>
        </row>
        <row r="11109">
          <cell r="A11109" t="str">
            <v>AIT-ie CONS08006</v>
          </cell>
          <cell r="B11109" t="str">
            <v>Project Management - Athlone Institute of Technology</v>
          </cell>
          <cell r="C11109">
            <v>52</v>
          </cell>
          <cell r="D11109">
            <v>4</v>
          </cell>
        </row>
        <row r="11110">
          <cell r="A11110" t="str">
            <v>CSUN-us SOM466</v>
          </cell>
          <cell r="B11110" t="str">
            <v>Project Management - California State University, Northridge</v>
          </cell>
          <cell r="C11110">
            <v>48</v>
          </cell>
          <cell r="D11110">
            <v>4</v>
          </cell>
        </row>
        <row r="11111">
          <cell r="A11111" t="str">
            <v>SOM466</v>
          </cell>
          <cell r="B11111" t="str">
            <v>Project Management - California State University, Northridge</v>
          </cell>
          <cell r="C11111">
            <v>48</v>
          </cell>
          <cell r="D11111">
            <v>4</v>
          </cell>
        </row>
        <row r="11112">
          <cell r="A11112" t="str">
            <v>DMU-uk ENGD2005</v>
          </cell>
          <cell r="B11112" t="str">
            <v>Project Management - De Montfort University</v>
          </cell>
          <cell r="C11112">
            <v>300</v>
          </cell>
          <cell r="D11112">
            <v>25</v>
          </cell>
        </row>
        <row r="11113">
          <cell r="A11113" t="str">
            <v>ENU-uk MEC09114</v>
          </cell>
          <cell r="B11113" t="str">
            <v>Project Management - Edinburgh Napier University</v>
          </cell>
          <cell r="C11113">
            <v>72</v>
          </cell>
          <cell r="D11113">
            <v>6</v>
          </cell>
        </row>
        <row r="11114">
          <cell r="A11114" t="str">
            <v>Hofstra-us MGT144</v>
          </cell>
          <cell r="B11114" t="str">
            <v>Project Management - Hofstra University</v>
          </cell>
          <cell r="C11114">
            <v>48</v>
          </cell>
          <cell r="D11114">
            <v>4</v>
          </cell>
        </row>
        <row r="11115">
          <cell r="A11115" t="str">
            <v>ITech-us BA3110</v>
          </cell>
          <cell r="B11115" t="str">
            <v>Project Management - Indiana Institute of Technology</v>
          </cell>
          <cell r="C11115">
            <v>48</v>
          </cell>
          <cell r="D11115">
            <v>4</v>
          </cell>
        </row>
        <row r="11116">
          <cell r="A11116" t="str">
            <v>ITTral-ie PRMG81000</v>
          </cell>
          <cell r="B11116" t="str">
            <v>Project Management - Institute of Technology of Tralee</v>
          </cell>
          <cell r="C11116">
            <v>48</v>
          </cell>
          <cell r="D11116">
            <v>4</v>
          </cell>
        </row>
        <row r="11117">
          <cell r="A11117" t="str">
            <v>LU-uk BSC144</v>
          </cell>
          <cell r="B11117" t="str">
            <v>Project Management - Loughborough University</v>
          </cell>
          <cell r="C11117">
            <v>22</v>
          </cell>
          <cell r="D11117">
            <v>1</v>
          </cell>
        </row>
        <row r="11118">
          <cell r="A11118" t="str">
            <v>Mercer-us ISE443</v>
          </cell>
          <cell r="B11118" t="str">
            <v>Project Management - Mercer University</v>
          </cell>
          <cell r="C11118">
            <v>51</v>
          </cell>
          <cell r="D11118">
            <v>4</v>
          </cell>
        </row>
        <row r="11119">
          <cell r="A11119" t="str">
            <v>MSOE-us MS4801</v>
          </cell>
          <cell r="B11119" t="str">
            <v>Project Management - Milwaukee School of Engineering</v>
          </cell>
          <cell r="C11119">
            <v>33</v>
          </cell>
          <cell r="D11119">
            <v>2</v>
          </cell>
        </row>
        <row r="11120">
          <cell r="A11120" t="str">
            <v>MST-us ENGMGT5320</v>
          </cell>
          <cell r="B11120" t="str">
            <v>Project Management - Missouri University of Science and Technology</v>
          </cell>
          <cell r="C11120">
            <v>48</v>
          </cell>
          <cell r="D11120">
            <v>4</v>
          </cell>
        </row>
        <row r="11121">
          <cell r="A11121" t="str">
            <v>Monash-au FIT2002</v>
          </cell>
          <cell r="B11121" t="str">
            <v>Project Management - Monash University</v>
          </cell>
          <cell r="C11121">
            <v>72</v>
          </cell>
          <cell r="D11121">
            <v>6</v>
          </cell>
        </row>
        <row r="11122">
          <cell r="A11122" t="str">
            <v>NUIGal-ie IE446</v>
          </cell>
          <cell r="B11122" t="str">
            <v>Project Management - National University of Ireland - Galway</v>
          </cell>
          <cell r="C11122">
            <v>48</v>
          </cell>
          <cell r="D11122">
            <v>4</v>
          </cell>
        </row>
        <row r="11123">
          <cell r="A11123" t="str">
            <v>NUIG-ie IE446</v>
          </cell>
          <cell r="B11123" t="str">
            <v>Project Management - National University of Ireland, Galway</v>
          </cell>
          <cell r="C11123">
            <v>50</v>
          </cell>
          <cell r="D11123">
            <v>4</v>
          </cell>
        </row>
        <row r="11124">
          <cell r="A11124" t="str">
            <v>NMSU-us MGT470</v>
          </cell>
          <cell r="B11124" t="str">
            <v>Project Management - New Mexico State University</v>
          </cell>
          <cell r="C11124">
            <v>48</v>
          </cell>
          <cell r="D11124">
            <v>4</v>
          </cell>
        </row>
        <row r="11125">
          <cell r="A11125" t="str">
            <v>NCAT-us INEN658</v>
          </cell>
          <cell r="B11125" t="str">
            <v>Project Management - North Carolina Agricultural &amp; Technical State University</v>
          </cell>
          <cell r="C11125">
            <v>51</v>
          </cell>
          <cell r="D11125">
            <v>4</v>
          </cell>
        </row>
        <row r="11126">
          <cell r="A11126" t="str">
            <v>PoliTo-it 04IXTPH</v>
          </cell>
          <cell r="B11126" t="str">
            <v>Project Management - Politecnico di Torino</v>
          </cell>
          <cell r="C11126">
            <v>96</v>
          </cell>
          <cell r="D11126">
            <v>8</v>
          </cell>
        </row>
        <row r="11127">
          <cell r="A11127" t="str">
            <v>SDSU-us ProMan</v>
          </cell>
          <cell r="B11127" t="str">
            <v>Project Management - San Diego State University</v>
          </cell>
          <cell r="C11127">
            <v>43</v>
          </cell>
          <cell r="D11127">
            <v>3</v>
          </cell>
        </row>
        <row r="11128">
          <cell r="A11128" t="str">
            <v>SJTU-cn BU320</v>
          </cell>
          <cell r="B11128" t="str">
            <v>Project Management - Shanghai Jiao Tong University</v>
          </cell>
          <cell r="C11128">
            <v>32</v>
          </cell>
          <cell r="D11128">
            <v>2</v>
          </cell>
        </row>
        <row r="11129">
          <cell r="A11129" t="str">
            <v>SHU-uk 166099</v>
          </cell>
          <cell r="B11129" t="str">
            <v>Project Management - Sheffield Hallam University</v>
          </cell>
          <cell r="C11129">
            <v>24</v>
          </cell>
          <cell r="D11129">
            <v>2</v>
          </cell>
        </row>
        <row r="11130">
          <cell r="A11130" t="str">
            <v>Dayton-us IET323</v>
          </cell>
          <cell r="B11130" t="str">
            <v>Project Management - University of Dayton</v>
          </cell>
          <cell r="C11130">
            <v>54</v>
          </cell>
          <cell r="D11130">
            <v>4</v>
          </cell>
        </row>
        <row r="11131">
          <cell r="A11131" t="str">
            <v>UEL-uk CN6112T</v>
          </cell>
          <cell r="B11131" t="str">
            <v>Project Management - University of East London</v>
          </cell>
          <cell r="C11131">
            <v>48</v>
          </cell>
          <cell r="D11131">
            <v>4</v>
          </cell>
        </row>
        <row r="11132">
          <cell r="A11132" t="str">
            <v>RUG-nl EBB667A05</v>
          </cell>
          <cell r="B11132" t="str">
            <v>Project Management - University of Groningen</v>
          </cell>
          <cell r="C11132">
            <v>72</v>
          </cell>
          <cell r="D11132">
            <v>6</v>
          </cell>
        </row>
        <row r="11133">
          <cell r="A11133" t="str">
            <v>LivUni-uk MNBGT202</v>
          </cell>
          <cell r="B11133" t="str">
            <v>Project Management - University of Liverpool</v>
          </cell>
          <cell r="C11133">
            <v>26</v>
          </cell>
          <cell r="D11133">
            <v>2</v>
          </cell>
        </row>
        <row r="11134">
          <cell r="A11134" t="str">
            <v>UWS-us INMGT365</v>
          </cell>
          <cell r="B11134" t="str">
            <v>Project Management - University of Wisconsin - Stout</v>
          </cell>
          <cell r="C11134">
            <v>48</v>
          </cell>
          <cell r="D11134">
            <v>4</v>
          </cell>
        </row>
        <row r="11135">
          <cell r="A11135" t="str">
            <v>WIU-us SCM457G</v>
          </cell>
          <cell r="B11135" t="str">
            <v>Project Management - Western Illinois University</v>
          </cell>
          <cell r="C11135">
            <v>48</v>
          </cell>
          <cell r="D11135">
            <v>4</v>
          </cell>
        </row>
        <row r="11136">
          <cell r="A11136" t="str">
            <v>NMSU-us PME</v>
          </cell>
          <cell r="B11136" t="str">
            <v>Project Management Education - New Mexico State University</v>
          </cell>
          <cell r="C11136">
            <v>49</v>
          </cell>
          <cell r="D11136">
            <v>4</v>
          </cell>
        </row>
        <row r="11137">
          <cell r="A11137" t="str">
            <v>SIU-us IT450</v>
          </cell>
          <cell r="B11137" t="str">
            <v>Project Management I - Southern Illinois University</v>
          </cell>
          <cell r="C11137">
            <v>38</v>
          </cell>
          <cell r="D11137">
            <v>3</v>
          </cell>
        </row>
        <row r="11138">
          <cell r="A11138" t="str">
            <v>DIT-ie PRJM4021</v>
          </cell>
          <cell r="B11138" t="str">
            <v>Project Management Module 2 - Dublin Institute of Technology</v>
          </cell>
          <cell r="C11138">
            <v>42</v>
          </cell>
          <cell r="D11138">
            <v>3</v>
          </cell>
        </row>
        <row r="11139">
          <cell r="A11139" t="str">
            <v>QUT-au INB123</v>
          </cell>
          <cell r="B11139" t="str">
            <v>Project Management Practice - Queensland University of Technology</v>
          </cell>
          <cell r="C11139">
            <v>39</v>
          </cell>
          <cell r="D11139">
            <v>3</v>
          </cell>
        </row>
        <row r="11140">
          <cell r="A11140" t="str">
            <v>UCB-us EMEN4030</v>
          </cell>
          <cell r="B11140" t="str">
            <v>Project Management Systm - University of Colorado at Boulder</v>
          </cell>
          <cell r="C11140">
            <v>48</v>
          </cell>
          <cell r="D11140">
            <v>4</v>
          </cell>
        </row>
        <row r="11141">
          <cell r="A11141" t="str">
            <v>Derby-uk 5EJ530</v>
          </cell>
          <cell r="B11141" t="str">
            <v>Project Management and Lean Leadership - University of Derby</v>
          </cell>
          <cell r="C11141">
            <v>64</v>
          </cell>
          <cell r="D11141">
            <v>5</v>
          </cell>
        </row>
        <row r="11142">
          <cell r="A11142" t="str">
            <v>Herts-uk 5ENT1024</v>
          </cell>
          <cell r="B11142" t="str">
            <v>Project Management and Product Development - University of Hertfordshire</v>
          </cell>
          <cell r="C11142">
            <v>36</v>
          </cell>
          <cell r="D11142">
            <v>3</v>
          </cell>
        </row>
        <row r="11143">
          <cell r="A11143" t="str">
            <v>Monash-au CIV3205</v>
          </cell>
          <cell r="B11143" t="str">
            <v>Project Management for Civil Engineers - Monash University</v>
          </cell>
          <cell r="C11143">
            <v>48</v>
          </cell>
          <cell r="D11143">
            <v>4</v>
          </cell>
        </row>
        <row r="11144">
          <cell r="A11144" t="str">
            <v>SIT-us EM612</v>
          </cell>
          <cell r="B11144" t="str">
            <v>Project Management of Complex Systems - Stevens Institute of Technology</v>
          </cell>
          <cell r="C11144">
            <v>54</v>
          </cell>
          <cell r="D11144">
            <v>4</v>
          </cell>
        </row>
        <row r="11145">
          <cell r="A11145" t="str">
            <v>UWE-uk UBGLWX302</v>
          </cell>
          <cell r="B11145" t="str">
            <v>Project Management, Health and Safety Risk Management - University of the West of England</v>
          </cell>
          <cell r="C11145">
            <v>75</v>
          </cell>
          <cell r="D11145">
            <v>6</v>
          </cell>
        </row>
        <row r="11146">
          <cell r="A11146" t="str">
            <v>UNISA-au INFS2022</v>
          </cell>
          <cell r="B11146" t="str">
            <v>Project Management: Principles and Strategies - University of South Australia</v>
          </cell>
          <cell r="C11146">
            <v>39</v>
          </cell>
          <cell r="D11146">
            <v>3</v>
          </cell>
        </row>
        <row r="11147">
          <cell r="A11147" t="str">
            <v>HVA-nl 5000PMD_14</v>
          </cell>
          <cell r="B11147" t="str">
            <v>Project Mobile Development - Hogeschool van Amsterdam</v>
          </cell>
          <cell r="C11147">
            <v>308</v>
          </cell>
          <cell r="D11147">
            <v>25</v>
          </cell>
        </row>
        <row r="11148">
          <cell r="A11148" t="str">
            <v>LU-uk 13MMC510</v>
          </cell>
          <cell r="B11148" t="str">
            <v>Project Overseas for Overseas Students - Loughborough University</v>
          </cell>
          <cell r="C11148">
            <v>100</v>
          </cell>
          <cell r="D11148">
            <v>8</v>
          </cell>
        </row>
        <row r="11149">
          <cell r="A11149" t="str">
            <v>LU-uk MMC510</v>
          </cell>
          <cell r="B11149" t="str">
            <v>Project Overseas for Overseas Students - Loughborough University</v>
          </cell>
          <cell r="C11149">
            <v>30</v>
          </cell>
          <cell r="D11149">
            <v>2</v>
          </cell>
        </row>
        <row r="11150">
          <cell r="A11150" t="str">
            <v>LU-uk 14MMC510</v>
          </cell>
          <cell r="B11150" t="str">
            <v>Project Overseas for Overseas Students - Loughborough University</v>
          </cell>
          <cell r="C11150">
            <v>30</v>
          </cell>
          <cell r="D11150">
            <v>2</v>
          </cell>
        </row>
        <row r="11151">
          <cell r="A11151" t="str">
            <v>57096</v>
          </cell>
          <cell r="B11151" t="str">
            <v>Project Placement (SwB) - University of Hull</v>
          </cell>
          <cell r="C11151">
            <v>300</v>
          </cell>
          <cell r="D11151">
            <v>25</v>
          </cell>
        </row>
        <row r="11152">
          <cell r="A11152" t="str">
            <v>NUIG-ie CE338</v>
          </cell>
          <cell r="B11152" t="str">
            <v>Project Planning &amp; Organisation II - National University of Ireland, Galway</v>
          </cell>
          <cell r="C11152">
            <v>50</v>
          </cell>
          <cell r="D11152">
            <v>4</v>
          </cell>
        </row>
        <row r="11153">
          <cell r="A11153" t="str">
            <v>DBS-ie B7BU100</v>
          </cell>
          <cell r="B11153" t="str">
            <v>Project Planning and Control - Dublin Business School</v>
          </cell>
          <cell r="C11153">
            <v>75</v>
          </cell>
          <cell r="D11153">
            <v>6</v>
          </cell>
        </row>
        <row r="11154">
          <cell r="A11154" t="str">
            <v>UCLA-us MGMNTX4436</v>
          </cell>
          <cell r="B11154" t="str">
            <v>Project Planning with Microsoft Project - University of California, Los Angeles</v>
          </cell>
          <cell r="C11154">
            <v>36</v>
          </cell>
          <cell r="D11154">
            <v>3</v>
          </cell>
        </row>
        <row r="11155">
          <cell r="A11155" t="str">
            <v>HUAS-nl PPP</v>
          </cell>
          <cell r="B11155" t="str">
            <v>Project Power Plants - Hanze University of Applied Sciences</v>
          </cell>
          <cell r="C11155">
            <v>40</v>
          </cell>
          <cell r="D11155">
            <v>3</v>
          </cell>
        </row>
        <row r="11156">
          <cell r="A11156" t="str">
            <v>UCI-us MGMTX4741</v>
          </cell>
          <cell r="B11156" t="str">
            <v>Project Risk Management - University of California, Irvine</v>
          </cell>
          <cell r="C11156">
            <v>25</v>
          </cell>
          <cell r="D11156">
            <v>2</v>
          </cell>
        </row>
        <row r="11157">
          <cell r="A11157" t="str">
            <v>FHWS-de 3415600</v>
          </cell>
          <cell r="B11157" t="str">
            <v>Project Seminar - Hochschule für Angewandet Wissenschaften Würzburg-Schweinfur</v>
          </cell>
          <cell r="C11157">
            <v>30</v>
          </cell>
          <cell r="D11157">
            <v>2</v>
          </cell>
        </row>
        <row r="11158">
          <cell r="A11158" t="str">
            <v>Hague-nl PS&amp;Y</v>
          </cell>
          <cell r="B11158" t="str">
            <v>Project Society &amp; You - The Hague University of Applied Sciences</v>
          </cell>
          <cell r="C11158">
            <v>100</v>
          </cell>
          <cell r="D11158">
            <v>8</v>
          </cell>
        </row>
        <row r="11159">
          <cell r="A11159" t="str">
            <v>Obuda-hu BGRPR11NEC</v>
          </cell>
          <cell r="B11159" t="str">
            <v>Project Work - Óbuda University</v>
          </cell>
          <cell r="C11159">
            <v>90</v>
          </cell>
          <cell r="D11159">
            <v>7</v>
          </cell>
        </row>
        <row r="11160">
          <cell r="A11160" t="str">
            <v>Obuda-hu BGRPR22NEC</v>
          </cell>
          <cell r="B11160" t="str">
            <v>Project Work II - Óbuda University</v>
          </cell>
          <cell r="C11160">
            <v>45</v>
          </cell>
          <cell r="D11160">
            <v>3</v>
          </cell>
        </row>
        <row r="11161">
          <cell r="A11161" t="str">
            <v>Montana-us EIND434</v>
          </cell>
          <cell r="B11161" t="str">
            <v>Project and Engineering Mgmt - Montana State University</v>
          </cell>
          <cell r="C11161">
            <v>48</v>
          </cell>
          <cell r="D11161">
            <v>4</v>
          </cell>
        </row>
        <row r="11162">
          <cell r="A11162" t="str">
            <v>DCU-ie MM309</v>
          </cell>
          <cell r="B11162" t="str">
            <v>Project and Quality Management - Dublin City University</v>
          </cell>
          <cell r="C11162">
            <v>48</v>
          </cell>
          <cell r="D11162">
            <v>4</v>
          </cell>
        </row>
        <row r="11163">
          <cell r="A11163" t="str">
            <v>USyd-au ENGG2855</v>
          </cell>
          <cell r="B11163" t="str">
            <v>Project and Quality Management - The University of Sydney</v>
          </cell>
          <cell r="C11163">
            <v>84</v>
          </cell>
          <cell r="D11163">
            <v>7</v>
          </cell>
        </row>
        <row r="11164">
          <cell r="A11164" t="str">
            <v>LU-se FRT090</v>
          </cell>
          <cell r="B11164" t="str">
            <v>Project in Automatic Control - Lund University</v>
          </cell>
          <cell r="C11164">
            <v>75</v>
          </cell>
          <cell r="D11164">
            <v>6</v>
          </cell>
        </row>
        <row r="11165">
          <cell r="A11165" t="str">
            <v>UPC-es 220115</v>
          </cell>
          <cell r="B11165" t="str">
            <v>Projects - Universitat Politècnica de Catalunya</v>
          </cell>
          <cell r="C11165">
            <v>60</v>
          </cell>
          <cell r="D11165">
            <v>5</v>
          </cell>
        </row>
        <row r="11166">
          <cell r="A11166" t="str">
            <v>Anhalt-de PI</v>
          </cell>
          <cell r="B11166" t="str">
            <v>Projekt Informationsmanagement - Hochschule Anhalt</v>
          </cell>
          <cell r="C11166">
            <v>75</v>
          </cell>
          <cell r="D11166">
            <v>6</v>
          </cell>
        </row>
        <row r="11167">
          <cell r="A11167" t="str">
            <v>FHWS-de PSEM</v>
          </cell>
          <cell r="B11167" t="str">
            <v>Projekt Seminar - Hochschule für Angewandet Wissenschaften Würzburg-Schweinfur</v>
          </cell>
          <cell r="C11167">
            <v>30</v>
          </cell>
          <cell r="D11167">
            <v>2</v>
          </cell>
        </row>
        <row r="11168">
          <cell r="A11168" t="str">
            <v>EPUN-fr PP2EOP</v>
          </cell>
          <cell r="B11168" t="str">
            <v>Projet Professionel 2: Expression Oral du projet Professionnel - École Polytechnique de L'Université</v>
          </cell>
          <cell r="C11168">
            <v>14</v>
          </cell>
          <cell r="D11168">
            <v>1</v>
          </cell>
        </row>
        <row r="11169">
          <cell r="A11169" t="str">
            <v>UTBM-fr TX51</v>
          </cell>
          <cell r="B11169" t="str">
            <v>Projet de recherche - Université de Technologie de Belfort-Montbérliard</v>
          </cell>
          <cell r="C11169">
            <v>16</v>
          </cell>
          <cell r="D11169">
            <v>1</v>
          </cell>
        </row>
        <row r="11170">
          <cell r="A11170" t="str">
            <v>UEvry-fr EC523</v>
          </cell>
          <cell r="B11170" t="str">
            <v>Projet technologique ancadré - Université Evry Val d'Essonne</v>
          </cell>
          <cell r="C11170">
            <v>12</v>
          </cell>
          <cell r="D11170">
            <v>1</v>
          </cell>
        </row>
        <row r="11171">
          <cell r="A11171" t="str">
            <v>UEvry-fr EC524</v>
          </cell>
          <cell r="B11171" t="str">
            <v>Projet technologique em autonomie - Université Evry Val d'Essonne</v>
          </cell>
          <cell r="C11171">
            <v>20</v>
          </cell>
          <cell r="D11171">
            <v>1</v>
          </cell>
        </row>
        <row r="11172">
          <cell r="A11172" t="str">
            <v>ESTU040-17</v>
          </cell>
          <cell r="B11172" t="str">
            <v>Projeto Ambiental Urbano</v>
          </cell>
          <cell r="C11172">
            <v>48</v>
          </cell>
          <cell r="D11172">
            <v>4</v>
          </cell>
        </row>
        <row r="11173">
          <cell r="A11173" t="str">
            <v>ESTA019-17</v>
          </cell>
          <cell r="B11173" t="str">
            <v>Projeto Assistido por Computador</v>
          </cell>
          <cell r="C11173">
            <v>24</v>
          </cell>
          <cell r="D11173">
            <v>2</v>
          </cell>
        </row>
        <row r="11174">
          <cell r="A11174" t="str">
            <v>BIS0002-06</v>
          </cell>
          <cell r="B11174" t="str">
            <v>Projeto Dirigido</v>
          </cell>
          <cell r="C11174">
            <v>36</v>
          </cell>
          <cell r="D11174">
            <v>3</v>
          </cell>
        </row>
        <row r="11175">
          <cell r="A11175" t="str">
            <v>BCS0002-15</v>
          </cell>
          <cell r="B11175" t="str">
            <v>Projeto Dirigido</v>
          </cell>
          <cell r="C11175">
            <v>24</v>
          </cell>
          <cell r="D11175">
            <v>2</v>
          </cell>
        </row>
        <row r="11176">
          <cell r="A11176" t="str">
            <v>BH0207</v>
          </cell>
          <cell r="B11176" t="str">
            <v>Projeto Dirigido</v>
          </cell>
          <cell r="C11176">
            <v>120</v>
          </cell>
          <cell r="D11176">
            <v>10</v>
          </cell>
        </row>
        <row r="11177">
          <cell r="A11177" t="str">
            <v>BIS0002-13</v>
          </cell>
          <cell r="B11177" t="str">
            <v>Projeto Dirigido</v>
          </cell>
          <cell r="C11177">
            <v>24</v>
          </cell>
          <cell r="D11177">
            <v>2</v>
          </cell>
        </row>
        <row r="11178">
          <cell r="A11178" t="str">
            <v>MACK - 13031023</v>
          </cell>
          <cell r="B11178" t="str">
            <v>Projeto I - Mackenzie</v>
          </cell>
          <cell r="C11178">
            <v>132</v>
          </cell>
          <cell r="D11178">
            <v>11</v>
          </cell>
        </row>
        <row r="11179">
          <cell r="A11179" t="str">
            <v>UEL - 3ARQ042</v>
          </cell>
          <cell r="B11179" t="str">
            <v>Projeto IV A - Universidade Estadual de Londrina</v>
          </cell>
          <cell r="C11179">
            <v>204</v>
          </cell>
          <cell r="D11179">
            <v>17</v>
          </cell>
        </row>
        <row r="11180">
          <cell r="A11180" t="str">
            <v>UNICSUL - 1734</v>
          </cell>
          <cell r="B11180" t="str">
            <v>Projeto Integrado - Universidade Cruzeiro do Sul</v>
          </cell>
          <cell r="C11180">
            <v>156</v>
          </cell>
          <cell r="D11180">
            <v>13</v>
          </cell>
        </row>
        <row r="11181">
          <cell r="A11181" t="str">
            <v>CEFET-SP - E6PI3</v>
          </cell>
          <cell r="B11181" t="str">
            <v>Projeto Integrado de Comunicação - CEFET-SP</v>
          </cell>
          <cell r="C11181">
            <v>60</v>
          </cell>
          <cell r="D11181">
            <v>5</v>
          </cell>
        </row>
        <row r="11182">
          <cell r="A11182" t="str">
            <v>CEFET-SP - E4P11</v>
          </cell>
          <cell r="B11182" t="str">
            <v>Projeto Integrado de Controle - CEFET-SP</v>
          </cell>
          <cell r="C11182">
            <v>60</v>
          </cell>
          <cell r="D11182">
            <v>5</v>
          </cell>
        </row>
        <row r="11183">
          <cell r="A11183" t="str">
            <v>EEJA04</v>
          </cell>
          <cell r="B11183" t="str">
            <v>Projeto Integrador: Comunicação e Redes Digitais</v>
          </cell>
          <cell r="C11183">
            <v>0</v>
          </cell>
          <cell r="D11183">
            <v>0</v>
          </cell>
        </row>
        <row r="11184">
          <cell r="A11184" t="str">
            <v>EEJA03</v>
          </cell>
          <cell r="B11184" t="str">
            <v>Projeto Integrador: Construção Civil</v>
          </cell>
          <cell r="C11184">
            <v>0</v>
          </cell>
          <cell r="D11184">
            <v>0</v>
          </cell>
        </row>
        <row r="11185">
          <cell r="A11185" t="str">
            <v>MCZA022-13</v>
          </cell>
          <cell r="B11185" t="str">
            <v>Projeto Interdisciplinar</v>
          </cell>
          <cell r="C11185">
            <v>48</v>
          </cell>
          <cell r="D11185">
            <v>4</v>
          </cell>
        </row>
        <row r="11186">
          <cell r="A11186" t="str">
            <v>MCZA022-17</v>
          </cell>
          <cell r="B11186" t="str">
            <v>Projeto Interdisciplinar</v>
          </cell>
          <cell r="C11186">
            <v>48</v>
          </cell>
          <cell r="D11186">
            <v>4</v>
          </cell>
        </row>
        <row r="11187">
          <cell r="A11187" t="str">
            <v>MCZX007-13</v>
          </cell>
          <cell r="B11187" t="str">
            <v>Projeto Interdisciplinar I</v>
          </cell>
          <cell r="C11187">
            <v>24</v>
          </cell>
          <cell r="D11187">
            <v>2</v>
          </cell>
        </row>
        <row r="11188">
          <cell r="A11188" t="str">
            <v>MC0032</v>
          </cell>
          <cell r="B11188" t="str">
            <v>Projeto Interdisciplinar I</v>
          </cell>
          <cell r="C11188">
            <v>0</v>
          </cell>
          <cell r="D11188">
            <v>0</v>
          </cell>
        </row>
        <row r="11189">
          <cell r="A11189" t="str">
            <v>UNICSUL - 1725</v>
          </cell>
          <cell r="B11189" t="str">
            <v>Projeto Interdisciplinar I - Universidade Cruzeiro do Sul</v>
          </cell>
          <cell r="C11189">
            <v>12</v>
          </cell>
          <cell r="D11189">
            <v>1</v>
          </cell>
        </row>
        <row r="11190">
          <cell r="A11190" t="str">
            <v>MCZX008-13</v>
          </cell>
          <cell r="B11190" t="str">
            <v>Projeto Interdisciplinar II</v>
          </cell>
          <cell r="C11190">
            <v>24</v>
          </cell>
          <cell r="D11190">
            <v>2</v>
          </cell>
        </row>
        <row r="11191">
          <cell r="A11191" t="str">
            <v>UA-pt 99940</v>
          </cell>
          <cell r="B11191" t="str">
            <v>Projeto Temático em Eletrónica e Sistemas Digitais - Universidade de Aveiro</v>
          </cell>
          <cell r="C11191">
            <v>30</v>
          </cell>
          <cell r="D11191">
            <v>2</v>
          </cell>
        </row>
        <row r="11192">
          <cell r="A11192" t="str">
            <v>UA-pt 99954</v>
          </cell>
          <cell r="B11192" t="str">
            <v>Projeto Temático em Mecatrónico - Universidade de Aveiro</v>
          </cell>
          <cell r="C11192">
            <v>80</v>
          </cell>
          <cell r="D11192">
            <v>6</v>
          </cell>
        </row>
        <row r="11193">
          <cell r="A11193" t="str">
            <v>UA-pt 90258</v>
          </cell>
          <cell r="B11193" t="str">
            <v>Projeto Temático em Processos de Fábrica - Universidade de Aveiro</v>
          </cell>
          <cell r="C11193">
            <v>30</v>
          </cell>
          <cell r="D11193">
            <v>2</v>
          </cell>
        </row>
        <row r="11194">
          <cell r="A11194" t="str">
            <v>UA-pt 90261</v>
          </cell>
          <cell r="B11194" t="str">
            <v>Projeto Temático em Sistemas Térmicos - Universidade de Aveiro</v>
          </cell>
          <cell r="C11194">
            <v>30</v>
          </cell>
          <cell r="D11194">
            <v>2</v>
          </cell>
        </row>
        <row r="11195">
          <cell r="A11195" t="str">
            <v>ESZS026-13</v>
          </cell>
          <cell r="B11195" t="str">
            <v>Projeto Térmico de Veículos Espaciais</v>
          </cell>
          <cell r="C11195">
            <v>48</v>
          </cell>
          <cell r="D11195">
            <v>4</v>
          </cell>
        </row>
        <row r="11196">
          <cell r="A11196" t="str">
            <v>ESZG043-17</v>
          </cell>
          <cell r="B11196" t="str">
            <v>Projeto Virtual e Integrado de Manufatura</v>
          </cell>
          <cell r="C11196">
            <v>48</v>
          </cell>
          <cell r="D11196">
            <v>4</v>
          </cell>
        </row>
        <row r="11197">
          <cell r="A11197" t="str">
            <v>FATEC-SP - PASTHD</v>
          </cell>
          <cell r="B11197" t="str">
            <v>Projeto articulador de suporte técnico-Help Desk - FATEC-SP</v>
          </cell>
          <cell r="C11197">
            <v>120</v>
          </cell>
          <cell r="D11197">
            <v>10</v>
          </cell>
        </row>
        <row r="11198">
          <cell r="A11198" t="str">
            <v>ESZS028-14</v>
          </cell>
          <cell r="B11198" t="str">
            <v>Projeto de Aeronaves I</v>
          </cell>
          <cell r="C11198">
            <v>48</v>
          </cell>
          <cell r="D11198">
            <v>4</v>
          </cell>
        </row>
        <row r="11199">
          <cell r="A11199" t="str">
            <v>ESZS028-17</v>
          </cell>
          <cell r="B11199" t="str">
            <v>Projeto de Aeronaves I</v>
          </cell>
          <cell r="C11199">
            <v>48</v>
          </cell>
          <cell r="D11199">
            <v>4</v>
          </cell>
        </row>
        <row r="11200">
          <cell r="A11200" t="str">
            <v>EN4230</v>
          </cell>
          <cell r="B11200" t="str">
            <v>Projeto de Aeronaves I_x000D_</v>
          </cell>
          <cell r="C11200">
            <v>48</v>
          </cell>
          <cell r="D11200">
            <v>4</v>
          </cell>
        </row>
        <row r="11201">
          <cell r="A11201" t="str">
            <v>ESZI020-13</v>
          </cell>
          <cell r="B11201" t="str">
            <v>Projeto de Alta Frequência</v>
          </cell>
          <cell r="C11201">
            <v>48</v>
          </cell>
          <cell r="D11201">
            <v>4</v>
          </cell>
        </row>
        <row r="11202">
          <cell r="A11202" t="str">
            <v>ESZI036-17</v>
          </cell>
          <cell r="B11202" t="str">
            <v>Projeto de Alta Frequência</v>
          </cell>
          <cell r="C11202">
            <v>48</v>
          </cell>
          <cell r="D11202">
            <v>4</v>
          </cell>
        </row>
        <row r="11203">
          <cell r="A11203" t="str">
            <v>ESZX061-13</v>
          </cell>
          <cell r="B11203" t="str">
            <v>Projeto de Alta Frequência</v>
          </cell>
          <cell r="C11203">
            <v>48</v>
          </cell>
          <cell r="D11203">
            <v>4</v>
          </cell>
        </row>
        <row r="11204">
          <cell r="A11204" t="str">
            <v>ESZA024-17</v>
          </cell>
          <cell r="B11204" t="str">
            <v>Projeto de Controle Discreto</v>
          </cell>
          <cell r="C11204">
            <v>36</v>
          </cell>
          <cell r="D11204">
            <v>3</v>
          </cell>
        </row>
        <row r="11205">
          <cell r="A11205" t="str">
            <v>EEL-307</v>
          </cell>
          <cell r="B11205" t="str">
            <v>Projeto de Dissertação</v>
          </cell>
          <cell r="C11205">
            <v>144</v>
          </cell>
          <cell r="D11205">
            <v>12</v>
          </cell>
        </row>
        <row r="11206">
          <cell r="A11206" t="str">
            <v>ESTS013-13</v>
          </cell>
          <cell r="B11206" t="str">
            <v>Projeto de Elementos Estruturais de Aeronaves I</v>
          </cell>
          <cell r="C11206">
            <v>48</v>
          </cell>
          <cell r="D11206">
            <v>4</v>
          </cell>
        </row>
        <row r="11207">
          <cell r="A11207" t="str">
            <v>ESTS013-17</v>
          </cell>
          <cell r="B11207" t="str">
            <v>Projeto de Elementos Estruturais de Aeronaves I</v>
          </cell>
          <cell r="C11207">
            <v>48</v>
          </cell>
          <cell r="D11207">
            <v>4</v>
          </cell>
        </row>
        <row r="11208">
          <cell r="A11208" t="str">
            <v>ESZS015-13</v>
          </cell>
          <cell r="B11208" t="str">
            <v>Projeto de Elementos Estruturais de Aeronaves II</v>
          </cell>
          <cell r="C11208">
            <v>48</v>
          </cell>
          <cell r="D11208">
            <v>4</v>
          </cell>
        </row>
        <row r="11209">
          <cell r="A11209" t="str">
            <v>ESZS015-17</v>
          </cell>
          <cell r="B11209" t="str">
            <v>Projeto de Elementos Estruturais de Aeronaves II</v>
          </cell>
          <cell r="C11209">
            <v>48</v>
          </cell>
          <cell r="D11209">
            <v>4</v>
          </cell>
        </row>
        <row r="11210">
          <cell r="A11210" t="str">
            <v>ESZI016-13</v>
          </cell>
          <cell r="B11210" t="str">
            <v>Projeto de Filtros Digitais</v>
          </cell>
          <cell r="C11210">
            <v>48</v>
          </cell>
          <cell r="D11210">
            <v>4</v>
          </cell>
        </row>
        <row r="11211">
          <cell r="A11211" t="str">
            <v>ESZI016-17</v>
          </cell>
          <cell r="B11211" t="str">
            <v>Projeto de Filtros Digitais</v>
          </cell>
          <cell r="C11211">
            <v>48</v>
          </cell>
          <cell r="D11211">
            <v>4</v>
          </cell>
        </row>
        <row r="11212">
          <cell r="A11212" t="str">
            <v>ESTX072-13</v>
          </cell>
          <cell r="B11212" t="str">
            <v>Projeto de Filtros Digitais</v>
          </cell>
          <cell r="C11212">
            <v>48</v>
          </cell>
          <cell r="D11212">
            <v>4</v>
          </cell>
        </row>
        <row r="11213">
          <cell r="A11213" t="str">
            <v>ESZA113-17</v>
          </cell>
          <cell r="B11213" t="str">
            <v>Projeto de Geradores Elétricos para Energia Eólica</v>
          </cell>
          <cell r="C11213">
            <v>24</v>
          </cell>
          <cell r="D11213">
            <v>2</v>
          </cell>
        </row>
        <row r="11214">
          <cell r="A11214" t="str">
            <v>MCTA019-13</v>
          </cell>
          <cell r="B11214" t="str">
            <v>Projeto de Graduação em Computação I</v>
          </cell>
          <cell r="C11214">
            <v>96</v>
          </cell>
          <cell r="D11214">
            <v>8</v>
          </cell>
        </row>
        <row r="11215">
          <cell r="A11215" t="str">
            <v>MCTA029-17</v>
          </cell>
          <cell r="B11215" t="str">
            <v>Projeto de Graduação em Computação I</v>
          </cell>
          <cell r="C11215">
            <v>96</v>
          </cell>
          <cell r="D11215">
            <v>8</v>
          </cell>
        </row>
        <row r="11216">
          <cell r="A11216" t="str">
            <v>MCTA020-13</v>
          </cell>
          <cell r="B11216" t="str">
            <v>Projeto de Graduação em Computação II</v>
          </cell>
          <cell r="C11216">
            <v>96</v>
          </cell>
          <cell r="D11216">
            <v>8</v>
          </cell>
        </row>
        <row r="11217">
          <cell r="A11217" t="str">
            <v>MCTA030-17</v>
          </cell>
          <cell r="B11217" t="str">
            <v>Projeto de Graduação em Computação II</v>
          </cell>
          <cell r="C11217">
            <v>96</v>
          </cell>
          <cell r="D11217">
            <v>8</v>
          </cell>
        </row>
        <row r="11218">
          <cell r="A11218" t="str">
            <v>MCTA021-13</v>
          </cell>
          <cell r="B11218" t="str">
            <v>Projeto de Graduação em Computação III</v>
          </cell>
          <cell r="C11218">
            <v>96</v>
          </cell>
          <cell r="D11218">
            <v>8</v>
          </cell>
        </row>
        <row r="11219">
          <cell r="A11219" t="str">
            <v>MCTA031-17</v>
          </cell>
          <cell r="B11219" t="str">
            <v>Projeto de Graduação em Computação III</v>
          </cell>
          <cell r="C11219">
            <v>96</v>
          </cell>
          <cell r="D11219">
            <v>8</v>
          </cell>
        </row>
        <row r="11220">
          <cell r="A11220" t="str">
            <v>ESZX100-13</v>
          </cell>
          <cell r="B11220" t="str">
            <v>Projeto de Microdispositivos para Instrumentação</v>
          </cell>
          <cell r="C11220">
            <v>48</v>
          </cell>
          <cell r="D11220">
            <v>4</v>
          </cell>
        </row>
        <row r="11221">
          <cell r="A11221" t="str">
            <v>ESZA014-17</v>
          </cell>
          <cell r="B11221" t="str">
            <v>Projeto de Microdispositivos para Instrumentação</v>
          </cell>
          <cell r="C11221">
            <v>48</v>
          </cell>
          <cell r="D11221">
            <v>4</v>
          </cell>
        </row>
        <row r="11222">
          <cell r="A11222" t="str">
            <v>ESZA014-13</v>
          </cell>
          <cell r="B11222" t="str">
            <v>Projeto de Microdispositivos para Instrumentação</v>
          </cell>
          <cell r="C11222">
            <v>48</v>
          </cell>
          <cell r="D11222">
            <v>4</v>
          </cell>
        </row>
        <row r="11223">
          <cell r="A11223" t="str">
            <v>ESZE112-17</v>
          </cell>
          <cell r="B11223" t="str">
            <v>Projeto de Microturbinas Eólicas</v>
          </cell>
          <cell r="C11223">
            <v>24</v>
          </cell>
          <cell r="D11223">
            <v>2</v>
          </cell>
        </row>
        <row r="11224">
          <cell r="A11224" t="str">
            <v>2240</v>
          </cell>
          <cell r="B11224" t="str">
            <v>Projeto de Máquinas - FATEC</v>
          </cell>
          <cell r="C11224">
            <v>144</v>
          </cell>
          <cell r="D11224">
            <v>12</v>
          </cell>
        </row>
        <row r="11225">
          <cell r="A11225" t="str">
            <v>FATEC-SP - 2240</v>
          </cell>
          <cell r="B11225" t="str">
            <v>Projeto de Máquinas - FATEC-SP</v>
          </cell>
          <cell r="C11225">
            <v>144</v>
          </cell>
          <cell r="D11225">
            <v>12</v>
          </cell>
        </row>
        <row r="11226">
          <cell r="A11226" t="str">
            <v>USP - PMMT</v>
          </cell>
          <cell r="B11226" t="str">
            <v>Projeto de Métodos e Medida do Trabalho - USP</v>
          </cell>
          <cell r="C11226">
            <v>36</v>
          </cell>
          <cell r="D11226">
            <v>3</v>
          </cell>
        </row>
        <row r="11227">
          <cell r="A11227" t="str">
            <v>MCZA021-13</v>
          </cell>
          <cell r="B11227" t="str">
            <v>Projeto de Redes</v>
          </cell>
          <cell r="C11227">
            <v>48</v>
          </cell>
          <cell r="D11227">
            <v>4</v>
          </cell>
        </row>
        <row r="11228">
          <cell r="A11228" t="str">
            <v>MCZA021-17</v>
          </cell>
          <cell r="B11228" t="str">
            <v>Projeto de Redes</v>
          </cell>
          <cell r="C11228">
            <v>48</v>
          </cell>
          <cell r="D11228">
            <v>4</v>
          </cell>
        </row>
        <row r="11229">
          <cell r="A11229" t="str">
            <v>ETSI07</v>
          </cell>
          <cell r="B11229" t="str">
            <v>Projeto de Sistemas</v>
          </cell>
          <cell r="C11229">
            <v>30</v>
          </cell>
          <cell r="D11229">
            <v>0</v>
          </cell>
        </row>
        <row r="11230">
          <cell r="A11230" t="str">
            <v>ESZX101-13</v>
          </cell>
          <cell r="B11230" t="str">
            <v>Projeto de Sistemas Digitais com VHDL e Implementação em FPGAs</v>
          </cell>
          <cell r="C11230">
            <v>48</v>
          </cell>
          <cell r="D11230">
            <v>4</v>
          </cell>
        </row>
        <row r="11231">
          <cell r="A11231" t="str">
            <v>ESZX068-13</v>
          </cell>
          <cell r="B11231" t="str">
            <v>Projeto de Sistemas Digitais com VHDL e Implementação em FPGAs</v>
          </cell>
          <cell r="C11231">
            <v>48</v>
          </cell>
          <cell r="D11231">
            <v>4</v>
          </cell>
        </row>
        <row r="11232">
          <cell r="A11232" t="str">
            <v>ESZI024-13</v>
          </cell>
          <cell r="B11232" t="str">
            <v>Projeto de Sistemas Multimídia</v>
          </cell>
          <cell r="C11232">
            <v>36</v>
          </cell>
          <cell r="D11232">
            <v>3</v>
          </cell>
        </row>
        <row r="11233">
          <cell r="A11233" t="str">
            <v>ESZI038-17</v>
          </cell>
          <cell r="B11233" t="str">
            <v>Projeto de Sistemas Multimídia</v>
          </cell>
          <cell r="C11233">
            <v>36</v>
          </cell>
          <cell r="D11233">
            <v>3</v>
          </cell>
        </row>
        <row r="11234">
          <cell r="A11234" t="str">
            <v>ESZI023-13</v>
          </cell>
          <cell r="B11234" t="str">
            <v>Projeto de Sistemas de Comunicação</v>
          </cell>
          <cell r="C11234">
            <v>36</v>
          </cell>
          <cell r="D11234">
            <v>3</v>
          </cell>
        </row>
        <row r="11235">
          <cell r="A11235" t="str">
            <v>ESZI023-17</v>
          </cell>
          <cell r="B11235" t="str">
            <v>Projeto de Sistemas de Comunicação</v>
          </cell>
          <cell r="C11235">
            <v>36</v>
          </cell>
          <cell r="D11235">
            <v>3</v>
          </cell>
        </row>
        <row r="11236">
          <cell r="A11236" t="str">
            <v>IFSP - PJI2</v>
          </cell>
          <cell r="B11236" t="str">
            <v>Projeto de integração 2 - Instituto Federal de Educação, Ciência e Tecnologia de São Paulo</v>
          </cell>
          <cell r="C11236">
            <v>60</v>
          </cell>
          <cell r="D11236">
            <v>5</v>
          </cell>
        </row>
        <row r="11237">
          <cell r="A11237" t="str">
            <v>IFSP - PJI3</v>
          </cell>
          <cell r="B11237" t="str">
            <v>Projeto de integração 3 - Instituto Federal de Educação, Ciência e Tecnologia de São Paulo</v>
          </cell>
          <cell r="C11237">
            <v>60</v>
          </cell>
          <cell r="D11237">
            <v>5</v>
          </cell>
        </row>
        <row r="11238">
          <cell r="A11238" t="str">
            <v>IFSP - PJI1</v>
          </cell>
          <cell r="B11238" t="str">
            <v>Projeto de integração I - Instituto Federal de Educação, Ciência e Tecnologia de São Paulo</v>
          </cell>
          <cell r="C11238">
            <v>60</v>
          </cell>
          <cell r="D11238">
            <v>5</v>
          </cell>
        </row>
        <row r="11239">
          <cell r="A11239" t="str">
            <v>MACK - 14034689</v>
          </cell>
          <cell r="B11239" t="str">
            <v>Projeto do Produto I - Mackenzie</v>
          </cell>
          <cell r="C11239">
            <v>60</v>
          </cell>
          <cell r="D11239">
            <v>5</v>
          </cell>
        </row>
        <row r="11240">
          <cell r="A11240" t="str">
            <v>MACK - 14035707</v>
          </cell>
          <cell r="B11240" t="str">
            <v>Projeto do Produto II - Mackenzie</v>
          </cell>
          <cell r="C11240">
            <v>60</v>
          </cell>
          <cell r="D11240">
            <v>5</v>
          </cell>
        </row>
        <row r="11241">
          <cell r="A11241" t="str">
            <v>MACK - 14036691</v>
          </cell>
          <cell r="B11241" t="str">
            <v>Projeto do Produto III - Mackenzie</v>
          </cell>
          <cell r="C11241">
            <v>60</v>
          </cell>
          <cell r="D11241">
            <v>5</v>
          </cell>
        </row>
        <row r="11242">
          <cell r="A11242" t="str">
            <v>MACK - 14037440</v>
          </cell>
          <cell r="B11242" t="str">
            <v>Projeto do Produto IV - Mackenzie</v>
          </cell>
          <cell r="C11242">
            <v>60</v>
          </cell>
          <cell r="D11242">
            <v>5</v>
          </cell>
        </row>
        <row r="11243">
          <cell r="A11243" t="str">
            <v>PCC104</v>
          </cell>
          <cell r="B11243" t="str">
            <v>Projeto e Análise de Algoritmos - UFOP</v>
          </cell>
          <cell r="C11243">
            <v>0</v>
          </cell>
          <cell r="D11243">
            <v>12</v>
          </cell>
        </row>
        <row r="11244">
          <cell r="A11244" t="str">
            <v>ESZB037-17</v>
          </cell>
          <cell r="B11244" t="str">
            <v>Projeto e Análise de Próteses e Órteses</v>
          </cell>
          <cell r="C11244">
            <v>48</v>
          </cell>
          <cell r="D11244">
            <v>4</v>
          </cell>
        </row>
        <row r="11245">
          <cell r="A11245" t="str">
            <v>EBM-126</v>
          </cell>
          <cell r="B11245" t="str">
            <v>Projeto e Análise de Próteses e Órteses</v>
          </cell>
          <cell r="C11245">
            <v>144</v>
          </cell>
          <cell r="D11245">
            <v>12</v>
          </cell>
        </row>
        <row r="11246">
          <cell r="A11246" t="str">
            <v>UFABC-PÓS - INF-009</v>
          </cell>
          <cell r="B11246" t="str">
            <v>Projeto e Comunicação de Pesquisa em Eng.Inform. - UFABC-PÓS</v>
          </cell>
          <cell r="C11246">
            <v>0</v>
          </cell>
          <cell r="D11246">
            <v>10</v>
          </cell>
        </row>
        <row r="11247">
          <cell r="A11247" t="str">
            <v>INF-009</v>
          </cell>
          <cell r="B11247" t="str">
            <v>Projeto e Comunicação de Pesquisa em Engenharia da Informação</v>
          </cell>
          <cell r="C11247">
            <v>120</v>
          </cell>
          <cell r="D11247">
            <v>10</v>
          </cell>
        </row>
        <row r="11248">
          <cell r="A11248" t="str">
            <v>INF-009CO</v>
          </cell>
          <cell r="B11248" t="str">
            <v>Projeto e Comunicação de Pesquisa em Engenharia da Informação - UFU</v>
          </cell>
          <cell r="C11248">
            <v>0</v>
          </cell>
          <cell r="D11248">
            <v>10</v>
          </cell>
        </row>
        <row r="11249">
          <cell r="A11249" t="str">
            <v>ESZB033-17</v>
          </cell>
          <cell r="B11249" t="str">
            <v>Projeto e Desenvolvimento de Interfaces Cérebro-Máquina</v>
          </cell>
          <cell r="C11249">
            <v>48</v>
          </cell>
          <cell r="D11249">
            <v>4</v>
          </cell>
        </row>
        <row r="11250">
          <cell r="A11250" t="str">
            <v>ESZX108-13</v>
          </cell>
          <cell r="B11250" t="str">
            <v>Projeto e Desenvolvimento de Sistemas para Análise de Dados Médicos</v>
          </cell>
          <cell r="C11250">
            <v>60</v>
          </cell>
          <cell r="D11250">
            <v>5</v>
          </cell>
        </row>
        <row r="11251">
          <cell r="A11251" t="str">
            <v>ESZB017-17</v>
          </cell>
          <cell r="B11251" t="str">
            <v>Projeto e Desenvolvimento de Sistemas para Análise de Dados Médicos</v>
          </cell>
          <cell r="C11251">
            <v>60</v>
          </cell>
          <cell r="D11251">
            <v>5</v>
          </cell>
        </row>
        <row r="11252">
          <cell r="A11252" t="str">
            <v>ESZB017-13</v>
          </cell>
          <cell r="B11252" t="str">
            <v>Projeto e Desenvolvimento de Sistemas para Análise de Dados Médicos</v>
          </cell>
          <cell r="C11252">
            <v>60</v>
          </cell>
          <cell r="D11252">
            <v>5</v>
          </cell>
        </row>
        <row r="11253">
          <cell r="A11253" t="str">
            <v>DHDV18</v>
          </cell>
          <cell r="B11253" t="str">
            <v>Projeto e Seminário de Elaboração de Monografia</v>
          </cell>
          <cell r="C11253">
            <v>24</v>
          </cell>
          <cell r="D11253">
            <v>2</v>
          </cell>
        </row>
        <row r="11254">
          <cell r="A11254" t="str">
            <v>INF 009CO</v>
          </cell>
          <cell r="B11254" t="str">
            <v>Projeto e comunicação de pesquisa em Engenharia da Informação - PUC Campinas</v>
          </cell>
          <cell r="C11254">
            <v>0</v>
          </cell>
          <cell r="D11254">
            <v>10</v>
          </cell>
        </row>
        <row r="11255">
          <cell r="A11255" t="str">
            <v>IFSP - PJIJ6</v>
          </cell>
          <cell r="B11255" t="str">
            <v>Projeto integrado - Instituto Federal de Educação, Ciência e Tecnologia de São Paulo</v>
          </cell>
          <cell r="C11255">
            <v>60</v>
          </cell>
          <cell r="D11255">
            <v>5</v>
          </cell>
        </row>
        <row r="11256">
          <cell r="A11256" t="str">
            <v>UNICSUL - 1794</v>
          </cell>
          <cell r="B11256" t="str">
            <v>Projeto integrado de análise e desenvolmento de algorítmos - UNICSUL</v>
          </cell>
          <cell r="C11256">
            <v>12</v>
          </cell>
          <cell r="D11256">
            <v>1</v>
          </cell>
        </row>
        <row r="11257">
          <cell r="A11257" t="str">
            <v>UNICSUL - 1793</v>
          </cell>
          <cell r="B11257" t="str">
            <v>Projeto integrado de tecnologia da informação - UNICSUL</v>
          </cell>
          <cell r="C11257">
            <v>12</v>
          </cell>
          <cell r="D11257">
            <v>1</v>
          </cell>
        </row>
        <row r="11258">
          <cell r="A11258" t="str">
            <v>UNICID - 4150</v>
          </cell>
          <cell r="B11258" t="str">
            <v>Projeto integrado: Administração e controle da produção - UNICID</v>
          </cell>
          <cell r="C11258">
            <v>72</v>
          </cell>
          <cell r="D11258">
            <v>6</v>
          </cell>
        </row>
        <row r="11259">
          <cell r="A11259" t="str">
            <v>UNICID - 4155</v>
          </cell>
          <cell r="B11259" t="str">
            <v>Projeto integrado: aplicação de matemática em sistemas de custos - UNICID</v>
          </cell>
          <cell r="C11259">
            <v>72</v>
          </cell>
          <cell r="D11259">
            <v>6</v>
          </cell>
        </row>
        <row r="11260">
          <cell r="A11260" t="str">
            <v>FTT - PG-318</v>
          </cell>
          <cell r="B11260" t="str">
            <v>Projeto interdisciplinar - Faculdade de Tecnologia Termomecânica</v>
          </cell>
          <cell r="C11260">
            <v>72</v>
          </cell>
          <cell r="D11260">
            <v>6</v>
          </cell>
        </row>
        <row r="11261">
          <cell r="A11261" t="str">
            <v>UNIFAL - ICT52</v>
          </cell>
          <cell r="B11261" t="str">
            <v>Projeto multidisciplinar I/PIEPEX - UNIFAL</v>
          </cell>
          <cell r="C11261">
            <v>36</v>
          </cell>
          <cell r="D11261">
            <v>3</v>
          </cell>
        </row>
        <row r="11262">
          <cell r="A11262" t="str">
            <v>METODISTA - 9581</v>
          </cell>
          <cell r="B11262" t="str">
            <v>Projeto orientado a objetos - Metodista</v>
          </cell>
          <cell r="C11262">
            <v>132</v>
          </cell>
          <cell r="D11262">
            <v>11</v>
          </cell>
        </row>
        <row r="11263">
          <cell r="A11263" t="str">
            <v>ESZG012-13</v>
          </cell>
          <cell r="B11263" t="str">
            <v>Projetos Industriais</v>
          </cell>
          <cell r="C11263">
            <v>48</v>
          </cell>
          <cell r="D11263">
            <v>4</v>
          </cell>
        </row>
        <row r="11264">
          <cell r="A11264" t="str">
            <v>ESZG012-17</v>
          </cell>
          <cell r="B11264" t="str">
            <v>Projetos Industriais</v>
          </cell>
          <cell r="C11264">
            <v>48</v>
          </cell>
          <cell r="D11264">
            <v>4</v>
          </cell>
        </row>
        <row r="11265">
          <cell r="A11265" t="str">
            <v>INF-205</v>
          </cell>
          <cell r="B11265" t="str">
            <v>Projetos de Circuitos Integrados</v>
          </cell>
          <cell r="C11265">
            <v>144</v>
          </cell>
          <cell r="D11265">
            <v>12</v>
          </cell>
        </row>
        <row r="11266">
          <cell r="A11266" t="str">
            <v>MTP319</v>
          </cell>
          <cell r="B11266" t="str">
            <v>Projetos de Dispositivos - Fac.Tecnol.Termomecânica</v>
          </cell>
          <cell r="C11266">
            <v>120</v>
          </cell>
          <cell r="D11266">
            <v>10</v>
          </cell>
        </row>
        <row r="11267">
          <cell r="A11267" t="str">
            <v>FTT - MT-P319</v>
          </cell>
          <cell r="B11267" t="str">
            <v>Projetos de Dispositivos - Faculdade de Tecnologia Termomecânica</v>
          </cell>
          <cell r="C11267">
            <v>120</v>
          </cell>
          <cell r="D11267">
            <v>10</v>
          </cell>
        </row>
        <row r="11268">
          <cell r="A11268" t="str">
            <v>FTT - MT-P319-3</v>
          </cell>
          <cell r="B11268" t="str">
            <v>Projetos de Dispositivos - Faculdade de Tecnologia Termomecânica</v>
          </cell>
          <cell r="C11268">
            <v>132</v>
          </cell>
          <cell r="D11268">
            <v>11</v>
          </cell>
        </row>
        <row r="11269">
          <cell r="A11269" t="str">
            <v>FTT - MT-P319-2</v>
          </cell>
          <cell r="B11269" t="str">
            <v>Projetos de Dispositivos - Faculdade de Tecnologia Termomecânica</v>
          </cell>
          <cell r="C11269">
            <v>144</v>
          </cell>
          <cell r="D11269">
            <v>12</v>
          </cell>
        </row>
        <row r="11270">
          <cell r="A11270" t="str">
            <v>CEFET-SP - PDFP3</v>
          </cell>
          <cell r="B11270" t="str">
            <v>Projetos de Dispositivos e Ferramentas - CEFET-SP</v>
          </cell>
          <cell r="C11270">
            <v>48</v>
          </cell>
          <cell r="D11270">
            <v>4</v>
          </cell>
        </row>
        <row r="11271">
          <cell r="A11271" t="str">
            <v>MCZD005-18</v>
          </cell>
          <cell r="B11271" t="str">
            <v>Projetos de Ensino de Matemática e Ciências com Arte</v>
          </cell>
          <cell r="C11271">
            <v>48</v>
          </cell>
          <cell r="D11271">
            <v>4</v>
          </cell>
        </row>
        <row r="11272">
          <cell r="A11272" t="str">
            <v>MEC-311</v>
          </cell>
          <cell r="B11272" t="str">
            <v>Projetos de Máquinas</v>
          </cell>
          <cell r="C11272">
            <v>144</v>
          </cell>
          <cell r="D11272">
            <v>12</v>
          </cell>
        </row>
        <row r="11273">
          <cell r="A11273" t="str">
            <v>FTT - MT-P409</v>
          </cell>
          <cell r="B11273" t="str">
            <v>Projetos de máquinas e dispositivos II - Faculdade de Tecnologia Termomecânica</v>
          </cell>
          <cell r="C11273">
            <v>60</v>
          </cell>
          <cell r="D11273">
            <v>5</v>
          </cell>
        </row>
        <row r="11274">
          <cell r="A11274" t="str">
            <v>ESZP036-14</v>
          </cell>
          <cell r="B11274" t="str">
            <v>Projetos e Ferramentas de Gestão Aplicadas à Administração Pública</v>
          </cell>
          <cell r="C11274">
            <v>48</v>
          </cell>
          <cell r="D11274">
            <v>4</v>
          </cell>
        </row>
        <row r="11275">
          <cell r="A11275" t="str">
            <v>FTT - MTP320</v>
          </cell>
          <cell r="B11275" t="str">
            <v>Projetos e dispositivos - Faculdade de Tecnologia Termomecânica</v>
          </cell>
          <cell r="C11275">
            <v>132</v>
          </cell>
          <cell r="D11275">
            <v>11</v>
          </cell>
        </row>
        <row r="11276">
          <cell r="A11276" t="str">
            <v>QFL5715</v>
          </cell>
          <cell r="B11276" t="str">
            <v>Projetos em Análise Térmica - USP</v>
          </cell>
          <cell r="C11276">
            <v>0</v>
          </cell>
          <cell r="D11276">
            <v>7</v>
          </cell>
        </row>
        <row r="11277">
          <cell r="A11277" t="str">
            <v>UWA-au SSEH2290</v>
          </cell>
          <cell r="B11277" t="str">
            <v>Promoting Lifelong Physical Activity - University of Western Australia</v>
          </cell>
          <cell r="C11277">
            <v>0</v>
          </cell>
          <cell r="D11277">
            <v>6</v>
          </cell>
        </row>
        <row r="11278">
          <cell r="A11278" t="str">
            <v>HSP5802-2/5</v>
          </cell>
          <cell r="B11278" t="str">
            <v>Promoção da Saúde e Envelhecimento - FSP-USP</v>
          </cell>
          <cell r="C11278">
            <v>0</v>
          </cell>
          <cell r="D11278">
            <v>5</v>
          </cell>
        </row>
        <row r="11279">
          <cell r="A11279" t="str">
            <v>Metodista - 9000</v>
          </cell>
          <cell r="B11279" t="str">
            <v>Promoção de Vendas, Merchandising, - METODISTA</v>
          </cell>
          <cell r="C11279">
            <v>156</v>
          </cell>
          <cell r="D11279">
            <v>13</v>
          </cell>
        </row>
        <row r="11280">
          <cell r="A11280" t="str">
            <v>ESTI011-13</v>
          </cell>
          <cell r="B11280" t="str">
            <v>Propagação e Antenas</v>
          </cell>
          <cell r="C11280">
            <v>48</v>
          </cell>
          <cell r="D11280">
            <v>4</v>
          </cell>
        </row>
        <row r="11281">
          <cell r="A11281" t="str">
            <v>ESZI039-17</v>
          </cell>
          <cell r="B11281" t="str">
            <v>Propagação e Antenas</v>
          </cell>
          <cell r="C11281">
            <v>48</v>
          </cell>
          <cell r="D11281">
            <v>4</v>
          </cell>
        </row>
        <row r="11282">
          <cell r="A11282" t="str">
            <v>UNINOVE - 3SA2135</v>
          </cell>
          <cell r="B11282" t="str">
            <v>Propedêutica em enfermagem - UNINOVE</v>
          </cell>
          <cell r="C11282">
            <v>36</v>
          </cell>
          <cell r="D11282">
            <v>3</v>
          </cell>
        </row>
        <row r="11283">
          <cell r="A11283" t="str">
            <v>UWO-ca ENGSCI1021B</v>
          </cell>
          <cell r="B11283" t="str">
            <v>Properties of Materials - University of Western Ontario</v>
          </cell>
          <cell r="C11283">
            <v>36</v>
          </cell>
          <cell r="D11283">
            <v>3</v>
          </cell>
        </row>
        <row r="11284">
          <cell r="A11284" t="str">
            <v>NUIGal-ie PH338</v>
          </cell>
          <cell r="B11284" t="str">
            <v>Property of Materials - National University of Ireland - Galway</v>
          </cell>
          <cell r="C11284">
            <v>42</v>
          </cell>
          <cell r="D11284">
            <v>3</v>
          </cell>
        </row>
        <row r="11285">
          <cell r="A11285" t="str">
            <v>ESZX098-13</v>
          </cell>
          <cell r="B11285" t="str">
            <v>Propriedade Intelectual</v>
          </cell>
          <cell r="C11285">
            <v>48</v>
          </cell>
          <cell r="D11285">
            <v>4</v>
          </cell>
        </row>
        <row r="11286">
          <cell r="A11286" t="str">
            <v>ESTG025-17</v>
          </cell>
          <cell r="B11286" t="str">
            <v>Propriedade Intelectual</v>
          </cell>
          <cell r="C11286">
            <v>48</v>
          </cell>
          <cell r="D11286">
            <v>4</v>
          </cell>
        </row>
        <row r="11287">
          <cell r="A11287" t="str">
            <v>ESTG015-13</v>
          </cell>
          <cell r="B11287" t="str">
            <v>Propriedade Intelectual</v>
          </cell>
          <cell r="C11287">
            <v>48</v>
          </cell>
          <cell r="D11287">
            <v>4</v>
          </cell>
        </row>
        <row r="11288">
          <cell r="A11288" t="str">
            <v>CHS-404</v>
          </cell>
          <cell r="B11288" t="str">
            <v>Propriedade Intelectual, Criatividade e Politica de Inovação</v>
          </cell>
          <cell r="C11288">
            <v>108</v>
          </cell>
          <cell r="D11288">
            <v>9</v>
          </cell>
        </row>
        <row r="11289">
          <cell r="A11289" t="str">
            <v>FSC5535</v>
          </cell>
          <cell r="B11289" t="str">
            <v>Propriedades Elétrica, Óptica e Magnética de Materiais - UFSC</v>
          </cell>
          <cell r="C11289">
            <v>72</v>
          </cell>
          <cell r="D11289">
            <v>6</v>
          </cell>
        </row>
        <row r="11290">
          <cell r="A11290" t="str">
            <v>ESTM019-17</v>
          </cell>
          <cell r="B11290" t="str">
            <v>Propriedades Elétricas, Magnéticas e Ópticas</v>
          </cell>
          <cell r="C11290">
            <v>48</v>
          </cell>
          <cell r="D11290">
            <v>4</v>
          </cell>
        </row>
        <row r="11291">
          <cell r="A11291" t="str">
            <v>ESTM011-13</v>
          </cell>
          <cell r="B11291" t="str">
            <v>Propriedades Elétricas, Magnéticas e Ópticas</v>
          </cell>
          <cell r="C11291">
            <v>48</v>
          </cell>
          <cell r="D11291">
            <v>4</v>
          </cell>
        </row>
        <row r="11292">
          <cell r="A11292" t="str">
            <v>NHZ3050-09</v>
          </cell>
          <cell r="B11292" t="str">
            <v>Propriedades Magnéticas e Eletrônicas</v>
          </cell>
          <cell r="C11292">
            <v>60</v>
          </cell>
          <cell r="D11292">
            <v>5</v>
          </cell>
        </row>
        <row r="11293">
          <cell r="A11293" t="str">
            <v>NHZ3085-15</v>
          </cell>
          <cell r="B11293" t="str">
            <v>Propriedades Magnéticas e Eletrônicas</v>
          </cell>
          <cell r="C11293">
            <v>48</v>
          </cell>
          <cell r="D11293">
            <v>4</v>
          </cell>
        </row>
        <row r="11294">
          <cell r="A11294" t="str">
            <v>ESTM010-13</v>
          </cell>
          <cell r="B11294" t="str">
            <v>Propriedades Mecânicas e Térmicas</v>
          </cell>
          <cell r="C11294">
            <v>48</v>
          </cell>
          <cell r="D11294">
            <v>4</v>
          </cell>
        </row>
        <row r="11295">
          <cell r="A11295" t="str">
            <v>ESTM010-17</v>
          </cell>
          <cell r="B11295" t="str">
            <v>Propriedades Mecânicas e Térmicas</v>
          </cell>
          <cell r="C11295">
            <v>48</v>
          </cell>
          <cell r="D11295">
            <v>4</v>
          </cell>
        </row>
        <row r="11296">
          <cell r="A11296" t="str">
            <v>FIS-702</v>
          </cell>
          <cell r="B11296" t="str">
            <v>Propriedades Térmicas, Eletrônicas e Magnéticas</v>
          </cell>
          <cell r="C11296">
            <v>144</v>
          </cell>
          <cell r="D11296">
            <v>12</v>
          </cell>
        </row>
        <row r="11297">
          <cell r="A11297" t="str">
            <v>FTT - AL-P105</v>
          </cell>
          <cell r="B11297" t="str">
            <v>Propriedades mecânicas dos materiais e suas tecnologias - Faculdade de Tecnologia Termomecânica</v>
          </cell>
          <cell r="C11297">
            <v>84</v>
          </cell>
          <cell r="D11297">
            <v>7</v>
          </cell>
        </row>
        <row r="11298">
          <cell r="A11298" t="str">
            <v>NMA-214</v>
          </cell>
          <cell r="B11298" t="str">
            <v>Propriedades Ópticas de Materiais</v>
          </cell>
          <cell r="C11298">
            <v>144</v>
          </cell>
          <cell r="D11298">
            <v>12</v>
          </cell>
        </row>
        <row r="11299">
          <cell r="A11299" t="str">
            <v>ULR-fr DRPR26233C</v>
          </cell>
          <cell r="B11299" t="str">
            <v>Propriétés Industrille - Université de La Rochelle</v>
          </cell>
          <cell r="C11299">
            <v>7</v>
          </cell>
          <cell r="D11299">
            <v>0</v>
          </cell>
        </row>
        <row r="11300">
          <cell r="A11300" t="str">
            <v>ULR-fr SGM26219C</v>
          </cell>
          <cell r="B11300" t="str">
            <v>Propriétés Viscoélastiques des Polyméres - Université de La Rochelle</v>
          </cell>
          <cell r="C11300">
            <v>21</v>
          </cell>
          <cell r="D11300">
            <v>1</v>
          </cell>
        </row>
        <row r="11301">
          <cell r="A11301" t="str">
            <v>USyd-au AERO3261</v>
          </cell>
          <cell r="B11301" t="str">
            <v>Propulsion - The University of Sydney</v>
          </cell>
          <cell r="C11301">
            <v>84</v>
          </cell>
          <cell r="D11301">
            <v>7</v>
          </cell>
        </row>
        <row r="11302">
          <cell r="A11302" t="str">
            <v>QUB-uk AER2010</v>
          </cell>
          <cell r="B11302" t="str">
            <v>Propulsion 2 - Queen's University Belfast</v>
          </cell>
          <cell r="C11302">
            <v>36</v>
          </cell>
          <cell r="D11302">
            <v>3</v>
          </cell>
        </row>
        <row r="11303">
          <cell r="A11303" t="str">
            <v>QUB-uk AER210</v>
          </cell>
          <cell r="B11303" t="str">
            <v>Propulsion 2 - Queen's University Belfast</v>
          </cell>
          <cell r="C11303">
            <v>36</v>
          </cell>
          <cell r="D11303">
            <v>3</v>
          </cell>
        </row>
        <row r="11304">
          <cell r="A11304" t="str">
            <v>UL-ie ME4528</v>
          </cell>
          <cell r="B11304" t="str">
            <v>Propulsion Systems - University of Limerick</v>
          </cell>
          <cell r="C11304">
            <v>60</v>
          </cell>
          <cell r="D11304">
            <v>5</v>
          </cell>
        </row>
        <row r="11305">
          <cell r="A11305" t="str">
            <v>GLA-uk ENG3042</v>
          </cell>
          <cell r="B11305" t="str">
            <v>Propulsion and Turbomachinery 3 - University of Glasgow</v>
          </cell>
          <cell r="C11305">
            <v>24</v>
          </cell>
          <cell r="D11305">
            <v>2</v>
          </cell>
        </row>
        <row r="11306">
          <cell r="A11306" t="str">
            <v>ESZX011-13</v>
          </cell>
          <cell r="B11306" t="str">
            <v>Propulsão Aeroespacial</v>
          </cell>
          <cell r="C11306">
            <v>48</v>
          </cell>
          <cell r="D11306">
            <v>4</v>
          </cell>
        </row>
        <row r="11307">
          <cell r="A11307" t="str">
            <v>ESZS023-13</v>
          </cell>
          <cell r="B11307" t="str">
            <v>Propulsão Aeroespacial Não-Convencional</v>
          </cell>
          <cell r="C11307">
            <v>36</v>
          </cell>
          <cell r="D11307">
            <v>3</v>
          </cell>
        </row>
        <row r="11308">
          <cell r="A11308" t="str">
            <v>ESZS033-17</v>
          </cell>
          <cell r="B11308" t="str">
            <v>Propulsão Aeroespacial Não-Convencional</v>
          </cell>
          <cell r="C11308">
            <v>48</v>
          </cell>
          <cell r="D11308">
            <v>4</v>
          </cell>
        </row>
        <row r="11309">
          <cell r="A11309" t="str">
            <v>ESZG015-13</v>
          </cell>
          <cell r="B11309" t="str">
            <v>Prospecção Tecnológica Aplicada à Engenharia</v>
          </cell>
          <cell r="C11309">
            <v>24</v>
          </cell>
          <cell r="D11309">
            <v>2</v>
          </cell>
        </row>
        <row r="11310">
          <cell r="A11310" t="str">
            <v>CEM.153</v>
          </cell>
          <cell r="B11310" t="str">
            <v>Prospecção Tecnológica e Inteligência Competitiva em Materiais - UFSCAR</v>
          </cell>
          <cell r="C11310">
            <v>0</v>
          </cell>
          <cell r="D11310">
            <v>6</v>
          </cell>
        </row>
        <row r="11311">
          <cell r="A11311" t="str">
            <v>UC-pt 2016513</v>
          </cell>
          <cell r="B11311" t="str">
            <v>Prospecção de Georrecursos - Universidade de Coimbra</v>
          </cell>
          <cell r="C11311">
            <v>60</v>
          </cell>
          <cell r="D11311">
            <v>5</v>
          </cell>
        </row>
        <row r="11312">
          <cell r="A11312" t="str">
            <v>DAI-001</v>
          </cell>
          <cell r="B11312" t="str">
            <v>Prospecção de Projeto Industrial</v>
          </cell>
          <cell r="C11312">
            <v>144</v>
          </cell>
          <cell r="D11312">
            <v>12</v>
          </cell>
        </row>
        <row r="11313">
          <cell r="A11313" t="str">
            <v>ULR-fr SGM26209C</v>
          </cell>
          <cell r="B11313" t="str">
            <v>Protection des Matériaux - Université de La Rochelle</v>
          </cell>
          <cell r="C11313">
            <v>63</v>
          </cell>
          <cell r="D11313">
            <v>5</v>
          </cell>
        </row>
        <row r="11314">
          <cell r="A11314" t="str">
            <v>EEL-205</v>
          </cell>
          <cell r="B11314" t="str">
            <v>Proteção de Sistemas Elétricos de Potência</v>
          </cell>
          <cell r="C11314">
            <v>144</v>
          </cell>
          <cell r="D11314">
            <v>12</v>
          </cell>
        </row>
        <row r="11315">
          <cell r="A11315" t="str">
            <v>ENE-313</v>
          </cell>
          <cell r="B11315" t="str">
            <v>Proteção de Sistemas Elétricos de Potência</v>
          </cell>
          <cell r="C11315">
            <v>144</v>
          </cell>
          <cell r="D11315">
            <v>12</v>
          </cell>
        </row>
        <row r="11316">
          <cell r="A11316" t="str">
            <v>ESZE076-17</v>
          </cell>
          <cell r="B11316" t="str">
            <v>Proteção de Sistemas Elétricos de Potência</v>
          </cell>
          <cell r="C11316">
            <v>48</v>
          </cell>
          <cell r="D11316">
            <v>4</v>
          </cell>
        </row>
        <row r="11317">
          <cell r="A11317" t="str">
            <v>ESZE013-13</v>
          </cell>
          <cell r="B11317" t="str">
            <v>Proteção de Sistemas Elétricos de Potência</v>
          </cell>
          <cell r="C11317">
            <v>48</v>
          </cell>
          <cell r="D11317">
            <v>4</v>
          </cell>
        </row>
        <row r="11318">
          <cell r="A11318" t="str">
            <v>EC314</v>
          </cell>
          <cell r="B11318" t="str">
            <v>Proteção de sistemas elétricos II - Unifei</v>
          </cell>
          <cell r="C11318">
            <v>0</v>
          </cell>
          <cell r="D11318">
            <v>11</v>
          </cell>
        </row>
        <row r="11319">
          <cell r="A11319" t="str">
            <v>ENE-308</v>
          </cell>
          <cell r="B11319" t="str">
            <v>Proteção de sistemas elétricos de potência</v>
          </cell>
          <cell r="C11319">
            <v>108</v>
          </cell>
          <cell r="D11319">
            <v>9</v>
          </cell>
        </row>
        <row r="11320">
          <cell r="A11320" t="str">
            <v>14581037</v>
          </cell>
          <cell r="B11320" t="str">
            <v>Proteómica - Universidade do Algarve</v>
          </cell>
          <cell r="C11320">
            <v>64</v>
          </cell>
          <cell r="D11320">
            <v>5</v>
          </cell>
        </row>
        <row r="11321">
          <cell r="A11321" t="str">
            <v>730211503</v>
          </cell>
          <cell r="B11321" t="str">
            <v>Proyectos - Universidad da Coruña / UDC</v>
          </cell>
          <cell r="C11321">
            <v>60</v>
          </cell>
          <cell r="D11321">
            <v>5</v>
          </cell>
        </row>
        <row r="11322">
          <cell r="A11322" t="str">
            <v>48995916</v>
          </cell>
          <cell r="B11322" t="str">
            <v>Proyectos - Universidade de Jaén / UJAEN</v>
          </cell>
          <cell r="C11322">
            <v>80</v>
          </cell>
          <cell r="D11322">
            <v>6</v>
          </cell>
        </row>
        <row r="11323">
          <cell r="A11323" t="str">
            <v>UCM-es 801516</v>
          </cell>
          <cell r="B11323" t="str">
            <v>Prácticas em Empresa - Universidad Complutense de Madrid</v>
          </cell>
          <cell r="C11323">
            <v>300</v>
          </cell>
          <cell r="D11323">
            <v>25</v>
          </cell>
        </row>
        <row r="11324">
          <cell r="A11324" t="str">
            <v>CEM.143</v>
          </cell>
          <cell r="B11324" t="str">
            <v>Prática  de ensino em Engenharia e Ciências dos Materiais - UFSCAR</v>
          </cell>
          <cell r="C11324">
            <v>0</v>
          </cell>
          <cell r="D11324">
            <v>6</v>
          </cell>
        </row>
        <row r="11325">
          <cell r="A11325" t="str">
            <v>MCZA038-14</v>
          </cell>
          <cell r="B11325" t="str">
            <v>Prática Avançada de Programação A</v>
          </cell>
          <cell r="C11325">
            <v>48</v>
          </cell>
          <cell r="D11325">
            <v>4</v>
          </cell>
        </row>
        <row r="11326">
          <cell r="A11326" t="str">
            <v>MCZA038-17</v>
          </cell>
          <cell r="B11326" t="str">
            <v>Prática Avançada de Programação A</v>
          </cell>
          <cell r="C11326">
            <v>48</v>
          </cell>
          <cell r="D11326">
            <v>4</v>
          </cell>
        </row>
        <row r="11327">
          <cell r="A11327" t="str">
            <v>MCZA039-14</v>
          </cell>
          <cell r="B11327" t="str">
            <v>Prática Avançada de Programação B</v>
          </cell>
          <cell r="C11327">
            <v>48</v>
          </cell>
          <cell r="D11327">
            <v>4</v>
          </cell>
        </row>
        <row r="11328">
          <cell r="A11328" t="str">
            <v>MCZA039-17</v>
          </cell>
          <cell r="B11328" t="str">
            <v>Prática Avançada de Programação B</v>
          </cell>
          <cell r="C11328">
            <v>48</v>
          </cell>
          <cell r="D11328">
            <v>4</v>
          </cell>
        </row>
        <row r="11329">
          <cell r="A11329" t="str">
            <v>MCZA040-14</v>
          </cell>
          <cell r="B11329" t="str">
            <v>Prática Avançada de Programação C</v>
          </cell>
          <cell r="C11329">
            <v>48</v>
          </cell>
          <cell r="D11329">
            <v>4</v>
          </cell>
        </row>
        <row r="11330">
          <cell r="A11330" t="str">
            <v>MCZA040-17</v>
          </cell>
          <cell r="B11330" t="str">
            <v>Prática Avançada de Programação C</v>
          </cell>
          <cell r="C11330">
            <v>48</v>
          </cell>
          <cell r="D11330">
            <v>4</v>
          </cell>
        </row>
        <row r="11331">
          <cell r="A11331" t="str">
            <v>UNIABC - PPQE</v>
          </cell>
          <cell r="B11331" t="str">
            <v>Prática Pedagógica da Química dos Elementos - UNIABC</v>
          </cell>
          <cell r="C11331">
            <v>72</v>
          </cell>
          <cell r="D11331">
            <v>6</v>
          </cell>
        </row>
        <row r="11332">
          <cell r="A11332" t="str">
            <v>UNIABC - PPFQ</v>
          </cell>
          <cell r="B11332" t="str">
            <v>Prática Pedagógica e Fundamentos da Química - UNIABC</v>
          </cell>
          <cell r="C11332">
            <v>72</v>
          </cell>
          <cell r="D11332">
            <v>6</v>
          </cell>
        </row>
        <row r="11333">
          <cell r="A11333" t="str">
            <v>UNINOVE - 3C51356</v>
          </cell>
          <cell r="B11333" t="str">
            <v>Prática da Interpretação III - UNINOVE</v>
          </cell>
          <cell r="C11333">
            <v>72</v>
          </cell>
          <cell r="D11333">
            <v>6</v>
          </cell>
        </row>
        <row r="11334">
          <cell r="A11334" t="str">
            <v>UNINOVE - 3C51344</v>
          </cell>
          <cell r="B11334" t="str">
            <v>Prática da Tradução e Versão I - UNINOVE</v>
          </cell>
          <cell r="C11334">
            <v>72</v>
          </cell>
          <cell r="D11334">
            <v>6</v>
          </cell>
        </row>
        <row r="11335">
          <cell r="A11335" t="str">
            <v>UNINOVE - 3C51351</v>
          </cell>
          <cell r="B11335" t="str">
            <v>Prática da Tradução e Versão II - UNINOVE</v>
          </cell>
          <cell r="C11335">
            <v>72</v>
          </cell>
          <cell r="D11335">
            <v>6</v>
          </cell>
        </row>
        <row r="11336">
          <cell r="A11336" t="str">
            <v>FIS-9826</v>
          </cell>
          <cell r="B11336" t="str">
            <v>Prática de Docência em Ensino Superior de Física - UEPG</v>
          </cell>
          <cell r="C11336">
            <v>0</v>
          </cell>
          <cell r="D11336">
            <v>0</v>
          </cell>
        </row>
        <row r="11337">
          <cell r="A11337" t="str">
            <v>NHH2059-13</v>
          </cell>
          <cell r="B11337" t="str">
            <v>Prática de Ensino de Filosofia I</v>
          </cell>
          <cell r="C11337">
            <v>36</v>
          </cell>
          <cell r="D11337">
            <v>3</v>
          </cell>
        </row>
        <row r="11338">
          <cell r="A11338" t="str">
            <v>NHH2060-13</v>
          </cell>
          <cell r="B11338" t="str">
            <v>Prática de Ensino de Filosofia II</v>
          </cell>
          <cell r="C11338">
            <v>36</v>
          </cell>
          <cell r="D11338">
            <v>3</v>
          </cell>
        </row>
        <row r="11339">
          <cell r="A11339" t="str">
            <v>NHH2061-13</v>
          </cell>
          <cell r="B11339" t="str">
            <v>Prática de Ensino de Filosofia III</v>
          </cell>
          <cell r="C11339">
            <v>36</v>
          </cell>
          <cell r="D11339">
            <v>3</v>
          </cell>
        </row>
        <row r="11340">
          <cell r="A11340" t="str">
            <v>NHH2062-13</v>
          </cell>
          <cell r="B11340" t="str">
            <v>Prática de Ensino de Filosofia IV</v>
          </cell>
          <cell r="C11340">
            <v>36</v>
          </cell>
          <cell r="D11340">
            <v>3</v>
          </cell>
        </row>
        <row r="11341">
          <cell r="A11341" t="str">
            <v>NHH2063-13</v>
          </cell>
          <cell r="B11341" t="str">
            <v>Prática de Ensino de Filosofia V</v>
          </cell>
          <cell r="C11341">
            <v>36</v>
          </cell>
          <cell r="D11341">
            <v>3</v>
          </cell>
        </row>
        <row r="11342">
          <cell r="A11342" t="str">
            <v>NHH2088-16</v>
          </cell>
          <cell r="B11342" t="str">
            <v>Prática de Ensino de Filosofia: Currículos</v>
          </cell>
          <cell r="C11342">
            <v>48</v>
          </cell>
          <cell r="D11342">
            <v>4</v>
          </cell>
        </row>
        <row r="11343">
          <cell r="A11343" t="str">
            <v>NHH2089-16</v>
          </cell>
          <cell r="B11343" t="str">
            <v>Prática de Ensino de Filosofia: Metodologias</v>
          </cell>
          <cell r="C11343">
            <v>48</v>
          </cell>
          <cell r="D11343">
            <v>4</v>
          </cell>
        </row>
        <row r="11344">
          <cell r="A11344" t="str">
            <v>NHH2090-16</v>
          </cell>
          <cell r="B11344" t="str">
            <v>Prática de Ensino de Filosofia: Programas de Ensino</v>
          </cell>
          <cell r="C11344">
            <v>48</v>
          </cell>
          <cell r="D11344">
            <v>4</v>
          </cell>
        </row>
        <row r="11345">
          <cell r="A11345" t="str">
            <v>QFL5925</v>
          </cell>
          <cell r="B11345" t="str">
            <v>Prática de Ensino de Química e Bioquímica - USP</v>
          </cell>
          <cell r="C11345">
            <v>0</v>
          </cell>
          <cell r="D11345">
            <v>3</v>
          </cell>
        </row>
        <row r="11346">
          <cell r="A11346" t="str">
            <v>QBQ5825-9/2</v>
          </cell>
          <cell r="B11346" t="str">
            <v>Prática de Ensino de Química e Bioquímica - USP</v>
          </cell>
          <cell r="C11346">
            <v>0</v>
          </cell>
          <cell r="D11346">
            <v>2</v>
          </cell>
        </row>
        <row r="11347">
          <cell r="A11347" t="str">
            <v>UNINOVE - 3C51345</v>
          </cell>
          <cell r="B11347" t="str">
            <v>Prática de Interpretação I - UNINOVE</v>
          </cell>
          <cell r="C11347">
            <v>72</v>
          </cell>
          <cell r="D11347">
            <v>6</v>
          </cell>
        </row>
        <row r="11348">
          <cell r="A11348" t="str">
            <v>UNINOVE - 3C51350</v>
          </cell>
          <cell r="B11348" t="str">
            <v>Prática de Interpretação II - UNINOVE</v>
          </cell>
          <cell r="C11348">
            <v>72</v>
          </cell>
          <cell r="D11348">
            <v>6</v>
          </cell>
        </row>
        <row r="11349">
          <cell r="A11349" t="str">
            <v>CEFET-SP - PUSP2</v>
          </cell>
          <cell r="B11349" t="str">
            <v>Prática de Usinagem - CEFET-SP</v>
          </cell>
          <cell r="C11349">
            <v>60</v>
          </cell>
          <cell r="D11349">
            <v>5</v>
          </cell>
        </row>
        <row r="11350">
          <cell r="A11350" t="str">
            <v>BASP - PP-SENAI</v>
          </cell>
          <cell r="B11350" t="str">
            <v>Prática profissional-Convênio SENAI - Centro Universitário Belas Artes de São Paulo</v>
          </cell>
          <cell r="C11350">
            <v>72</v>
          </cell>
          <cell r="D11350">
            <v>6</v>
          </cell>
        </row>
        <row r="11351">
          <cell r="A11351" t="str">
            <v>ESZT020-17</v>
          </cell>
          <cell r="B11351" t="str">
            <v>Práticas Especiais do Planejamento Territorial</v>
          </cell>
          <cell r="C11351">
            <v>48</v>
          </cell>
          <cell r="D11351">
            <v>4</v>
          </cell>
        </row>
        <row r="11352">
          <cell r="A11352" t="str">
            <v>NHT5012-13</v>
          </cell>
          <cell r="B11352" t="str">
            <v>Práticas de Ciências no Ensino Fundamental</v>
          </cell>
          <cell r="C11352">
            <v>48</v>
          </cell>
          <cell r="D11352">
            <v>4</v>
          </cell>
        </row>
        <row r="11353">
          <cell r="A11353" t="str">
            <v>NHT5012-15</v>
          </cell>
          <cell r="B11353" t="str">
            <v>Práticas de Ciências no Ensino Fundamental</v>
          </cell>
          <cell r="C11353">
            <v>48</v>
          </cell>
          <cell r="D11353">
            <v>4</v>
          </cell>
        </row>
        <row r="11354">
          <cell r="A11354" t="str">
            <v>NHT1038-13</v>
          </cell>
          <cell r="B11354" t="str">
            <v>Práticas de Ecologia</v>
          </cell>
          <cell r="C11354">
            <v>48</v>
          </cell>
          <cell r="D11354">
            <v>4</v>
          </cell>
        </row>
        <row r="11355">
          <cell r="A11355" t="str">
            <v>NHT1071-15</v>
          </cell>
          <cell r="B11355" t="str">
            <v>Práticas de Ecologia</v>
          </cell>
          <cell r="C11355">
            <v>48</v>
          </cell>
          <cell r="D11355">
            <v>4</v>
          </cell>
        </row>
        <row r="11356">
          <cell r="A11356" t="str">
            <v>NHT1039-13</v>
          </cell>
          <cell r="B11356" t="str">
            <v>Práticas de Ensino de Biologia I</v>
          </cell>
          <cell r="C11356">
            <v>36</v>
          </cell>
          <cell r="D11356">
            <v>3</v>
          </cell>
        </row>
        <row r="11357">
          <cell r="A11357" t="str">
            <v>NHT1083-16</v>
          </cell>
          <cell r="B11357" t="str">
            <v>Práticas de Ensino de Biologia I</v>
          </cell>
          <cell r="C11357">
            <v>36</v>
          </cell>
          <cell r="D11357">
            <v>3</v>
          </cell>
        </row>
        <row r="11358">
          <cell r="A11358" t="str">
            <v>NHT1083-15</v>
          </cell>
          <cell r="B11358" t="str">
            <v>Práticas de Ensino de Biologia I</v>
          </cell>
          <cell r="C11358">
            <v>36</v>
          </cell>
          <cell r="D11358">
            <v>3</v>
          </cell>
        </row>
        <row r="11359">
          <cell r="A11359" t="str">
            <v>NHT1040-13</v>
          </cell>
          <cell r="B11359" t="str">
            <v>Práticas de Ensino de Biologia II</v>
          </cell>
          <cell r="C11359">
            <v>36</v>
          </cell>
          <cell r="D11359">
            <v>3</v>
          </cell>
        </row>
        <row r="11360">
          <cell r="A11360" t="str">
            <v>NHT1084-16</v>
          </cell>
          <cell r="B11360" t="str">
            <v>Práticas de Ensino de Biologia II</v>
          </cell>
          <cell r="C11360">
            <v>36</v>
          </cell>
          <cell r="D11360">
            <v>3</v>
          </cell>
        </row>
        <row r="11361">
          <cell r="A11361" t="str">
            <v>NHT1084-15</v>
          </cell>
          <cell r="B11361" t="str">
            <v>Práticas de Ensino de Biologia II</v>
          </cell>
          <cell r="C11361">
            <v>36</v>
          </cell>
          <cell r="D11361">
            <v>3</v>
          </cell>
        </row>
        <row r="11362">
          <cell r="A11362" t="str">
            <v>NHT1041-13</v>
          </cell>
          <cell r="B11362" t="str">
            <v>Práticas de Ensino de Biologia III</v>
          </cell>
          <cell r="C11362">
            <v>36</v>
          </cell>
          <cell r="D11362">
            <v>3</v>
          </cell>
        </row>
        <row r="11363">
          <cell r="A11363" t="str">
            <v>NHT1085-16</v>
          </cell>
          <cell r="B11363" t="str">
            <v>Práticas de Ensino de Biologia III</v>
          </cell>
          <cell r="C11363">
            <v>36</v>
          </cell>
          <cell r="D11363">
            <v>3</v>
          </cell>
        </row>
        <row r="11364">
          <cell r="A11364" t="str">
            <v>NHT1085-15</v>
          </cell>
          <cell r="B11364" t="str">
            <v>Práticas de Ensino de Biologia III</v>
          </cell>
          <cell r="C11364">
            <v>36</v>
          </cell>
          <cell r="D11364">
            <v>3</v>
          </cell>
        </row>
        <row r="11365">
          <cell r="A11365" t="str">
            <v>NHT5013-13</v>
          </cell>
          <cell r="B11365" t="str">
            <v>Práticas de Ensino de Ciências e Matemática no Ensino Fundamental</v>
          </cell>
          <cell r="C11365">
            <v>48</v>
          </cell>
          <cell r="D11365">
            <v>4</v>
          </cell>
        </row>
        <row r="11366">
          <cell r="A11366" t="str">
            <v>NHT5013-15</v>
          </cell>
          <cell r="B11366" t="str">
            <v>Práticas de Ensino de Ciências e Matemática no Ensino Fundamental</v>
          </cell>
          <cell r="C11366">
            <v>48</v>
          </cell>
          <cell r="D11366">
            <v>4</v>
          </cell>
        </row>
        <row r="11367">
          <cell r="A11367" t="str">
            <v>NHT3045-13</v>
          </cell>
          <cell r="B11367" t="str">
            <v>Práticas de Ensino de Física I</v>
          </cell>
          <cell r="C11367">
            <v>36</v>
          </cell>
          <cell r="D11367">
            <v>3</v>
          </cell>
        </row>
        <row r="11368">
          <cell r="A11368" t="str">
            <v>NHT3095-15</v>
          </cell>
          <cell r="B11368" t="str">
            <v>Práticas de Ensino de Física I</v>
          </cell>
          <cell r="C11368">
            <v>48</v>
          </cell>
          <cell r="D11368">
            <v>4</v>
          </cell>
        </row>
        <row r="11369">
          <cell r="A11369" t="str">
            <v>NHT3046-13</v>
          </cell>
          <cell r="B11369" t="str">
            <v>Práticas de Ensino de Física II</v>
          </cell>
          <cell r="C11369">
            <v>36</v>
          </cell>
          <cell r="D11369">
            <v>3</v>
          </cell>
        </row>
        <row r="11370">
          <cell r="A11370" t="str">
            <v>NHT3090-15</v>
          </cell>
          <cell r="B11370" t="str">
            <v>Práticas de Ensino de Física II</v>
          </cell>
          <cell r="C11370">
            <v>48</v>
          </cell>
          <cell r="D11370">
            <v>4</v>
          </cell>
        </row>
        <row r="11371">
          <cell r="A11371" t="str">
            <v>NHT3047-13</v>
          </cell>
          <cell r="B11371" t="str">
            <v>Práticas de Ensino de Física III</v>
          </cell>
          <cell r="C11371">
            <v>36</v>
          </cell>
          <cell r="D11371">
            <v>3</v>
          </cell>
        </row>
        <row r="11372">
          <cell r="A11372" t="str">
            <v>NHT3091-15</v>
          </cell>
          <cell r="B11372" t="str">
            <v>Práticas de Ensino de Física III</v>
          </cell>
          <cell r="C11372">
            <v>48</v>
          </cell>
          <cell r="D11372">
            <v>4</v>
          </cell>
        </row>
        <row r="11373">
          <cell r="A11373" t="str">
            <v>MCTD014-13</v>
          </cell>
          <cell r="B11373" t="str">
            <v>Práticas de Ensino de Matemática I</v>
          </cell>
          <cell r="C11373">
            <v>36</v>
          </cell>
          <cell r="D11373">
            <v>3</v>
          </cell>
        </row>
        <row r="11374">
          <cell r="A11374" t="str">
            <v>MCTD016-18</v>
          </cell>
          <cell r="B11374" t="str">
            <v>Práticas de Ensino de Matemática I</v>
          </cell>
          <cell r="C11374">
            <v>48</v>
          </cell>
          <cell r="D11374">
            <v>4</v>
          </cell>
        </row>
        <row r="11375">
          <cell r="A11375" t="str">
            <v>MCTD012-13</v>
          </cell>
          <cell r="B11375" t="str">
            <v>Práticas de Ensino de Matemática II</v>
          </cell>
          <cell r="C11375">
            <v>36</v>
          </cell>
          <cell r="D11375">
            <v>3</v>
          </cell>
        </row>
        <row r="11376">
          <cell r="A11376" t="str">
            <v>MCTD017-18</v>
          </cell>
          <cell r="B11376" t="str">
            <v>Práticas de Ensino de Matemática II</v>
          </cell>
          <cell r="C11376">
            <v>48</v>
          </cell>
          <cell r="D11376">
            <v>4</v>
          </cell>
        </row>
        <row r="11377">
          <cell r="A11377" t="str">
            <v>MCTD013-13</v>
          </cell>
          <cell r="B11377" t="str">
            <v>Práticas de Ensino de Matemática III</v>
          </cell>
          <cell r="C11377">
            <v>36</v>
          </cell>
          <cell r="D11377">
            <v>3</v>
          </cell>
        </row>
        <row r="11378">
          <cell r="A11378" t="str">
            <v>MCTD018-18</v>
          </cell>
          <cell r="B11378" t="str">
            <v>Práticas de Ensino de Matemática III</v>
          </cell>
          <cell r="C11378">
            <v>48</v>
          </cell>
          <cell r="D11378">
            <v>4</v>
          </cell>
        </row>
        <row r="11379">
          <cell r="A11379" t="str">
            <v>MCTD019-18</v>
          </cell>
          <cell r="B11379" t="str">
            <v>Práticas de Ensino de Matemática IV</v>
          </cell>
          <cell r="C11379">
            <v>48</v>
          </cell>
          <cell r="D11379">
            <v>4</v>
          </cell>
        </row>
        <row r="11380">
          <cell r="A11380" t="str">
            <v>MCTD011-13</v>
          </cell>
          <cell r="B11380" t="str">
            <v>Práticas de Ensino de Matemática no Ensino Fundamental</v>
          </cell>
          <cell r="C11380">
            <v>48</v>
          </cell>
          <cell r="D11380">
            <v>4</v>
          </cell>
        </row>
        <row r="11381">
          <cell r="A11381" t="str">
            <v>NHT4030-13</v>
          </cell>
          <cell r="B11381" t="str">
            <v>Práticas de Ensino de Química I</v>
          </cell>
          <cell r="C11381">
            <v>36</v>
          </cell>
          <cell r="D11381">
            <v>3</v>
          </cell>
        </row>
        <row r="11382">
          <cell r="A11382" t="str">
            <v>NHT4030-15</v>
          </cell>
          <cell r="B11382" t="str">
            <v>Práticas de Ensino de Química I</v>
          </cell>
          <cell r="C11382">
            <v>36</v>
          </cell>
          <cell r="D11382">
            <v>3</v>
          </cell>
        </row>
        <row r="11383">
          <cell r="A11383" t="str">
            <v>NHT4031-13</v>
          </cell>
          <cell r="B11383" t="str">
            <v>Práticas de Ensino de Química II</v>
          </cell>
          <cell r="C11383">
            <v>36</v>
          </cell>
          <cell r="D11383">
            <v>3</v>
          </cell>
        </row>
        <row r="11384">
          <cell r="A11384" t="str">
            <v>NHT4071-15</v>
          </cell>
          <cell r="B11384" t="str">
            <v>Práticas de Ensino de Química II</v>
          </cell>
          <cell r="C11384">
            <v>36</v>
          </cell>
          <cell r="D11384">
            <v>3</v>
          </cell>
        </row>
        <row r="11385">
          <cell r="A11385" t="str">
            <v>NHT4032-13</v>
          </cell>
          <cell r="B11385" t="str">
            <v>Práticas de Ensino de Química III</v>
          </cell>
          <cell r="C11385">
            <v>36</v>
          </cell>
          <cell r="D11385">
            <v>3</v>
          </cell>
        </row>
        <row r="11386">
          <cell r="A11386" t="str">
            <v>NHT4032-15</v>
          </cell>
          <cell r="B11386" t="str">
            <v>Práticas de Ensino de Química III</v>
          </cell>
          <cell r="C11386">
            <v>36</v>
          </cell>
          <cell r="D11386">
            <v>3</v>
          </cell>
        </row>
        <row r="11387">
          <cell r="A11387" t="str">
            <v>NHT5013-09</v>
          </cell>
          <cell r="B11387" t="str">
            <v>Práticas de Ensino em Ciências e Matemática I</v>
          </cell>
          <cell r="C11387">
            <v>48</v>
          </cell>
          <cell r="D11387">
            <v>4</v>
          </cell>
        </row>
        <row r="11388">
          <cell r="A11388" t="str">
            <v>NHZ4048-09</v>
          </cell>
          <cell r="B11388" t="str">
            <v>Práticas de Escrita em Inglês para Química e Ciências Afins</v>
          </cell>
          <cell r="C11388">
            <v>24</v>
          </cell>
          <cell r="D11388">
            <v>2</v>
          </cell>
        </row>
        <row r="11389">
          <cell r="A11389" t="str">
            <v>NHZ4033-09</v>
          </cell>
          <cell r="B11389" t="str">
            <v>Práticas de Química Verde</v>
          </cell>
          <cell r="C11389">
            <v>48</v>
          </cell>
          <cell r="D11389">
            <v>4</v>
          </cell>
        </row>
        <row r="11390">
          <cell r="A11390" t="str">
            <v>PGT-092</v>
          </cell>
          <cell r="B11390" t="str">
            <v>Práticas de planejamento e gestão dos territórios</v>
          </cell>
          <cell r="C11390">
            <v>144</v>
          </cell>
          <cell r="D11390">
            <v>12</v>
          </cell>
        </row>
        <row r="11391">
          <cell r="A11391" t="str">
            <v>BHS0001-15</v>
          </cell>
          <cell r="B11391" t="str">
            <v>Práticas em Ciências e Humanidades</v>
          </cell>
          <cell r="C11391">
            <v>48</v>
          </cell>
          <cell r="D11391">
            <v>4</v>
          </cell>
        </row>
        <row r="11392">
          <cell r="A11392" t="str">
            <v>ENS-225</v>
          </cell>
          <cell r="B11392" t="str">
            <v>Práticas em História das Ciências e da Matemática</v>
          </cell>
          <cell r="C11392">
            <v>144</v>
          </cell>
          <cell r="D11392">
            <v>12</v>
          </cell>
        </row>
        <row r="11393">
          <cell r="A11393" t="str">
            <v>PVA29</v>
          </cell>
          <cell r="B11393" t="str">
            <v>Práticas em Laboratório de Bioquímica Vegetal - Instituto de Botânica</v>
          </cell>
          <cell r="C11393">
            <v>0</v>
          </cell>
          <cell r="D11393">
            <v>12</v>
          </cell>
        </row>
        <row r="11394">
          <cell r="A11394" t="str">
            <v>NHT4033-15</v>
          </cell>
          <cell r="B11394" t="str">
            <v>Práticas em Química Verde</v>
          </cell>
          <cell r="C11394">
            <v>48</v>
          </cell>
          <cell r="D11394">
            <v>4</v>
          </cell>
        </row>
        <row r="11395">
          <cell r="A11395" t="str">
            <v>UNISANTA - 2536</v>
          </cell>
          <cell r="B11395" t="str">
            <v>Príncipios de engenharia elétrica - Universidade Santa Cecília</v>
          </cell>
          <cell r="C11395">
            <v>60</v>
          </cell>
          <cell r="D11395">
            <v>5</v>
          </cell>
        </row>
        <row r="11396">
          <cell r="A11396" t="str">
            <v>Unilim-fr EMT2041E</v>
          </cell>
          <cell r="B11396" t="str">
            <v>Pshysical properties - Université de Limoges</v>
          </cell>
          <cell r="C11396">
            <v>13</v>
          </cell>
          <cell r="D11396">
            <v>1</v>
          </cell>
        </row>
        <row r="11397">
          <cell r="A11397" t="str">
            <v>MACK - ENEX01395</v>
          </cell>
          <cell r="B11397" t="str">
            <v>Psicanálise I - Mackenzie</v>
          </cell>
          <cell r="C11397">
            <v>60</v>
          </cell>
          <cell r="D11397">
            <v>5</v>
          </cell>
        </row>
        <row r="11398">
          <cell r="A11398" t="str">
            <v>MCTC010-13</v>
          </cell>
          <cell r="B11398" t="str">
            <v>Psicofarmacologia</v>
          </cell>
          <cell r="C11398">
            <v>48</v>
          </cell>
          <cell r="D11398">
            <v>4</v>
          </cell>
        </row>
        <row r="11399">
          <cell r="A11399" t="str">
            <v>UNB-003</v>
          </cell>
          <cell r="B11399" t="str">
            <v>Psicofarmacologia</v>
          </cell>
          <cell r="C11399">
            <v>0</v>
          </cell>
          <cell r="D11399">
            <v>12</v>
          </cell>
        </row>
        <row r="11400">
          <cell r="A11400" t="str">
            <v>CUMD-co TRSO1100</v>
          </cell>
          <cell r="B11400" t="str">
            <v>Psicologia - Corporación Universitaria Minuto de Dios</v>
          </cell>
          <cell r="C11400">
            <v>48</v>
          </cell>
          <cell r="D11400">
            <v>4</v>
          </cell>
        </row>
        <row r="11401">
          <cell r="A11401" t="str">
            <v>UNICSUL - 0489</v>
          </cell>
          <cell r="B11401" t="str">
            <v>Psicologia - UNICSUL</v>
          </cell>
          <cell r="C11401">
            <v>72</v>
          </cell>
          <cell r="D11401">
            <v>6</v>
          </cell>
        </row>
        <row r="11402">
          <cell r="A11402" t="str">
            <v>AFA - Psi2</v>
          </cell>
          <cell r="B11402" t="str">
            <v>Psicologia 2 - Academia da Forca Aérea</v>
          </cell>
          <cell r="C11402">
            <v>36</v>
          </cell>
          <cell r="D11402">
            <v>3</v>
          </cell>
        </row>
        <row r="11403">
          <cell r="A11403" t="str">
            <v>NS1221</v>
          </cell>
          <cell r="B11403" t="str">
            <v>Psicologia Aplicada à Administração I - FEI Pe.Saboia de Medeiros</v>
          </cell>
          <cell r="C11403">
            <v>36</v>
          </cell>
          <cell r="D11403">
            <v>3</v>
          </cell>
        </row>
        <row r="11404">
          <cell r="A11404" t="str">
            <v>MCTC011-13</v>
          </cell>
          <cell r="B11404" t="str">
            <v>Psicologia Cognitiva</v>
          </cell>
          <cell r="C11404">
            <v>48</v>
          </cell>
          <cell r="D11404">
            <v>4</v>
          </cell>
        </row>
        <row r="11405">
          <cell r="A11405" t="str">
            <v>MCTC011-15</v>
          </cell>
          <cell r="B11405" t="str">
            <v>Psicologia Cognitiva</v>
          </cell>
          <cell r="C11405">
            <v>48</v>
          </cell>
          <cell r="D11405">
            <v>4</v>
          </cell>
        </row>
        <row r="11406">
          <cell r="A11406" t="str">
            <v>UNIVEM - PCO</v>
          </cell>
          <cell r="B11406" t="str">
            <v>Psicologia Comportamental e Organizacional - Centro Universitário Eurípedes de Marília</v>
          </cell>
          <cell r="C11406">
            <v>36</v>
          </cell>
          <cell r="D11406">
            <v>3</v>
          </cell>
        </row>
        <row r="11407">
          <cell r="A11407" t="str">
            <v>MCTC012-13</v>
          </cell>
          <cell r="B11407" t="str">
            <v>Psicologia Experimental</v>
          </cell>
          <cell r="C11407">
            <v>72</v>
          </cell>
          <cell r="D11407">
            <v>6</v>
          </cell>
        </row>
        <row r="11408">
          <cell r="A11408" t="str">
            <v>MCTC020-15</v>
          </cell>
          <cell r="B11408" t="str">
            <v>Psicologia Experimental</v>
          </cell>
          <cell r="C11408">
            <v>72</v>
          </cell>
          <cell r="D11408">
            <v>6</v>
          </cell>
        </row>
        <row r="11409">
          <cell r="A11409" t="str">
            <v>FATEC-SP - 1325</v>
          </cell>
          <cell r="B11409" t="str">
            <v>Psicologia Industrial - FATEC-SP</v>
          </cell>
          <cell r="C11409">
            <v>36</v>
          </cell>
          <cell r="D11409">
            <v>3</v>
          </cell>
        </row>
        <row r="11410">
          <cell r="A11410" t="str">
            <v>Impacta - PsiOrg</v>
          </cell>
          <cell r="B11410" t="str">
            <v>Psicologia Organizacional - Faculdade Impacta de Tecnologia</v>
          </cell>
          <cell r="C11410">
            <v>36</v>
          </cell>
          <cell r="D11410">
            <v>3</v>
          </cell>
        </row>
        <row r="11411">
          <cell r="A11411" t="str">
            <v>UNI A - TE3625</v>
          </cell>
          <cell r="B11411" t="str">
            <v>Psicologia Organizacional - UNI A</v>
          </cell>
          <cell r="C11411">
            <v>72</v>
          </cell>
          <cell r="D11411">
            <v>6</v>
          </cell>
        </row>
        <row r="11412">
          <cell r="A11412" t="str">
            <v>ESAGS - PAA</v>
          </cell>
          <cell r="B11412" t="str">
            <v>Psicologia aplicada à Administração - Escola Superior de Administração e Gestão</v>
          </cell>
          <cell r="C11412">
            <v>72</v>
          </cell>
          <cell r="D11412">
            <v>6</v>
          </cell>
        </row>
        <row r="11413">
          <cell r="A11413" t="str">
            <v>MCZC006-13</v>
          </cell>
          <cell r="B11413" t="str">
            <v>Psicologia da Educação</v>
          </cell>
          <cell r="C11413">
            <v>48</v>
          </cell>
          <cell r="D11413">
            <v>4</v>
          </cell>
        </row>
        <row r="11414">
          <cell r="A11414" t="str">
            <v>IFSP - K4PED</v>
          </cell>
          <cell r="B11414" t="str">
            <v>Psicologia da Educação - IFSP</v>
          </cell>
          <cell r="C11414">
            <v>24</v>
          </cell>
          <cell r="D11414">
            <v>2</v>
          </cell>
        </row>
        <row r="11415">
          <cell r="A11415" t="str">
            <v>UC-pt 1741236</v>
          </cell>
          <cell r="B11415" t="str">
            <v>Psicologia da Educação - Universidade de Coimbra</v>
          </cell>
          <cell r="C11415">
            <v>45</v>
          </cell>
          <cell r="D11415">
            <v>4</v>
          </cell>
        </row>
        <row r="11416">
          <cell r="A11416" t="str">
            <v>UFSCAR - 200018A</v>
          </cell>
          <cell r="B11416" t="str">
            <v>Psicologia da Educação 1-Aprendizagem - Universidade Federal de São Carlos</v>
          </cell>
          <cell r="C11416">
            <v>60</v>
          </cell>
          <cell r="D11416">
            <v>5</v>
          </cell>
        </row>
        <row r="11417">
          <cell r="A11417" t="str">
            <v>FASB - PsiEd1</v>
          </cell>
          <cell r="B11417" t="str">
            <v>Psicologia da Educação I - Faculdade de São Bernardo do Campo</v>
          </cell>
          <cell r="C11417">
            <v>36</v>
          </cell>
          <cell r="D11417">
            <v>3</v>
          </cell>
        </row>
        <row r="11418">
          <cell r="A11418" t="str">
            <v>FSA - PsiEd</v>
          </cell>
          <cell r="B11418" t="str">
            <v>Psicologia da educação - Fundação Santo André</v>
          </cell>
          <cell r="C11418">
            <v>60</v>
          </cell>
          <cell r="D11418">
            <v>5</v>
          </cell>
        </row>
        <row r="11419">
          <cell r="A11419" t="str">
            <v>UNIFESP - 3993</v>
          </cell>
          <cell r="B11419" t="str">
            <v>Psicologia da educação - UNIFESP</v>
          </cell>
          <cell r="C11419">
            <v>36</v>
          </cell>
          <cell r="D11419">
            <v>3</v>
          </cell>
        </row>
        <row r="11420">
          <cell r="A11420" t="str">
            <v>USCS - PsiEd</v>
          </cell>
          <cell r="B11420" t="str">
            <v>Psicologia da educação - Universidade Municipal de São Caetano do Sul</v>
          </cell>
          <cell r="C11420">
            <v>72</v>
          </cell>
          <cell r="D11420">
            <v>6</v>
          </cell>
        </row>
        <row r="11421">
          <cell r="A11421" t="str">
            <v>USCS - PRH</v>
          </cell>
          <cell r="B11421" t="str">
            <v>Psicologia das relações humanas - Universidade Municipal de São Caetano do Sul</v>
          </cell>
          <cell r="C11421">
            <v>36</v>
          </cell>
          <cell r="D11421">
            <v>3</v>
          </cell>
        </row>
        <row r="11422">
          <cell r="A11422" t="str">
            <v>UNIABC - PDA</v>
          </cell>
          <cell r="B11422" t="str">
            <v>Psicologia do Desenvolvolvimento e da Aprendizagem - UNIABC</v>
          </cell>
          <cell r="C11422">
            <v>72</v>
          </cell>
          <cell r="D11422">
            <v>6</v>
          </cell>
        </row>
        <row r="11423">
          <cell r="A11423" t="str">
            <v>UNICAMP - AR301</v>
          </cell>
          <cell r="B11423" t="str">
            <v>Psicologia do desenvolvimento aplicado às artes I - UNICAMP</v>
          </cell>
          <cell r="C11423">
            <v>60</v>
          </cell>
          <cell r="D11423">
            <v>5</v>
          </cell>
        </row>
        <row r="11424">
          <cell r="A11424" t="str">
            <v>Metodista - 8611</v>
          </cell>
          <cell r="B11424" t="str">
            <v>Psicologia do desenvolvimento do bebê - METODISTA</v>
          </cell>
          <cell r="C11424">
            <v>156</v>
          </cell>
          <cell r="D11424">
            <v>13</v>
          </cell>
        </row>
        <row r="11425">
          <cell r="A11425" t="str">
            <v>MACK - ENEX01405</v>
          </cell>
          <cell r="B11425" t="str">
            <v>Psicologia do desenvolvimento infantil - Mackenzie</v>
          </cell>
          <cell r="C11425">
            <v>60</v>
          </cell>
          <cell r="D11425">
            <v>5</v>
          </cell>
        </row>
        <row r="11426">
          <cell r="A11426" t="str">
            <v>UNICAMP - EL511</v>
          </cell>
          <cell r="B11426" t="str">
            <v>Psicologia e educação - UNICAMP</v>
          </cell>
          <cell r="C11426">
            <v>84</v>
          </cell>
          <cell r="D11426">
            <v>7</v>
          </cell>
        </row>
        <row r="11427">
          <cell r="A11427" t="str">
            <v>MACK - ENEX01410</v>
          </cell>
          <cell r="B11427" t="str">
            <v>Psicologia e sociedade - Mackenzie</v>
          </cell>
          <cell r="C11427">
            <v>60</v>
          </cell>
          <cell r="D11427">
            <v>5</v>
          </cell>
        </row>
        <row r="11428">
          <cell r="A11428" t="str">
            <v>USP - ACH0012</v>
          </cell>
          <cell r="B11428" t="str">
            <v>Psicologia, educação e temas contemporâneos - USP</v>
          </cell>
          <cell r="C11428">
            <v>24</v>
          </cell>
          <cell r="D11428">
            <v>2</v>
          </cell>
        </row>
        <row r="11429">
          <cell r="A11429" t="str">
            <v>NCG-304</v>
          </cell>
          <cell r="B11429" t="str">
            <v>Psicopatologia e Neuropsicologia</v>
          </cell>
          <cell r="C11429">
            <v>144</v>
          </cell>
          <cell r="D11429">
            <v>12</v>
          </cell>
        </row>
        <row r="11430">
          <cell r="A11430" t="str">
            <v>UFABC-PÓS - NCG-304</v>
          </cell>
          <cell r="B11430" t="str">
            <v>Psicopatologia e Neuropsicologia - UFABC-PÓS</v>
          </cell>
          <cell r="C11430">
            <v>144</v>
          </cell>
          <cell r="D11430">
            <v>12</v>
          </cell>
        </row>
        <row r="11431">
          <cell r="A11431" t="str">
            <v>NCG-304CO</v>
          </cell>
          <cell r="B11431" t="str">
            <v>Psicopatologia e Neuropsicologia - UNB</v>
          </cell>
          <cell r="C11431">
            <v>0</v>
          </cell>
          <cell r="D11431">
            <v>12</v>
          </cell>
        </row>
        <row r="11432">
          <cell r="A11432" t="str">
            <v>Nott-uk C81PAT</v>
          </cell>
          <cell r="B11432" t="str">
            <v>Psychological Approaches to Therapy - University of Nottingham</v>
          </cell>
          <cell r="C11432">
            <v>11</v>
          </cell>
          <cell r="D11432">
            <v>0</v>
          </cell>
        </row>
        <row r="11433">
          <cell r="A11433" t="str">
            <v>UNSW-au PSYC1001</v>
          </cell>
          <cell r="B11433" t="str">
            <v>Psychology 1A - University of New South Wales</v>
          </cell>
          <cell r="C11433">
            <v>48</v>
          </cell>
          <cell r="D11433">
            <v>4</v>
          </cell>
        </row>
        <row r="11434">
          <cell r="A11434" t="str">
            <v>GLA-uk PSYCH1001</v>
          </cell>
          <cell r="B11434" t="str">
            <v>Psychology 1A: Biological and Experimental - University of Glasgow</v>
          </cell>
          <cell r="C11434">
            <v>40</v>
          </cell>
          <cell r="D11434">
            <v>3</v>
          </cell>
        </row>
        <row r="11435">
          <cell r="A11435" t="str">
            <v>GLA-uk PSYCH1002</v>
          </cell>
          <cell r="B11435" t="str">
            <v>Psychology 1B: Social, Development and Individual Differences - University of Glasgow</v>
          </cell>
          <cell r="C11435">
            <v>40</v>
          </cell>
          <cell r="D11435">
            <v>3</v>
          </cell>
        </row>
        <row r="11436">
          <cell r="A11436" t="str">
            <v>Alleg-us PSYCH490</v>
          </cell>
          <cell r="B11436" t="str">
            <v>Psychology of Happiness - Allegheny College</v>
          </cell>
          <cell r="C11436">
            <v>60</v>
          </cell>
          <cell r="D11436">
            <v>5</v>
          </cell>
        </row>
        <row r="11437">
          <cell r="A11437" t="str">
            <v>Alleg-us PSYCH464</v>
          </cell>
          <cell r="B11437" t="str">
            <v>Psychology of Intergroup Conglict - Allegheny College</v>
          </cell>
          <cell r="C11437">
            <v>60</v>
          </cell>
          <cell r="D11437">
            <v>5</v>
          </cell>
        </row>
        <row r="11438">
          <cell r="A11438" t="str">
            <v>NUIG-ie PS220</v>
          </cell>
          <cell r="B11438" t="str">
            <v>Psychology of Learning - National University of Ireland, Galway</v>
          </cell>
          <cell r="C11438">
            <v>50</v>
          </cell>
          <cell r="D11438">
            <v>4</v>
          </cell>
        </row>
        <row r="11439">
          <cell r="A11439" t="str">
            <v>CSUEB-us BIOL4610</v>
          </cell>
          <cell r="B11439" t="str">
            <v>Psychology of Personality - California State University, East Bay</v>
          </cell>
          <cell r="C11439">
            <v>48</v>
          </cell>
          <cell r="D11439">
            <v>4</v>
          </cell>
        </row>
        <row r="11440">
          <cell r="A11440" t="str">
            <v>BME-hu GT52A002</v>
          </cell>
          <cell r="B11440" t="str">
            <v>Psycology - Budapest University of Technology and Economics</v>
          </cell>
          <cell r="C11440">
            <v>30</v>
          </cell>
          <cell r="D11440">
            <v>2</v>
          </cell>
        </row>
        <row r="11441">
          <cell r="A11441" t="str">
            <v>WVU-us COMM104</v>
          </cell>
          <cell r="B11441" t="str">
            <v>Public Communication - West Virginia University</v>
          </cell>
          <cell r="C11441">
            <v>54</v>
          </cell>
          <cell r="D11441">
            <v>4</v>
          </cell>
        </row>
        <row r="11442">
          <cell r="A11442" t="str">
            <v>USL-be ECGE1215</v>
          </cell>
          <cell r="B11442" t="str">
            <v>Public Finance - Université Saint-Louis</v>
          </cell>
          <cell r="C11442">
            <v>24</v>
          </cell>
          <cell r="D11442">
            <v>2</v>
          </cell>
        </row>
        <row r="11443">
          <cell r="A11443" t="str">
            <v>RH-uk HEA010N921A</v>
          </cell>
          <cell r="B11443" t="str">
            <v>Public Health and Health Promotion - University of Roehampton</v>
          </cell>
          <cell r="C11443">
            <v>48</v>
          </cell>
          <cell r="D11443">
            <v>4</v>
          </cell>
        </row>
        <row r="11444">
          <cell r="A11444" t="str">
            <v>GU-us PSPK080</v>
          </cell>
          <cell r="B11444" t="str">
            <v>Public Speaking - Georgetown University</v>
          </cell>
          <cell r="C11444">
            <v>48</v>
          </cell>
          <cell r="D11444">
            <v>4</v>
          </cell>
        </row>
        <row r="11445">
          <cell r="A11445" t="str">
            <v>UCB-us COMM1300</v>
          </cell>
          <cell r="B11445" t="str">
            <v>Public Speaking - University of Colorado Boulder / UCB</v>
          </cell>
          <cell r="C11445">
            <v>37</v>
          </cell>
          <cell r="D11445">
            <v>3</v>
          </cell>
        </row>
        <row r="11446">
          <cell r="A11446" t="str">
            <v>UTEP-us COMM1301</v>
          </cell>
          <cell r="B11446" t="str">
            <v>Public Speaking - University of Texas at El Paso</v>
          </cell>
          <cell r="C11446">
            <v>48</v>
          </cell>
          <cell r="D11446">
            <v>4</v>
          </cell>
        </row>
        <row r="11447">
          <cell r="A11447" t="str">
            <v>WMU-us COM1040</v>
          </cell>
          <cell r="B11447" t="str">
            <v>Public Speaking - Western Michigan University</v>
          </cell>
          <cell r="C11447">
            <v>51</v>
          </cell>
          <cell r="D11447">
            <v>4</v>
          </cell>
        </row>
        <row r="11448">
          <cell r="A11448" t="str">
            <v>PSU-us LING156</v>
          </cell>
          <cell r="B11448" t="str">
            <v>Public Speaking Nonnative Spkr - Portland State University</v>
          </cell>
          <cell r="C11448">
            <v>48</v>
          </cell>
          <cell r="D11448">
            <v>4</v>
          </cell>
        </row>
        <row r="11449">
          <cell r="A11449" t="str">
            <v>SLU-us CMM120</v>
          </cell>
          <cell r="B11449" t="str">
            <v>Public Speaking: Issues of Chinese Culture - Saint Louis University</v>
          </cell>
          <cell r="C11449">
            <v>48</v>
          </cell>
          <cell r="D11449">
            <v>4</v>
          </cell>
        </row>
        <row r="11450">
          <cell r="A11450" t="str">
            <v>BME-hu EOVKAT24</v>
          </cell>
          <cell r="B11450" t="str">
            <v>Public Works - Budapest University of Technology and Economics</v>
          </cell>
          <cell r="C11450">
            <v>120</v>
          </cell>
          <cell r="D11450">
            <v>10</v>
          </cell>
        </row>
        <row r="11451">
          <cell r="A11451" t="str">
            <v>FSC-us BUS312</v>
          </cell>
          <cell r="B11451" t="str">
            <v>Purchasing and Supply Chain Management - Farmingdale State College</v>
          </cell>
          <cell r="C11451">
            <v>45</v>
          </cell>
          <cell r="D11451">
            <v>3</v>
          </cell>
        </row>
        <row r="11452">
          <cell r="A11452" t="str">
            <v>CSUF-us CPSC223P</v>
          </cell>
          <cell r="B11452" t="str">
            <v>Pyton Programing - California State University, Fullerton</v>
          </cell>
          <cell r="C11452">
            <v>72</v>
          </cell>
          <cell r="D11452">
            <v>6</v>
          </cell>
        </row>
        <row r="11453">
          <cell r="A11453" t="str">
            <v>Metodista - 7120</v>
          </cell>
          <cell r="B11453" t="str">
            <v>PÓS-GRADUAÇÃO  SONORA - METODISTA</v>
          </cell>
          <cell r="C11453">
            <v>72</v>
          </cell>
          <cell r="D11453">
            <v>6</v>
          </cell>
        </row>
        <row r="11454">
          <cell r="A11454" t="str">
            <v>Metodista - 7121</v>
          </cell>
          <cell r="B11454" t="str">
            <v>PÓS-GRADUAÇÃO VISUAL - METODISTA</v>
          </cell>
          <cell r="C11454">
            <v>72</v>
          </cell>
          <cell r="D11454">
            <v>6</v>
          </cell>
        </row>
        <row r="11455">
          <cell r="A11455" t="str">
            <v>FSW-ca METH1045</v>
          </cell>
          <cell r="B11455" t="str">
            <v>QA Fundamentals - Fanshawe College</v>
          </cell>
          <cell r="C11455">
            <v>36</v>
          </cell>
          <cell r="D11455">
            <v>3</v>
          </cell>
        </row>
        <row r="11456">
          <cell r="A11456" t="str">
            <v>UTFPR - ES32C</v>
          </cell>
          <cell r="B11456" t="str">
            <v>QUALIDADE DE VIDA 1 - Universidade Tecnológica Federal do Paraná</v>
          </cell>
          <cell r="C11456">
            <v>24</v>
          </cell>
          <cell r="D11456">
            <v>2</v>
          </cell>
        </row>
        <row r="11457">
          <cell r="A11457" t="str">
            <v>UNESP - 4004</v>
          </cell>
          <cell r="B11457" t="str">
            <v>QUÍMICA - UNESP</v>
          </cell>
          <cell r="C11457">
            <v>84</v>
          </cell>
          <cell r="D11457">
            <v>7</v>
          </cell>
        </row>
        <row r="11458">
          <cell r="A11458" t="str">
            <v>ufsc - 070149C</v>
          </cell>
          <cell r="B11458" t="str">
            <v>QUÍMICA 2-GERAL - UFSC</v>
          </cell>
          <cell r="C11458">
            <v>60</v>
          </cell>
          <cell r="D11458">
            <v>5</v>
          </cell>
        </row>
        <row r="11459">
          <cell r="A11459" t="str">
            <v>AHR - QAmb</v>
          </cell>
          <cell r="B11459" t="str">
            <v>QUÍMICA AMBIENTAL - Anhanguera</v>
          </cell>
          <cell r="C11459">
            <v>72</v>
          </cell>
          <cell r="D11459">
            <v>6</v>
          </cell>
        </row>
        <row r="11460">
          <cell r="A11460" t="str">
            <v>UBC - T9105A</v>
          </cell>
          <cell r="B11460" t="str">
            <v>QUÍMICA AMBIENTAL - Universidade Braz Cubas</v>
          </cell>
          <cell r="C11460">
            <v>72</v>
          </cell>
          <cell r="D11460">
            <v>6</v>
          </cell>
        </row>
        <row r="11461">
          <cell r="A11461" t="str">
            <v>UNISANTA - 2807</v>
          </cell>
          <cell r="B11461" t="str">
            <v>QUÍMICA ANALITICA I - Universidade Santa Cecília</v>
          </cell>
          <cell r="C11461">
            <v>60</v>
          </cell>
          <cell r="D11461">
            <v>5</v>
          </cell>
        </row>
        <row r="11462">
          <cell r="A11462" t="str">
            <v>UNISANTA - 2808</v>
          </cell>
          <cell r="B11462" t="str">
            <v>QUÍMICA ANALITICA II - Universidade Santa Cecília</v>
          </cell>
          <cell r="C11462">
            <v>60</v>
          </cell>
          <cell r="D11462">
            <v>5</v>
          </cell>
        </row>
        <row r="11463">
          <cell r="A11463" t="str">
            <v>UTFPR - EG52C</v>
          </cell>
          <cell r="B11463" t="str">
            <v>QUÍMICA ANALÍTICA - UTFPR</v>
          </cell>
          <cell r="C11463">
            <v>72</v>
          </cell>
          <cell r="D11463">
            <v>6</v>
          </cell>
        </row>
        <row r="11464">
          <cell r="A11464" t="str">
            <v>UNB - IQD114596</v>
          </cell>
          <cell r="B11464" t="str">
            <v>QUÍMICA ANALÍTICA QUALITATIVA - Universidade de Brasília</v>
          </cell>
          <cell r="C11464">
            <v>60</v>
          </cell>
          <cell r="D11464">
            <v>5</v>
          </cell>
        </row>
        <row r="11465">
          <cell r="A11465" t="str">
            <v>UNIABC - QAQ</v>
          </cell>
          <cell r="B11465" t="str">
            <v>QUÍMICA ANALÍTICA QUANTITATIVA - UNIABC</v>
          </cell>
          <cell r="C11465">
            <v>96</v>
          </cell>
          <cell r="D11465">
            <v>8</v>
          </cell>
        </row>
        <row r="11466">
          <cell r="A11466" t="str">
            <v>FTT - QAP</v>
          </cell>
          <cell r="B11466" t="str">
            <v>QUÍMICA APLICADA - Faculdade de Tecnologia Termomecânica</v>
          </cell>
          <cell r="C11466">
            <v>72</v>
          </cell>
          <cell r="D11466">
            <v>6</v>
          </cell>
        </row>
        <row r="11467">
          <cell r="A11467" t="str">
            <v>FATEC-SP - YOB002</v>
          </cell>
          <cell r="B11467" t="str">
            <v>QUÍMICA APLICADA À CONSTR.CIVIL - FATEC-SP</v>
          </cell>
          <cell r="C11467">
            <v>72</v>
          </cell>
          <cell r="D11467">
            <v>6</v>
          </cell>
        </row>
        <row r="11468">
          <cell r="A11468" t="str">
            <v>UNESP - 000032A</v>
          </cell>
          <cell r="B11468" t="str">
            <v>QUÍMICA DA MADEIRA - UNESP</v>
          </cell>
          <cell r="C11468">
            <v>60</v>
          </cell>
          <cell r="D11468">
            <v>5</v>
          </cell>
        </row>
        <row r="11469">
          <cell r="A11469" t="str">
            <v>MACK - 3638</v>
          </cell>
          <cell r="B11469" t="str">
            <v>QUÍMICA DAS TRANSFORMAÇÕES I - Mackenzie</v>
          </cell>
          <cell r="C11469">
            <v>60</v>
          </cell>
          <cell r="D11469">
            <v>5</v>
          </cell>
        </row>
        <row r="11470">
          <cell r="A11470" t="str">
            <v>UFV - TAL406</v>
          </cell>
          <cell r="B11470" t="str">
            <v>QUÍMICA DE ALIMENTOS I - Universidade Federal de Viçosa</v>
          </cell>
          <cell r="C11470">
            <v>84</v>
          </cell>
          <cell r="D11470">
            <v>7</v>
          </cell>
        </row>
        <row r="11471">
          <cell r="A11471" t="str">
            <v>UMC - 7598</v>
          </cell>
          <cell r="B11471" t="str">
            <v>QUÍMICA DE COORDENAÇÃO - Universidade de Mogi das Cruzes</v>
          </cell>
          <cell r="C11471">
            <v>24</v>
          </cell>
          <cell r="D11471">
            <v>2</v>
          </cell>
        </row>
        <row r="11472">
          <cell r="A11472" t="str">
            <v>FATEC-SP - FFA005</v>
          </cell>
          <cell r="B11472" t="str">
            <v>QUÍMICA DOS POLÍMEROS - FATEC-SP</v>
          </cell>
          <cell r="C11472">
            <v>72</v>
          </cell>
          <cell r="D11472">
            <v>6</v>
          </cell>
        </row>
        <row r="11473">
          <cell r="A11473" t="str">
            <v>IFSP - K5QMI</v>
          </cell>
          <cell r="B11473" t="str">
            <v>QUÍMICA E MINERALOGIA - Instituto Federal de Educação, Ciência e Tecnologia de São Paulo</v>
          </cell>
          <cell r="C11473">
            <v>48</v>
          </cell>
          <cell r="D11473">
            <v>4</v>
          </cell>
        </row>
        <row r="11474">
          <cell r="A11474" t="str">
            <v>MACK - 3611</v>
          </cell>
          <cell r="B11474" t="str">
            <v>QUÍMICA ESTRUTURAL - Mackenzie</v>
          </cell>
          <cell r="C11474">
            <v>60</v>
          </cell>
          <cell r="D11474">
            <v>5</v>
          </cell>
        </row>
        <row r="11475">
          <cell r="A11475" t="str">
            <v>ufsc - 70181C</v>
          </cell>
          <cell r="B11475" t="str">
            <v>QUÍMICA EXPERIMENTAL GERAL - UFSC</v>
          </cell>
          <cell r="C11475">
            <v>60</v>
          </cell>
          <cell r="D11475">
            <v>5</v>
          </cell>
        </row>
        <row r="11476">
          <cell r="A11476" t="str">
            <v>MACK - 3603</v>
          </cell>
          <cell r="B11476" t="str">
            <v>QUÍMICA FUNDAMENTAL - Mackenzie</v>
          </cell>
          <cell r="C11476">
            <v>60</v>
          </cell>
          <cell r="D11476">
            <v>5</v>
          </cell>
        </row>
        <row r="11477">
          <cell r="A11477" t="str">
            <v>UFOP - QUI701</v>
          </cell>
          <cell r="B11477" t="str">
            <v>QUÍMICA FUNDAMENTAL - Universidade Federal de Ouro Preto</v>
          </cell>
          <cell r="C11477">
            <v>60</v>
          </cell>
          <cell r="D11477">
            <v>5</v>
          </cell>
        </row>
        <row r="11478">
          <cell r="A11478" t="str">
            <v>UFRN - ECT2104</v>
          </cell>
          <cell r="B11478" t="str">
            <v>QUÍMICA GEAL - Universidade Federal do Rio Grande do Norte</v>
          </cell>
          <cell r="C11478">
            <v>84</v>
          </cell>
          <cell r="D11478">
            <v>7</v>
          </cell>
        </row>
        <row r="11479">
          <cell r="A11479" t="str">
            <v>UFPR - EAQ011</v>
          </cell>
          <cell r="B11479" t="str">
            <v>QUÍMICA GERAL - UFPR</v>
          </cell>
          <cell r="C11479">
            <v>60</v>
          </cell>
          <cell r="D11479">
            <v>5</v>
          </cell>
        </row>
        <row r="11480">
          <cell r="A11480" t="str">
            <v>UNESP - 2004</v>
          </cell>
          <cell r="B11480" t="str">
            <v>QUÍMICA GERAL - UNESP</v>
          </cell>
          <cell r="C11480">
            <v>24</v>
          </cell>
          <cell r="D11480">
            <v>2</v>
          </cell>
        </row>
        <row r="11481">
          <cell r="A11481" t="str">
            <v>UNESP - 1210</v>
          </cell>
          <cell r="B11481" t="str">
            <v>QUÍMICA GERAL - UNESP</v>
          </cell>
          <cell r="C11481">
            <v>24</v>
          </cell>
          <cell r="D11481">
            <v>2</v>
          </cell>
        </row>
        <row r="11482">
          <cell r="A11482" t="str">
            <v>UFLA - GQI101</v>
          </cell>
          <cell r="B11482" t="str">
            <v>QUÍMICA GERAL - Universidade Federal de Lavras</v>
          </cell>
          <cell r="C11482">
            <v>24</v>
          </cell>
          <cell r="D11482">
            <v>2</v>
          </cell>
        </row>
        <row r="11483">
          <cell r="A11483" t="str">
            <v>UNIP - J354</v>
          </cell>
          <cell r="B11483" t="str">
            <v>QUÍMICA GERAL - Universidade Paulista</v>
          </cell>
          <cell r="C11483">
            <v>60</v>
          </cell>
          <cell r="D11483">
            <v>5</v>
          </cell>
        </row>
        <row r="11484">
          <cell r="A11484" t="str">
            <v>USJT - 800000720</v>
          </cell>
          <cell r="B11484" t="str">
            <v>QUÍMICA GERAL - Universidade São Judas Tadeu</v>
          </cell>
          <cell r="C11484">
            <v>36</v>
          </cell>
          <cell r="D11484">
            <v>3</v>
          </cell>
        </row>
        <row r="11485">
          <cell r="A11485" t="str">
            <v>UNIPAMPA - AL0012</v>
          </cell>
          <cell r="B11485" t="str">
            <v>QUÍMICA GERAL E EXPERIMENTAL - Universidade Federal do Pampa</v>
          </cell>
          <cell r="C11485">
            <v>36</v>
          </cell>
          <cell r="D11485">
            <v>3</v>
          </cell>
        </row>
        <row r="11486">
          <cell r="A11486" t="str">
            <v>FSA - QGE1</v>
          </cell>
          <cell r="B11486" t="str">
            <v>QUÍMICA GERAL E EXPERIMENTAL I - Fundação Santo André</v>
          </cell>
          <cell r="C11486">
            <v>144</v>
          </cell>
          <cell r="D11486">
            <v>12</v>
          </cell>
        </row>
        <row r="11487">
          <cell r="A11487" t="str">
            <v>UNISANTA - 2826</v>
          </cell>
          <cell r="B11487" t="str">
            <v>QUÍMICA GERAL E EXPERIMENTAL I - Universidade Santa Cecília</v>
          </cell>
          <cell r="C11487">
            <v>60</v>
          </cell>
          <cell r="D11487">
            <v>5</v>
          </cell>
        </row>
        <row r="11488">
          <cell r="A11488" t="str">
            <v>UNISANTA - 2827</v>
          </cell>
          <cell r="B11488" t="str">
            <v>QUÍMICA GERAL E EXPERIMENTAL II - Universidade Santa Cecília</v>
          </cell>
          <cell r="C11488">
            <v>60</v>
          </cell>
          <cell r="D11488">
            <v>5</v>
          </cell>
        </row>
        <row r="11489">
          <cell r="A11489" t="str">
            <v>UNISANTA - 2825</v>
          </cell>
          <cell r="B11489" t="str">
            <v>QUÍMICA GERAL E EXPERIMENTAL III - Universidade Santa Cecília</v>
          </cell>
          <cell r="C11489">
            <v>60</v>
          </cell>
          <cell r="D11489">
            <v>5</v>
          </cell>
        </row>
        <row r="11490">
          <cell r="A11490" t="str">
            <v>FOC - 1520</v>
          </cell>
          <cell r="B11490" t="str">
            <v>QUÍMICA GERAL E INORGÂNCIA - Faculdades Oswaldo Cruz</v>
          </cell>
          <cell r="C11490">
            <v>156</v>
          </cell>
          <cell r="D11490">
            <v>13</v>
          </cell>
        </row>
        <row r="11491">
          <cell r="A11491" t="str">
            <v>SCAM - SPGR018051</v>
          </cell>
          <cell r="B11491" t="str">
            <v>QUÍMICA GERAL I - Centro Universitário São Camilo</v>
          </cell>
          <cell r="C11491">
            <v>36</v>
          </cell>
          <cell r="D11491">
            <v>3</v>
          </cell>
        </row>
        <row r="11492">
          <cell r="A11492" t="str">
            <v>FEI - NQ3110</v>
          </cell>
          <cell r="B11492" t="str">
            <v>QUÍMICA GERAL I - FEI</v>
          </cell>
          <cell r="C11492">
            <v>84</v>
          </cell>
          <cell r="D11492">
            <v>9</v>
          </cell>
        </row>
        <row r="11493">
          <cell r="A11493" t="str">
            <v>FASB - QGlt1</v>
          </cell>
          <cell r="B11493" t="str">
            <v>QUÍMICA GERAL I - Lab e Teoria - Faculdade de São Bernardo do Campo</v>
          </cell>
          <cell r="C11493">
            <v>96</v>
          </cell>
          <cell r="D11493">
            <v>8</v>
          </cell>
        </row>
        <row r="11494">
          <cell r="A11494" t="str">
            <v>MACK - 6011055</v>
          </cell>
          <cell r="B11494" t="str">
            <v>QUÍMICA GERAL I - Mackenzie</v>
          </cell>
          <cell r="C11494">
            <v>24</v>
          </cell>
          <cell r="D11494">
            <v>2</v>
          </cell>
        </row>
        <row r="11495">
          <cell r="A11495" t="str">
            <v>UNIVAP - Z520068</v>
          </cell>
          <cell r="B11495" t="str">
            <v>QUÍMICA GERAL I - Universidade do Vale do Paraíba</v>
          </cell>
          <cell r="C11495">
            <v>60</v>
          </cell>
          <cell r="D11495">
            <v>5</v>
          </cell>
        </row>
        <row r="11496">
          <cell r="A11496" t="str">
            <v>FEI - QM3120</v>
          </cell>
          <cell r="B11496" t="str">
            <v>QUÍMICA GERAL II - FEI</v>
          </cell>
          <cell r="C11496">
            <v>72</v>
          </cell>
          <cell r="D11496">
            <v>6</v>
          </cell>
        </row>
        <row r="11497">
          <cell r="A11497" t="str">
            <v>FASB - QGlt2</v>
          </cell>
          <cell r="B11497" t="str">
            <v>QUÍMICA GERAL II - Lab e Teoria - Faculdade de São Bernardo do Campo</v>
          </cell>
          <cell r="C11497">
            <v>96</v>
          </cell>
          <cell r="D11497">
            <v>8</v>
          </cell>
        </row>
        <row r="11498">
          <cell r="A11498" t="str">
            <v>UNIABC - QGI</v>
          </cell>
          <cell r="B11498" t="str">
            <v>QUÍMICA GERAL INORGÂNICA - UNIABC</v>
          </cell>
          <cell r="C11498">
            <v>96</v>
          </cell>
          <cell r="D11498">
            <v>8</v>
          </cell>
        </row>
        <row r="11499">
          <cell r="A11499" t="str">
            <v>UNESP - BIM200415</v>
          </cell>
          <cell r="B11499" t="str">
            <v>QUÍMICA I - UNESP</v>
          </cell>
          <cell r="C11499">
            <v>60</v>
          </cell>
          <cell r="D11499">
            <v>5</v>
          </cell>
        </row>
        <row r="11500">
          <cell r="A11500" t="str">
            <v>UNIFESP - Quim1</v>
          </cell>
          <cell r="B11500" t="str">
            <v>QUÍMICA I - UNIFESP</v>
          </cell>
          <cell r="C11500">
            <v>72</v>
          </cell>
          <cell r="D11500">
            <v>6</v>
          </cell>
        </row>
        <row r="11501">
          <cell r="A11501" t="str">
            <v>FEI - QM3240</v>
          </cell>
          <cell r="B11501" t="str">
            <v>QUÍMICA INORGÂNICA - FEI</v>
          </cell>
          <cell r="C11501">
            <v>72</v>
          </cell>
          <cell r="D11501">
            <v>6</v>
          </cell>
        </row>
        <row r="11502">
          <cell r="A11502" t="str">
            <v>ufsc - 71030C</v>
          </cell>
          <cell r="B11502" t="str">
            <v>QUÍMICA INORGÂNICA - UFSC</v>
          </cell>
          <cell r="C11502">
            <v>60</v>
          </cell>
          <cell r="D11502">
            <v>5</v>
          </cell>
        </row>
        <row r="11503">
          <cell r="A11503" t="str">
            <v>UNISANTA - 2834</v>
          </cell>
          <cell r="B11503" t="str">
            <v>QUÍMICA INORGÂNICA - Universidade Santa Cecília</v>
          </cell>
          <cell r="C11503">
            <v>60</v>
          </cell>
          <cell r="D11503">
            <v>5</v>
          </cell>
        </row>
        <row r="11504">
          <cell r="A11504" t="str">
            <v>UNIFESP - Quim4</v>
          </cell>
          <cell r="B11504" t="str">
            <v>QUÍMICA IV - UNIFESP</v>
          </cell>
          <cell r="C11504">
            <v>72</v>
          </cell>
          <cell r="D11504">
            <v>6</v>
          </cell>
        </row>
        <row r="11505">
          <cell r="A11505" t="str">
            <v>UNISANTA - 2841</v>
          </cell>
          <cell r="B11505" t="str">
            <v>QUÍMICA ORGÂNCIA II - Universidade Santa Cecília</v>
          </cell>
          <cell r="C11505">
            <v>60</v>
          </cell>
          <cell r="D11505">
            <v>5</v>
          </cell>
        </row>
        <row r="11506">
          <cell r="A11506" t="str">
            <v>UNESP - 000014A</v>
          </cell>
          <cell r="B11506" t="str">
            <v>QUÍMICA ORGÂNICA - UNESP</v>
          </cell>
          <cell r="C11506">
            <v>60</v>
          </cell>
          <cell r="D11506">
            <v>5</v>
          </cell>
        </row>
        <row r="11507">
          <cell r="A11507" t="str">
            <v>UTFPR - EG52B</v>
          </cell>
          <cell r="B11507" t="str">
            <v>QUÍMICA ORGÂNICA - UTFPR</v>
          </cell>
          <cell r="C11507">
            <v>60</v>
          </cell>
          <cell r="D11507">
            <v>5</v>
          </cell>
        </row>
        <row r="11508">
          <cell r="A11508" t="str">
            <v>UFLA - GQI135</v>
          </cell>
          <cell r="B11508" t="str">
            <v>QUÍMICA ORGÂNICA - Universidade Federal de Lavras</v>
          </cell>
          <cell r="C11508">
            <v>48</v>
          </cell>
          <cell r="D11508">
            <v>4</v>
          </cell>
        </row>
        <row r="11509">
          <cell r="A11509" t="str">
            <v>FSA - QOrg1</v>
          </cell>
          <cell r="B11509" t="str">
            <v>QUÍMICA ORGÂNICA I - Fundação Santo André</v>
          </cell>
          <cell r="C11509">
            <v>72</v>
          </cell>
          <cell r="D11509">
            <v>6</v>
          </cell>
        </row>
        <row r="11510">
          <cell r="A11510" t="str">
            <v>UNIABC - QO1</v>
          </cell>
          <cell r="B11510" t="str">
            <v>QUÍMICA ORGÂNICA I - UNIABC</v>
          </cell>
          <cell r="C11510">
            <v>72</v>
          </cell>
          <cell r="D11510">
            <v>6</v>
          </cell>
        </row>
        <row r="11511">
          <cell r="A11511" t="str">
            <v>UNISANTA - 2837</v>
          </cell>
          <cell r="B11511" t="str">
            <v>QUÍMICA ORGÂNICA I - Universidade Santa Cecília</v>
          </cell>
          <cell r="C11511">
            <v>60</v>
          </cell>
          <cell r="D11511">
            <v>5</v>
          </cell>
        </row>
        <row r="11512">
          <cell r="A11512" t="str">
            <v>UNIABC - QO2</v>
          </cell>
          <cell r="B11512" t="str">
            <v>QUÍMICA ORGÂNICA II - UNIABC</v>
          </cell>
          <cell r="C11512">
            <v>96</v>
          </cell>
          <cell r="D11512">
            <v>8</v>
          </cell>
        </row>
        <row r="11513">
          <cell r="A11513" t="str">
            <v>MACK - 06012108</v>
          </cell>
          <cell r="B11513" t="str">
            <v>QUÍMICA TECNOLÓGIA  - Mackenzie</v>
          </cell>
          <cell r="C11513">
            <v>60</v>
          </cell>
          <cell r="D11513">
            <v>5</v>
          </cell>
        </row>
        <row r="11514">
          <cell r="A11514" t="str">
            <v>UNISANTA - 4004</v>
          </cell>
          <cell r="B11514" t="str">
            <v>QUÍMICA TECNOLÓGICA - Universidade Santa Cecília</v>
          </cell>
          <cell r="C11514">
            <v>60</v>
          </cell>
          <cell r="D11514">
            <v>5</v>
          </cell>
        </row>
        <row r="11515">
          <cell r="A11515" t="str">
            <v>IFSP - T1QUT</v>
          </cell>
          <cell r="B11515" t="str">
            <v>QUÍMICA TEÓRICA - Instituto Federal de Educação, Ciência e Tecnologia de São Paulo</v>
          </cell>
          <cell r="C11515">
            <v>24</v>
          </cell>
          <cell r="D11515">
            <v>2</v>
          </cell>
        </row>
        <row r="11516">
          <cell r="A11516" t="str">
            <v>UFPA - EN03124</v>
          </cell>
          <cell r="B11516" t="str">
            <v>QUÍMICA TEÓRICA APLICADA 1 - Universidade Federal do Pará</v>
          </cell>
          <cell r="C11516">
            <v>48</v>
          </cell>
          <cell r="D11516">
            <v>4</v>
          </cell>
        </row>
        <row r="11517">
          <cell r="A11517" t="str">
            <v>FTT - PG-423</v>
          </cell>
          <cell r="B11517" t="str">
            <v>Qualidade - Faculdade de Tecnologia Termomecânica</v>
          </cell>
          <cell r="C11517">
            <v>72</v>
          </cell>
          <cell r="D11517">
            <v>6</v>
          </cell>
        </row>
        <row r="11518">
          <cell r="A11518" t="str">
            <v>ESZE007-13</v>
          </cell>
          <cell r="B11518" t="str">
            <v>Qualidade da Energia Elétrica</v>
          </cell>
          <cell r="C11518">
            <v>48</v>
          </cell>
          <cell r="D11518">
            <v>4</v>
          </cell>
        </row>
        <row r="11519">
          <cell r="A11519" t="str">
            <v>ESZE073-17</v>
          </cell>
          <cell r="B11519" t="str">
            <v>Qualidade da Energia Elétrica</v>
          </cell>
          <cell r="C11519">
            <v>48</v>
          </cell>
          <cell r="D11519">
            <v>4</v>
          </cell>
        </row>
        <row r="11520">
          <cell r="A11520" t="str">
            <v>ESZX026-13</v>
          </cell>
          <cell r="B11520" t="str">
            <v>Qualidade da Energia Elétrica</v>
          </cell>
          <cell r="C11520">
            <v>60</v>
          </cell>
          <cell r="D11520">
            <v>5</v>
          </cell>
        </row>
        <row r="11521">
          <cell r="A11521" t="str">
            <v>ESZB011-13</v>
          </cell>
          <cell r="B11521" t="str">
            <v>Qualidade de Imagens Médicas</v>
          </cell>
          <cell r="C11521">
            <v>48</v>
          </cell>
          <cell r="D11521">
            <v>4</v>
          </cell>
        </row>
        <row r="11522">
          <cell r="A11522" t="str">
            <v>ESZB011-17</v>
          </cell>
          <cell r="B11522" t="str">
            <v>Qualidade de Imagens Médicas</v>
          </cell>
          <cell r="C11522">
            <v>48</v>
          </cell>
          <cell r="D11522">
            <v>4</v>
          </cell>
        </row>
        <row r="11523">
          <cell r="A11523" t="str">
            <v>UFMS-20030027</v>
          </cell>
          <cell r="B11523" t="str">
            <v>Qualidade de energia elétrica -UFMS</v>
          </cell>
          <cell r="C11523">
            <v>0</v>
          </cell>
          <cell r="D11523">
            <v>10</v>
          </cell>
        </row>
        <row r="11524">
          <cell r="A11524" t="str">
            <v>ESZG035-17</v>
          </cell>
          <cell r="B11524" t="str">
            <v>Qualidade em Serviços</v>
          </cell>
          <cell r="C11524">
            <v>24</v>
          </cell>
          <cell r="D11524">
            <v>2</v>
          </cell>
        </row>
        <row r="11525">
          <cell r="A11525" t="str">
            <v>ESTG016-13</v>
          </cell>
          <cell r="B11525" t="str">
            <v>Qualidade em Sistemas</v>
          </cell>
          <cell r="C11525">
            <v>48</v>
          </cell>
          <cell r="D11525">
            <v>4</v>
          </cell>
        </row>
        <row r="11526">
          <cell r="A11526" t="str">
            <v>ESTG016-17</v>
          </cell>
          <cell r="B11526" t="str">
            <v>Qualidade em Sistemas</v>
          </cell>
          <cell r="C11526">
            <v>48</v>
          </cell>
          <cell r="D11526">
            <v>4</v>
          </cell>
        </row>
        <row r="11527">
          <cell r="A11527" t="str">
            <v>CE-230</v>
          </cell>
          <cell r="B11527" t="str">
            <v>Qualidade, Confiabilidade e Segurançade Software - ITA</v>
          </cell>
          <cell r="C11527">
            <v>0</v>
          </cell>
          <cell r="D11527">
            <v>12</v>
          </cell>
        </row>
        <row r="11528">
          <cell r="A11528" t="str">
            <v>UB-es 361278</v>
          </cell>
          <cell r="B11528" t="str">
            <v>Qualitat i Prevenció - Universitat de Barcelona</v>
          </cell>
          <cell r="C11528">
            <v>30</v>
          </cell>
          <cell r="D11528">
            <v>2</v>
          </cell>
        </row>
        <row r="11529">
          <cell r="A11529" t="str">
            <v>DIT-ie QURL3111</v>
          </cell>
          <cell r="B11529" t="str">
            <v>Quality &amp; Reliability - Dublin Institute of Technology</v>
          </cell>
          <cell r="C11529">
            <v>50</v>
          </cell>
          <cell r="D11529">
            <v>4</v>
          </cell>
        </row>
        <row r="11530">
          <cell r="A11530" t="str">
            <v>NDSU-us QAC</v>
          </cell>
          <cell r="B11530" t="str">
            <v>Quality Assur/Cont - North Dakota State University</v>
          </cell>
          <cell r="C11530">
            <v>36</v>
          </cell>
          <cell r="D11530">
            <v>3</v>
          </cell>
        </row>
        <row r="11531">
          <cell r="A11531" t="str">
            <v>WMU-us IME3280</v>
          </cell>
          <cell r="B11531" t="str">
            <v>Quality Assur/Cont - Western Michigan University</v>
          </cell>
          <cell r="C11531">
            <v>45</v>
          </cell>
          <cell r="D11531">
            <v>3</v>
          </cell>
        </row>
        <row r="11532">
          <cell r="A11532" t="str">
            <v>MSOE-us IE348</v>
          </cell>
          <cell r="B11532" t="str">
            <v>Quality Assurance (SPC) - Milwaukee School of Engineering</v>
          </cell>
          <cell r="C11532">
            <v>33</v>
          </cell>
          <cell r="D11532">
            <v>2</v>
          </cell>
        </row>
        <row r="11533">
          <cell r="A11533" t="str">
            <v>Montana-us EIND477</v>
          </cell>
          <cell r="B11533" t="str">
            <v>Quality Assurance - Montana State University</v>
          </cell>
          <cell r="C11533">
            <v>48</v>
          </cell>
          <cell r="D11533">
            <v>4</v>
          </cell>
        </row>
        <row r="11534">
          <cell r="A11534" t="str">
            <v>PittSt-us MFGET405</v>
          </cell>
          <cell r="B11534" t="str">
            <v>Quality Contol - Pittsburg State University</v>
          </cell>
          <cell r="C11534">
            <v>48</v>
          </cell>
          <cell r="D11534">
            <v>4</v>
          </cell>
        </row>
        <row r="11535">
          <cell r="A11535" t="str">
            <v>NIU-us ISYE430</v>
          </cell>
          <cell r="B11535" t="str">
            <v>Quality Control - Northern Illinois University</v>
          </cell>
          <cell r="C11535">
            <v>48</v>
          </cell>
          <cell r="D11535">
            <v>4</v>
          </cell>
        </row>
        <row r="11536">
          <cell r="A11536" t="str">
            <v>UofG-ca ENGG4050</v>
          </cell>
          <cell r="B11536" t="str">
            <v>Quality Control - University of Guelph</v>
          </cell>
          <cell r="C11536">
            <v>54</v>
          </cell>
          <cell r="D11536">
            <v>4</v>
          </cell>
        </row>
        <row r="11537">
          <cell r="A11537" t="str">
            <v>UniMis-hu MAKMKT516M</v>
          </cell>
          <cell r="B11537" t="str">
            <v>Quality Control - University of Miskolc</v>
          </cell>
          <cell r="C11537">
            <v>42</v>
          </cell>
          <cell r="D11537">
            <v>3</v>
          </cell>
        </row>
        <row r="11538">
          <cell r="A11538" t="str">
            <v>UOIT-ca ENGR4045U</v>
          </cell>
          <cell r="B11538" t="str">
            <v>Quality Control - University of Ontario Institute of Technology</v>
          </cell>
          <cell r="C11538">
            <v>48</v>
          </cell>
          <cell r="D11538">
            <v>4</v>
          </cell>
        </row>
        <row r="11539">
          <cell r="A11539" t="str">
            <v>UOIT-ca MANE4045U</v>
          </cell>
          <cell r="B11539" t="str">
            <v>Quality Control - University of Ontario Institute of Technology</v>
          </cell>
          <cell r="C11539">
            <v>48</v>
          </cell>
          <cell r="D11539">
            <v>4</v>
          </cell>
        </row>
        <row r="11540">
          <cell r="A11540" t="str">
            <v>UWM-us INDENG571</v>
          </cell>
          <cell r="B11540" t="str">
            <v>Quality Control - University of Wisconsin - Milwaukee</v>
          </cell>
          <cell r="C11540">
            <v>42</v>
          </cell>
          <cell r="D11540">
            <v>3</v>
          </cell>
        </row>
        <row r="11541">
          <cell r="A11541" t="str">
            <v>ITech-us IME3110</v>
          </cell>
          <cell r="B11541" t="str">
            <v>Quality Control 2 - Indiana Institute of Technology</v>
          </cell>
          <cell r="C11541">
            <v>48</v>
          </cell>
          <cell r="D11541">
            <v>4</v>
          </cell>
        </row>
        <row r="11542">
          <cell r="A11542" t="str">
            <v>ITech-us IME2110</v>
          </cell>
          <cell r="B11542" t="str">
            <v>Quality Control I - Indiana Institute of Technology</v>
          </cell>
          <cell r="C11542">
            <v>40</v>
          </cell>
          <cell r="D11542">
            <v>3</v>
          </cell>
        </row>
        <row r="11543">
          <cell r="A11543" t="str">
            <v>SYS4100</v>
          </cell>
          <cell r="B11543" t="str">
            <v>Quality Engineering - Florida Institute of Technology/FIT</v>
          </cell>
          <cell r="C11543">
            <v>48</v>
          </cell>
          <cell r="D11543">
            <v>4</v>
          </cell>
        </row>
        <row r="11544">
          <cell r="A11544" t="str">
            <v>KanSU-us IMSE641</v>
          </cell>
          <cell r="B11544" t="str">
            <v>Quality Engineering - Kansas State University</v>
          </cell>
          <cell r="C11544">
            <v>40</v>
          </cell>
          <cell r="D11544">
            <v>3</v>
          </cell>
        </row>
        <row r="11545">
          <cell r="A11545" t="str">
            <v>SHU-uk 1660892</v>
          </cell>
          <cell r="B11545" t="str">
            <v>Quality Engineering - Sheffield Hallam University</v>
          </cell>
          <cell r="C11545">
            <v>50</v>
          </cell>
          <cell r="D11545">
            <v>4</v>
          </cell>
        </row>
        <row r="11546">
          <cell r="A11546" t="str">
            <v>UWS-us INMGT422</v>
          </cell>
          <cell r="B11546" t="str">
            <v>Quality Engineering - University of Wisconsin - Stout</v>
          </cell>
          <cell r="C11546">
            <v>48</v>
          </cell>
          <cell r="D11546">
            <v>4</v>
          </cell>
        </row>
        <row r="11547">
          <cell r="A11547" t="str">
            <v>Dayton-us IET319</v>
          </cell>
          <cell r="B11547" t="str">
            <v>Quality Improvement Methods - University of Dayton</v>
          </cell>
          <cell r="C11547">
            <v>48</v>
          </cell>
          <cell r="D11547">
            <v>4</v>
          </cell>
        </row>
        <row r="11548">
          <cell r="A11548" t="str">
            <v>DUF-hu DFANMUG111</v>
          </cell>
          <cell r="B11548" t="str">
            <v>Quality Management - College of Dunaújváros</v>
          </cell>
          <cell r="C11548">
            <v>52</v>
          </cell>
          <cell r="D11548">
            <v>4</v>
          </cell>
        </row>
        <row r="11549">
          <cell r="A11549" t="str">
            <v>DUF-hu DFANMUG011</v>
          </cell>
          <cell r="B11549" t="str">
            <v>Quality Management - College of Dunaújváros</v>
          </cell>
          <cell r="C11549">
            <v>52</v>
          </cell>
          <cell r="D11549">
            <v>4</v>
          </cell>
        </row>
        <row r="11550">
          <cell r="A11550" t="str">
            <v>ITTral-ie QUAL81003</v>
          </cell>
          <cell r="B11550" t="str">
            <v>Quality Management - Institute of Technology of Tralee</v>
          </cell>
          <cell r="C11550">
            <v>48</v>
          </cell>
          <cell r="D11550">
            <v>4</v>
          </cell>
        </row>
        <row r="11551">
          <cell r="A11551" t="str">
            <v>Mercer-us IDM355</v>
          </cell>
          <cell r="B11551" t="str">
            <v>Quality Management - Mercer University</v>
          </cell>
          <cell r="C11551">
            <v>51</v>
          </cell>
          <cell r="D11551">
            <v>4</v>
          </cell>
        </row>
        <row r="11552">
          <cell r="A11552" t="str">
            <v>NUIG-ie IE226</v>
          </cell>
          <cell r="B11552" t="str">
            <v>Quality Management - National University of Ireland, Galway</v>
          </cell>
          <cell r="C11552">
            <v>50</v>
          </cell>
          <cell r="D11552">
            <v>4</v>
          </cell>
        </row>
        <row r="11553">
          <cell r="A11553" t="str">
            <v>RMIT-au BUSM3132</v>
          </cell>
          <cell r="B11553" t="str">
            <v>Quality Management - Royal Melbourne Institute of Technology</v>
          </cell>
          <cell r="C11553">
            <v>48</v>
          </cell>
          <cell r="D11553">
            <v>4</v>
          </cell>
        </row>
        <row r="11554">
          <cell r="A11554" t="str">
            <v>SJTU-cn BU354</v>
          </cell>
          <cell r="B11554" t="str">
            <v>Quality Management - Shanghai Jiao Tong University</v>
          </cell>
          <cell r="C11554">
            <v>64</v>
          </cell>
          <cell r="D11554">
            <v>5</v>
          </cell>
        </row>
        <row r="11555">
          <cell r="A11555" t="str">
            <v>Strath-uk DM404</v>
          </cell>
          <cell r="B11555" t="str">
            <v>Quality Management - University of Strathclyde</v>
          </cell>
          <cell r="C11555">
            <v>72</v>
          </cell>
          <cell r="D11555">
            <v>6</v>
          </cell>
        </row>
        <row r="11556">
          <cell r="A11556" t="str">
            <v>UWS-us INMGT325</v>
          </cell>
          <cell r="B11556" t="str">
            <v>Quality Management - University of Wisconsin - Stout</v>
          </cell>
          <cell r="C11556">
            <v>45</v>
          </cell>
          <cell r="D11556">
            <v>3</v>
          </cell>
        </row>
        <row r="11557">
          <cell r="A11557" t="str">
            <v>SOM467</v>
          </cell>
          <cell r="B11557" t="str">
            <v>Quality Management and Control - California State University, Northridge</v>
          </cell>
          <cell r="C11557">
            <v>48</v>
          </cell>
          <cell r="D11557">
            <v>4</v>
          </cell>
        </row>
        <row r="11558">
          <cell r="A11558" t="str">
            <v>CSUN-us SOM467</v>
          </cell>
          <cell r="B11558" t="str">
            <v>Quality Management and Control - California State University, Northridge</v>
          </cell>
          <cell r="C11558">
            <v>48</v>
          </cell>
          <cell r="D11558">
            <v>4</v>
          </cell>
        </row>
        <row r="11559">
          <cell r="A11559" t="str">
            <v>LiU-se TMQU03</v>
          </cell>
          <cell r="B11559" t="str">
            <v>Quality Management and Engineering - Linköping University</v>
          </cell>
          <cell r="C11559">
            <v>56</v>
          </cell>
          <cell r="D11559">
            <v>5</v>
          </cell>
        </row>
        <row r="11560">
          <cell r="A11560" t="str">
            <v>NUIGal-ie ME353</v>
          </cell>
          <cell r="B11560" t="str">
            <v>Quality Systems - National University of Ireland - Galway</v>
          </cell>
          <cell r="C11560">
            <v>36</v>
          </cell>
          <cell r="D11560">
            <v>3</v>
          </cell>
        </row>
        <row r="11561">
          <cell r="A11561" t="str">
            <v>NUIG-ie ME353</v>
          </cell>
          <cell r="B11561" t="str">
            <v>Quality Systems - National University of Ireland, Galway</v>
          </cell>
          <cell r="C11561">
            <v>50</v>
          </cell>
          <cell r="D11561">
            <v>4</v>
          </cell>
        </row>
        <row r="11562">
          <cell r="A11562" t="str">
            <v>UL-ie MT4105</v>
          </cell>
          <cell r="B11562" t="str">
            <v>Quality Systems - University of Limerick</v>
          </cell>
          <cell r="C11562">
            <v>36</v>
          </cell>
          <cell r="D11562">
            <v>3</v>
          </cell>
        </row>
        <row r="11563">
          <cell r="A11563" t="str">
            <v>CalPoly-us ITP40302</v>
          </cell>
          <cell r="B11563" t="str">
            <v>Quality Systems Management - California Polytechnic State University</v>
          </cell>
          <cell r="C11563">
            <v>48</v>
          </cell>
          <cell r="D11563">
            <v>4</v>
          </cell>
        </row>
        <row r="11564">
          <cell r="A11564" t="str">
            <v>KettU-us IME471</v>
          </cell>
          <cell r="B11564" t="str">
            <v>Quality Systems: Quality Assurance - Kettering University</v>
          </cell>
          <cell r="C11564">
            <v>48</v>
          </cell>
          <cell r="D11564">
            <v>4</v>
          </cell>
        </row>
        <row r="11565">
          <cell r="A11565" t="str">
            <v>Derby-uk 4ME512</v>
          </cell>
          <cell r="B11565" t="str">
            <v>Quality and Reliability - University of Derby</v>
          </cell>
          <cell r="C11565">
            <v>48</v>
          </cell>
          <cell r="D11565">
            <v>4</v>
          </cell>
        </row>
        <row r="11566">
          <cell r="A11566" t="str">
            <v>UEC-jp QRE</v>
          </cell>
          <cell r="B11566" t="str">
            <v>Quality and Reliability Engineering - The University of Electro-Communications</v>
          </cell>
          <cell r="C11566">
            <v>30</v>
          </cell>
          <cell r="D11566">
            <v>2</v>
          </cell>
        </row>
        <row r="11567">
          <cell r="A11567" t="str">
            <v>Unimore-it IG007</v>
          </cell>
          <cell r="B11567" t="str">
            <v>Qualità Industriale - Università degli studi di Modena e Reggio Emilia</v>
          </cell>
          <cell r="C11567">
            <v>27</v>
          </cell>
          <cell r="D11567">
            <v>2</v>
          </cell>
        </row>
        <row r="11568">
          <cell r="A11568" t="str">
            <v>Aalen-de 63406</v>
          </cell>
          <cell r="B11568" t="str">
            <v>Qualitätsmanagement - Hochschule Aalen</v>
          </cell>
          <cell r="C11568">
            <v>36</v>
          </cell>
          <cell r="D11568">
            <v>3</v>
          </cell>
        </row>
        <row r="11569">
          <cell r="A11569" t="str">
            <v>GCU09-3U4B</v>
          </cell>
          <cell r="B11569" t="str">
            <v>Qualité de L'air et Développement Durable - Institut National des Sciences Appliquées / INSA Rennes</v>
          </cell>
          <cell r="C11569">
            <v>12</v>
          </cell>
          <cell r="D11569">
            <v>1</v>
          </cell>
        </row>
        <row r="11570">
          <cell r="A11570" t="str">
            <v>DU-us CHEM230</v>
          </cell>
          <cell r="B11570" t="str">
            <v>Quantitative Analysis - Drexel University</v>
          </cell>
          <cell r="C11570">
            <v>48</v>
          </cell>
          <cell r="D11570">
            <v>4</v>
          </cell>
        </row>
        <row r="11571">
          <cell r="A11571" t="str">
            <v>Dayton-us IET316</v>
          </cell>
          <cell r="B11571" t="str">
            <v>Quantitative Analysis - University of Dayton</v>
          </cell>
          <cell r="C11571">
            <v>48</v>
          </cell>
          <cell r="D11571">
            <v>4</v>
          </cell>
        </row>
        <row r="11572">
          <cell r="A11572" t="str">
            <v>UofC-ca KNES263</v>
          </cell>
          <cell r="B11572" t="str">
            <v>Quantitative Biomechanics - University of Calgary</v>
          </cell>
          <cell r="C11572">
            <v>51</v>
          </cell>
          <cell r="D11572">
            <v>4</v>
          </cell>
        </row>
        <row r="11573">
          <cell r="A11573" t="str">
            <v>Strath-uk MS922</v>
          </cell>
          <cell r="B11573" t="str">
            <v>Quantitative Business Analysis - University of Strathclyde</v>
          </cell>
          <cell r="C11573">
            <v>36</v>
          </cell>
          <cell r="D11573">
            <v>3</v>
          </cell>
        </row>
        <row r="11574">
          <cell r="A11574" t="str">
            <v>SMU-ca MGSC1205</v>
          </cell>
          <cell r="B11574" t="str">
            <v>Quantitative Methods I - Saint Mary's University</v>
          </cell>
          <cell r="C11574">
            <v>48</v>
          </cell>
          <cell r="D11574">
            <v>4</v>
          </cell>
        </row>
        <row r="11575">
          <cell r="A11575" t="str">
            <v>BU-us METCS546</v>
          </cell>
          <cell r="B11575" t="str">
            <v>Quantitative Methods for Information Systems - Boston University</v>
          </cell>
          <cell r="C11575">
            <v>60</v>
          </cell>
          <cell r="D11575">
            <v>5</v>
          </cell>
        </row>
        <row r="11576">
          <cell r="A11576" t="str">
            <v>ULG-be MQGE00055</v>
          </cell>
          <cell r="B11576" t="str">
            <v>Quantitative Methods in Management - Université de Liège</v>
          </cell>
          <cell r="C11576">
            <v>30</v>
          </cell>
          <cell r="D11576">
            <v>2</v>
          </cell>
        </row>
        <row r="11577">
          <cell r="A11577" t="str">
            <v>Tulane-us BMEN3070</v>
          </cell>
          <cell r="B11577" t="str">
            <v>Quantitative Phisiology - Tulane University</v>
          </cell>
          <cell r="C11577">
            <v>45</v>
          </cell>
          <cell r="D11577">
            <v>3</v>
          </cell>
        </row>
        <row r="11578">
          <cell r="A11578" t="str">
            <v>Tulane-us BMEN3075</v>
          </cell>
          <cell r="B11578" t="str">
            <v>Quantitative Phisiology Lab - Tulane University</v>
          </cell>
          <cell r="C11578">
            <v>15</v>
          </cell>
          <cell r="D11578">
            <v>1</v>
          </cell>
        </row>
        <row r="11579">
          <cell r="A11579" t="str">
            <v>LE-uk PA2610/2608</v>
          </cell>
          <cell r="B11579" t="str">
            <v>Quantum Devices - University of Leicester</v>
          </cell>
          <cell r="C11579">
            <v>12</v>
          </cell>
          <cell r="D11579">
            <v>1</v>
          </cell>
        </row>
        <row r="11580">
          <cell r="A11580" t="str">
            <v>UT-nl 2012001791</v>
          </cell>
          <cell r="B11580" t="str">
            <v>Quantum Fenomena - University of Twente</v>
          </cell>
          <cell r="C11580">
            <v>50</v>
          </cell>
          <cell r="D11580">
            <v>4</v>
          </cell>
        </row>
        <row r="11581">
          <cell r="A11581" t="str">
            <v>UFMG-001</v>
          </cell>
          <cell r="B11581" t="str">
            <v>Quantum Information processing and macroscopic entanglement</v>
          </cell>
          <cell r="C11581">
            <v>0</v>
          </cell>
          <cell r="D11581">
            <v>12</v>
          </cell>
        </row>
        <row r="11582">
          <cell r="A11582" t="str">
            <v>WU-us PHYS413</v>
          </cell>
          <cell r="B11582" t="str">
            <v>Quantum Mechanics - Widener University</v>
          </cell>
          <cell r="C11582">
            <v>68</v>
          </cell>
          <cell r="D11582">
            <v>5</v>
          </cell>
        </row>
        <row r="11583">
          <cell r="A11583" t="str">
            <v>Xavier-us PHYS377</v>
          </cell>
          <cell r="B11583" t="str">
            <v>Quantum Mechanics II - Xavier University</v>
          </cell>
          <cell r="C11583">
            <v>51</v>
          </cell>
          <cell r="D11583">
            <v>4</v>
          </cell>
        </row>
        <row r="11584">
          <cell r="A11584" t="str">
            <v>UWEC-us PHYS333</v>
          </cell>
          <cell r="B11584" t="str">
            <v>Quantum Physics - University of Wisconsin - Eau Claire</v>
          </cell>
          <cell r="C11584">
            <v>48</v>
          </cell>
          <cell r="D11584">
            <v>4</v>
          </cell>
        </row>
        <row r="11585">
          <cell r="A11585" t="str">
            <v>UCD-01</v>
          </cell>
          <cell r="B11585" t="str">
            <v>Quantum Theory of Condensed Matter-PHYC40200 - UCD-Ireland</v>
          </cell>
          <cell r="C11585">
            <v>0</v>
          </cell>
          <cell r="D11585">
            <v>9</v>
          </cell>
        </row>
        <row r="11586">
          <cell r="A11586" t="str">
            <v>UFMG001</v>
          </cell>
          <cell r="B11586" t="str">
            <v>Quantum information procesing and macroscopic entanglement - UFMG</v>
          </cell>
          <cell r="C11586">
            <v>0</v>
          </cell>
          <cell r="D11586">
            <v>12</v>
          </cell>
        </row>
        <row r="11587">
          <cell r="A11587" t="str">
            <v>RH-uk BUS020C450Y</v>
          </cell>
          <cell r="B11587" t="str">
            <v>Questioning Citizenship - Roehampton University</v>
          </cell>
          <cell r="C11587">
            <v>24</v>
          </cell>
          <cell r="D11587">
            <v>2</v>
          </cell>
        </row>
        <row r="11588">
          <cell r="A11588" t="str">
            <v>ESZU016-13</v>
          </cell>
          <cell r="B11588" t="str">
            <v>Questões Ambientais Globais</v>
          </cell>
          <cell r="C11588">
            <v>24</v>
          </cell>
          <cell r="D11588">
            <v>2</v>
          </cell>
        </row>
        <row r="11589">
          <cell r="A11589" t="str">
            <v>ESZU016-17</v>
          </cell>
          <cell r="B11589" t="str">
            <v>Questões Ambientais Globais</v>
          </cell>
          <cell r="C11589">
            <v>24</v>
          </cell>
          <cell r="D11589">
            <v>2</v>
          </cell>
        </row>
        <row r="11590">
          <cell r="A11590" t="str">
            <v>ESZX115-13</v>
          </cell>
          <cell r="B11590" t="str">
            <v>Questões Ambientais Globais</v>
          </cell>
          <cell r="C11590">
            <v>24</v>
          </cell>
          <cell r="D11590">
            <v>2</v>
          </cell>
        </row>
        <row r="11591">
          <cell r="A11591" t="str">
            <v>NHZ5014-09</v>
          </cell>
          <cell r="B11591" t="str">
            <v>Questões Atuais no Ensino de Ciências</v>
          </cell>
          <cell r="C11591">
            <v>24</v>
          </cell>
          <cell r="D11591">
            <v>2</v>
          </cell>
        </row>
        <row r="11592">
          <cell r="A11592" t="str">
            <v>NHZ5014-15</v>
          </cell>
          <cell r="B11592" t="str">
            <v>Questões Atuais no Ensino de Ciências</v>
          </cell>
          <cell r="C11592">
            <v>24</v>
          </cell>
          <cell r="D11592">
            <v>2</v>
          </cell>
        </row>
        <row r="11593">
          <cell r="A11593" t="str">
            <v>ESHC039-17</v>
          </cell>
          <cell r="B11593" t="str">
            <v>Questões Metodológicas em Economia</v>
          </cell>
          <cell r="C11593">
            <v>48</v>
          </cell>
          <cell r="D11593">
            <v>4</v>
          </cell>
        </row>
        <row r="11594">
          <cell r="A11594" t="str">
            <v>ECO-323</v>
          </cell>
          <cell r="B11594" t="str">
            <v>Questões Metodológicas em Economia</v>
          </cell>
          <cell r="C11594">
            <v>144</v>
          </cell>
          <cell r="D11594">
            <v>12</v>
          </cell>
        </row>
        <row r="11595">
          <cell r="A11595" t="str">
            <v>CSO-03707</v>
          </cell>
          <cell r="B11595" t="str">
            <v>Questões da Cidade Contemporânea: Novas Estratégias de Projeto e Intervenção Urbana - PUC</v>
          </cell>
          <cell r="C11595">
            <v>0</v>
          </cell>
          <cell r="D11595">
            <v>9</v>
          </cell>
        </row>
        <row r="11596">
          <cell r="A11596" t="str">
            <v>MACK - 6014119</v>
          </cell>
          <cell r="B11596" t="str">
            <v>Quim.anal.qualitativa e quantitativa - Mackenzie</v>
          </cell>
          <cell r="C11596">
            <v>132</v>
          </cell>
          <cell r="D11596">
            <v>11</v>
          </cell>
        </row>
        <row r="11597">
          <cell r="A11597" t="str">
            <v>USJT - QUIM</v>
          </cell>
          <cell r="B11597" t="str">
            <v>Química - Universidade São Judas Tadeu</v>
          </cell>
          <cell r="C11597">
            <v>72</v>
          </cell>
          <cell r="D11597">
            <v>6</v>
          </cell>
        </row>
        <row r="11598">
          <cell r="A11598" t="str">
            <v>UTFPR - QM3XA</v>
          </cell>
          <cell r="B11598" t="str">
            <v>Química - Universidade Tecnológica Federal do Paraná</v>
          </cell>
          <cell r="C11598">
            <v>84</v>
          </cell>
          <cell r="D11598">
            <v>7</v>
          </cell>
        </row>
        <row r="11599">
          <cell r="A11599" t="str">
            <v>UC-pt 1005015</v>
          </cell>
          <cell r="B11599" t="str">
            <v>Química - Universidade de Coimbra</v>
          </cell>
          <cell r="C11599">
            <v>63</v>
          </cell>
          <cell r="D11599">
            <v>5</v>
          </cell>
        </row>
        <row r="11600">
          <cell r="A11600" t="str">
            <v>NHZ4036-09</v>
          </cell>
          <cell r="B11600" t="str">
            <v>Química Ambiental</v>
          </cell>
          <cell r="C11600">
            <v>24</v>
          </cell>
          <cell r="D11600">
            <v>2</v>
          </cell>
        </row>
        <row r="11601">
          <cell r="A11601" t="str">
            <v>ESZU037-17</v>
          </cell>
          <cell r="B11601" t="str">
            <v>Química Ambiental</v>
          </cell>
          <cell r="C11601">
            <v>24</v>
          </cell>
          <cell r="D11601">
            <v>2</v>
          </cell>
        </row>
        <row r="11602">
          <cell r="A11602" t="str">
            <v>UFPEL - 150002</v>
          </cell>
          <cell r="B11602" t="str">
            <v>Química Analítica - Universidade Federal de Pelotas</v>
          </cell>
          <cell r="C11602">
            <v>60</v>
          </cell>
          <cell r="D11602">
            <v>5</v>
          </cell>
        </row>
        <row r="11603">
          <cell r="A11603" t="str">
            <v>CT3027</v>
          </cell>
          <cell r="B11603" t="str">
            <v>Química Analítica Ambiental-Fundamentos e Aplicações</v>
          </cell>
          <cell r="C11603">
            <v>96</v>
          </cell>
          <cell r="D11603">
            <v>8</v>
          </cell>
        </row>
        <row r="11604">
          <cell r="A11604" t="str">
            <v>NHT4034-13</v>
          </cell>
          <cell r="B11604" t="str">
            <v>Química Analítica Clássica I</v>
          </cell>
          <cell r="C11604">
            <v>72</v>
          </cell>
          <cell r="D11604">
            <v>6</v>
          </cell>
        </row>
        <row r="11605">
          <cell r="A11605" t="str">
            <v>NHT4051-15</v>
          </cell>
          <cell r="B11605" t="str">
            <v>Química Analítica Clássica I</v>
          </cell>
          <cell r="C11605">
            <v>72</v>
          </cell>
          <cell r="D11605">
            <v>6</v>
          </cell>
        </row>
        <row r="11606">
          <cell r="A11606" t="str">
            <v>NHT4026-13</v>
          </cell>
          <cell r="B11606" t="str">
            <v>Química Analítica Clássica II</v>
          </cell>
          <cell r="C11606">
            <v>72</v>
          </cell>
          <cell r="D11606">
            <v>6</v>
          </cell>
        </row>
        <row r="11607">
          <cell r="A11607" t="str">
            <v>NHT4050-15</v>
          </cell>
          <cell r="B11607" t="str">
            <v>Química Analítica Clássica II</v>
          </cell>
          <cell r="C11607">
            <v>72</v>
          </cell>
          <cell r="D11607">
            <v>6</v>
          </cell>
        </row>
        <row r="11608">
          <cell r="A11608" t="str">
            <v>NHT4050-14</v>
          </cell>
          <cell r="B11608" t="str">
            <v>Química Analítica Clássica II</v>
          </cell>
          <cell r="C11608">
            <v>72</v>
          </cell>
          <cell r="D11608">
            <v>6</v>
          </cell>
        </row>
        <row r="11609">
          <cell r="A11609" t="str">
            <v>UC-pt 1004807</v>
          </cell>
          <cell r="B11609" t="str">
            <v>Química Analítica I - Universidade de Coimbra</v>
          </cell>
          <cell r="C11609">
            <v>75</v>
          </cell>
          <cell r="D11609">
            <v>6</v>
          </cell>
        </row>
        <row r="11610">
          <cell r="A11610" t="str">
            <v>UC-pt 1005026</v>
          </cell>
          <cell r="B11610" t="str">
            <v>Química Analítica II - Universidade de Coimbra</v>
          </cell>
          <cell r="C11610">
            <v>75</v>
          </cell>
          <cell r="D11610">
            <v>6</v>
          </cell>
        </row>
        <row r="11611">
          <cell r="A11611" t="str">
            <v>NHT4001-13</v>
          </cell>
          <cell r="B11611" t="str">
            <v>Química Analítica Instrumental</v>
          </cell>
          <cell r="C11611">
            <v>72</v>
          </cell>
          <cell r="D11611">
            <v>6</v>
          </cell>
        </row>
        <row r="11612">
          <cell r="A11612" t="str">
            <v>NHT4058-15</v>
          </cell>
          <cell r="B11612" t="str">
            <v>Química Analítica e Bioanalítica Avançada</v>
          </cell>
          <cell r="C11612">
            <v>72</v>
          </cell>
          <cell r="D11612">
            <v>6</v>
          </cell>
        </row>
        <row r="11613">
          <cell r="A11613" t="str">
            <v>Anhembi - QAE</v>
          </cell>
          <cell r="B11613" t="str">
            <v>Química Aplicada à Engenharia - Universidade Anhembi Morumbi</v>
          </cell>
          <cell r="C11613">
            <v>72</v>
          </cell>
          <cell r="D11613">
            <v>6</v>
          </cell>
        </row>
        <row r="11614">
          <cell r="A11614" t="str">
            <v>QFL5916</v>
          </cell>
          <cell r="B11614" t="str">
            <v>Química Bio-orgânica - USP</v>
          </cell>
          <cell r="C11614">
            <v>0</v>
          </cell>
          <cell r="D11614">
            <v>4</v>
          </cell>
        </row>
        <row r="11615">
          <cell r="A11615" t="str">
            <v>UNIOVI-es BIOC-14228</v>
          </cell>
          <cell r="B11615" t="str">
            <v>Química Bioorganica - Universidad de Oviedo</v>
          </cell>
          <cell r="C11615">
            <v>144</v>
          </cell>
          <cell r="D11615">
            <v>12</v>
          </cell>
        </row>
        <row r="11616">
          <cell r="A11616" t="str">
            <v>UNIFESP005</v>
          </cell>
          <cell r="B11616" t="str">
            <v>Química Bioorgânica</v>
          </cell>
          <cell r="C11616">
            <v>0</v>
          </cell>
          <cell r="D11616">
            <v>7</v>
          </cell>
        </row>
        <row r="11617">
          <cell r="A11617" t="str">
            <v>UNIFESP013</v>
          </cell>
          <cell r="B11617" t="str">
            <v>Química Bioorgânica</v>
          </cell>
          <cell r="C11617">
            <v>0</v>
          </cell>
          <cell r="D11617">
            <v>6</v>
          </cell>
        </row>
        <row r="11618">
          <cell r="A11618" t="str">
            <v>ECT16</v>
          </cell>
          <cell r="B11618" t="str">
            <v>Química Divertida</v>
          </cell>
          <cell r="C11618">
            <v>30</v>
          </cell>
          <cell r="D11618">
            <v>0</v>
          </cell>
        </row>
        <row r="11619">
          <cell r="A11619" t="str">
            <v>UFRJ - IQG111</v>
          </cell>
          <cell r="B11619" t="str">
            <v>Química EE - UFRJ</v>
          </cell>
          <cell r="C11619">
            <v>60</v>
          </cell>
          <cell r="D11619">
            <v>5</v>
          </cell>
        </row>
        <row r="11620">
          <cell r="A11620" t="str">
            <v>UNIFAL - ICT33</v>
          </cell>
          <cell r="B11620" t="str">
            <v>Química Experimental I - UNIFAL</v>
          </cell>
          <cell r="C11620">
            <v>36</v>
          </cell>
          <cell r="D11620">
            <v>3</v>
          </cell>
        </row>
        <row r="11621">
          <cell r="A11621" t="str">
            <v>IFSP - F1QUE</v>
          </cell>
          <cell r="B11621" t="str">
            <v>Química Experimental para Engenharia - Instituto Federal de Educação, Ciência e Tecnologia de São Pa</v>
          </cell>
          <cell r="C11621">
            <v>24</v>
          </cell>
          <cell r="D11621">
            <v>2</v>
          </cell>
        </row>
        <row r="11622">
          <cell r="A11622" t="str">
            <v>NHZ4039-09</v>
          </cell>
          <cell r="B11622" t="str">
            <v>Química Forense</v>
          </cell>
          <cell r="C11622">
            <v>72</v>
          </cell>
          <cell r="D11622">
            <v>6</v>
          </cell>
        </row>
        <row r="11623">
          <cell r="A11623" t="str">
            <v>UFBA - QUIA42</v>
          </cell>
          <cell r="B11623" t="str">
            <v>Química Fundamental III - UFBA</v>
          </cell>
          <cell r="C11623">
            <v>60</v>
          </cell>
          <cell r="D11623">
            <v>5</v>
          </cell>
        </row>
        <row r="11624">
          <cell r="A11624" t="str">
            <v>UC-pt 1004829</v>
          </cell>
          <cell r="B11624" t="str">
            <v>Química Física I - Universidade de Coimbra</v>
          </cell>
          <cell r="C11624">
            <v>75</v>
          </cell>
          <cell r="D11624">
            <v>6</v>
          </cell>
        </row>
        <row r="11625">
          <cell r="A11625" t="str">
            <v>UC-pt 1004835</v>
          </cell>
          <cell r="B11625" t="str">
            <v>Química Física II - Universidade de Coimbra</v>
          </cell>
          <cell r="C11625">
            <v>80</v>
          </cell>
          <cell r="D11625">
            <v>6</v>
          </cell>
        </row>
        <row r="11626">
          <cell r="A11626" t="str">
            <v>UFCG - 2107132</v>
          </cell>
          <cell r="B11626" t="str">
            <v>Química Geral  - Universidade Federal de Campina Grande</v>
          </cell>
          <cell r="C11626">
            <v>84</v>
          </cell>
          <cell r="D11626">
            <v>7</v>
          </cell>
        </row>
        <row r="11627">
          <cell r="A11627" t="str">
            <v>UFPEL - 150100</v>
          </cell>
          <cell r="B11627" t="str">
            <v>Química Geral - Universidade Federal de Pelotas</v>
          </cell>
          <cell r="C11627">
            <v>60</v>
          </cell>
          <cell r="D11627">
            <v>5</v>
          </cell>
        </row>
        <row r="11628">
          <cell r="A11628" t="str">
            <v>UFRR - QA100</v>
          </cell>
          <cell r="B11628" t="str">
            <v>Química Geral - Universidade Federal de Roraima</v>
          </cell>
          <cell r="C11628">
            <v>84</v>
          </cell>
          <cell r="D11628">
            <v>7</v>
          </cell>
        </row>
        <row r="11629">
          <cell r="A11629" t="str">
            <v>FASB - QGlt1-2</v>
          </cell>
          <cell r="B11629" t="str">
            <v>Química Geral -Lab. E Teoria I e II - Faculdade de São Bernardo do Campo</v>
          </cell>
          <cell r="C11629">
            <v>96</v>
          </cell>
          <cell r="D11629">
            <v>8</v>
          </cell>
        </row>
        <row r="11630">
          <cell r="A11630" t="str">
            <v>QUI02358</v>
          </cell>
          <cell r="B11630" t="str">
            <v>Química Geral Experimental I - UFES</v>
          </cell>
          <cell r="C11630">
            <v>60</v>
          </cell>
          <cell r="D11630">
            <v>5</v>
          </cell>
        </row>
        <row r="11631">
          <cell r="A11631" t="str">
            <v>FEI - QM2110</v>
          </cell>
          <cell r="B11631" t="str">
            <v>Química Geral I - FEI</v>
          </cell>
          <cell r="C11631">
            <v>120</v>
          </cell>
          <cell r="D11631">
            <v>10</v>
          </cell>
        </row>
        <row r="11632">
          <cell r="A11632" t="str">
            <v>USP - QFL0137</v>
          </cell>
          <cell r="B11632" t="str">
            <v>Química Geral I - USP</v>
          </cell>
          <cell r="C11632">
            <v>120</v>
          </cell>
          <cell r="D11632">
            <v>10</v>
          </cell>
        </row>
        <row r="11633">
          <cell r="A11633" t="str">
            <v>UC-pt 1004739</v>
          </cell>
          <cell r="B11633" t="str">
            <v>Química Geral I - Universidade de Coimbra</v>
          </cell>
          <cell r="C11633">
            <v>75</v>
          </cell>
          <cell r="D11633">
            <v>6</v>
          </cell>
        </row>
        <row r="11634">
          <cell r="A11634" t="str">
            <v>UC-pt 1004745</v>
          </cell>
          <cell r="B11634" t="str">
            <v>Química Geral II - Universidade de Coimbra</v>
          </cell>
          <cell r="C11634">
            <v>75</v>
          </cell>
          <cell r="D11634">
            <v>6</v>
          </cell>
        </row>
        <row r="11635">
          <cell r="A11635" t="str">
            <v>USP - 5930230-2</v>
          </cell>
          <cell r="B11635" t="str">
            <v>Química Geral III - USP</v>
          </cell>
          <cell r="C11635">
            <v>84</v>
          </cell>
          <cell r="D11635">
            <v>7</v>
          </cell>
        </row>
        <row r="11636">
          <cell r="A11636" t="str">
            <v>IFECTMT - ENC-010</v>
          </cell>
          <cell r="B11636" t="str">
            <v>Química Geral e Ciência dos Materiais - IFECTMT</v>
          </cell>
          <cell r="C11636">
            <v>36</v>
          </cell>
          <cell r="D11636">
            <v>3</v>
          </cell>
        </row>
        <row r="11637">
          <cell r="A11637" t="str">
            <v>FTC - EME002</v>
          </cell>
          <cell r="B11637" t="str">
            <v>Química Geral e Experimental - FTC</v>
          </cell>
          <cell r="C11637">
            <v>72</v>
          </cell>
          <cell r="D11637">
            <v>6</v>
          </cell>
        </row>
        <row r="11638">
          <cell r="A11638" t="str">
            <v>UNINOVE - 3EX1773</v>
          </cell>
          <cell r="B11638" t="str">
            <v>Química Geral e Experimental - UNINOVE</v>
          </cell>
          <cell r="C11638">
            <v>72</v>
          </cell>
          <cell r="D11638">
            <v>6</v>
          </cell>
        </row>
        <row r="11639">
          <cell r="A11639" t="str">
            <v>UNICSUL - 3626</v>
          </cell>
          <cell r="B11639" t="str">
            <v>Química Geral e Experimental II - Universidade Cruzeiro do Sul</v>
          </cell>
          <cell r="C11639">
            <v>36</v>
          </cell>
          <cell r="D11639">
            <v>3</v>
          </cell>
        </row>
        <row r="11640">
          <cell r="A11640" t="str">
            <v>UTFPR - EG51A</v>
          </cell>
          <cell r="B11640" t="str">
            <v>Química Geral e Inorgânica - Universidade Tecnológica Federal do Paraná</v>
          </cell>
          <cell r="C11640">
            <v>72</v>
          </cell>
          <cell r="D11640">
            <v>6</v>
          </cell>
        </row>
        <row r="11641">
          <cell r="A11641" t="str">
            <v>FSA - Quim1</v>
          </cell>
          <cell r="B11641" t="str">
            <v>Química I - Fundação Santo André</v>
          </cell>
          <cell r="C11641">
            <v>72</v>
          </cell>
          <cell r="D11641">
            <v>6</v>
          </cell>
        </row>
        <row r="11642">
          <cell r="A11642" t="str">
            <v>UNIFESP - 3485</v>
          </cell>
          <cell r="B11642" t="str">
            <v>Química I para LPC - UNIFESP</v>
          </cell>
          <cell r="C11642">
            <v>72</v>
          </cell>
          <cell r="D11642">
            <v>6</v>
          </cell>
        </row>
        <row r="11643">
          <cell r="A11643" t="str">
            <v>UNIFESP - 3987</v>
          </cell>
          <cell r="B11643" t="str">
            <v>Química III para LPC - UNIFESP</v>
          </cell>
          <cell r="C11643">
            <v>72</v>
          </cell>
          <cell r="D11643">
            <v>6</v>
          </cell>
        </row>
        <row r="11644">
          <cell r="A11644" t="str">
            <v>FASB - 443</v>
          </cell>
          <cell r="B11644" t="str">
            <v>Química Inorgânica - Lab. E Teoria I - Faculdade de São Bernardo do Campo</v>
          </cell>
          <cell r="C11644">
            <v>96</v>
          </cell>
          <cell r="D11644">
            <v>8</v>
          </cell>
        </row>
        <row r="11645">
          <cell r="A11645" t="str">
            <v>UC-pt 1004846</v>
          </cell>
          <cell r="B11645" t="str">
            <v>Química Inorgânica - Universidade de Coimbra</v>
          </cell>
          <cell r="C11645">
            <v>75</v>
          </cell>
          <cell r="D11645">
            <v>6</v>
          </cell>
        </row>
        <row r="11646">
          <cell r="A11646" t="str">
            <v>NHZ4066-15</v>
          </cell>
          <cell r="B11646" t="str">
            <v>Química Inorgânica Avançada</v>
          </cell>
          <cell r="C11646">
            <v>48</v>
          </cell>
          <cell r="D11646">
            <v>4</v>
          </cell>
        </row>
        <row r="11647">
          <cell r="A11647" t="str">
            <v>NHT4056-15</v>
          </cell>
          <cell r="B11647" t="str">
            <v>Química Inorgânica Experimental</v>
          </cell>
          <cell r="C11647">
            <v>48</v>
          </cell>
          <cell r="D11647">
            <v>4</v>
          </cell>
        </row>
        <row r="11648">
          <cell r="A11648" t="str">
            <v>QI31255P1</v>
          </cell>
          <cell r="B11648" t="str">
            <v>Química Inorgânica Experimental - UNESP</v>
          </cell>
          <cell r="C11648">
            <v>60</v>
          </cell>
          <cell r="D11648">
            <v>5</v>
          </cell>
        </row>
        <row r="11649">
          <cell r="A11649" t="str">
            <v>QUI02373</v>
          </cell>
          <cell r="B11649" t="str">
            <v>Química Inorgânica Experimental I - UFES</v>
          </cell>
          <cell r="C11649">
            <v>60</v>
          </cell>
          <cell r="D11649">
            <v>5</v>
          </cell>
        </row>
        <row r="11650">
          <cell r="A11650" t="str">
            <v>ESZM004-13</v>
          </cell>
          <cell r="B11650" t="str">
            <v>Química Inorgânica de Materiais</v>
          </cell>
          <cell r="C11650">
            <v>72</v>
          </cell>
          <cell r="D11650">
            <v>6</v>
          </cell>
        </row>
        <row r="11651">
          <cell r="A11651" t="str">
            <v>ESTM016-17</v>
          </cell>
          <cell r="B11651" t="str">
            <v>Química Inorgânica de Materiais</v>
          </cell>
          <cell r="C11651">
            <v>72</v>
          </cell>
          <cell r="D11651">
            <v>6</v>
          </cell>
        </row>
        <row r="11652">
          <cell r="A11652" t="str">
            <v>QFL5818-4/1</v>
          </cell>
          <cell r="B11652" t="str">
            <v>Química Inorgânica em Medicina - USP</v>
          </cell>
          <cell r="C11652">
            <v>0</v>
          </cell>
          <cell r="D11652">
            <v>8</v>
          </cell>
        </row>
        <row r="11653">
          <cell r="A11653" t="str">
            <v>CT3034</v>
          </cell>
          <cell r="B11653" t="str">
            <v>Química Integrada I</v>
          </cell>
          <cell r="C11653">
            <v>192</v>
          </cell>
          <cell r="D11653">
            <v>16</v>
          </cell>
        </row>
        <row r="11654">
          <cell r="A11654" t="str">
            <v>CTQ-003</v>
          </cell>
          <cell r="B11654" t="str">
            <v>Química Integrada I</v>
          </cell>
          <cell r="C11654">
            <v>168</v>
          </cell>
          <cell r="D11654">
            <v>14</v>
          </cell>
        </row>
        <row r="11655">
          <cell r="A11655" t="str">
            <v>CT3035</v>
          </cell>
          <cell r="B11655" t="str">
            <v>Química Integrada II</v>
          </cell>
          <cell r="C11655">
            <v>192</v>
          </cell>
          <cell r="D11655">
            <v>16</v>
          </cell>
        </row>
        <row r="11656">
          <cell r="A11656" t="str">
            <v>CTQ-004</v>
          </cell>
          <cell r="B11656" t="str">
            <v>Química Integrada II</v>
          </cell>
          <cell r="C11656">
            <v>168</v>
          </cell>
          <cell r="D11656">
            <v>14</v>
          </cell>
        </row>
        <row r="11657">
          <cell r="A11657" t="str">
            <v>CT3036</v>
          </cell>
          <cell r="B11657" t="str">
            <v>Química Integrada III</v>
          </cell>
          <cell r="C11657">
            <v>192</v>
          </cell>
          <cell r="D11657">
            <v>16</v>
          </cell>
        </row>
        <row r="11658">
          <cell r="A11658" t="str">
            <v>CTQ-005</v>
          </cell>
          <cell r="B11658" t="str">
            <v>Química Integrada III</v>
          </cell>
          <cell r="C11658">
            <v>144</v>
          </cell>
          <cell r="D11658">
            <v>12</v>
          </cell>
        </row>
        <row r="11659">
          <cell r="A11659" t="str">
            <v>UP-pt EBE0009</v>
          </cell>
          <cell r="B11659" t="str">
            <v>Química Orgánica e Biológica - Universidade do Porto</v>
          </cell>
          <cell r="C11659">
            <v>48</v>
          </cell>
          <cell r="D11659">
            <v>0</v>
          </cell>
        </row>
        <row r="11660">
          <cell r="A11660" t="str">
            <v>IFSP - K4Q01</v>
          </cell>
          <cell r="B11660" t="str">
            <v>Química Orgânica - Instituto Federal de Educação, Ciência e Tecnologia de São Paulo</v>
          </cell>
          <cell r="C11660">
            <v>84</v>
          </cell>
          <cell r="D11660">
            <v>7</v>
          </cell>
        </row>
        <row r="11661">
          <cell r="A11661" t="str">
            <v>USP - ZAB0166</v>
          </cell>
          <cell r="B11661" t="str">
            <v>Química Orgânica - USP</v>
          </cell>
          <cell r="C11661">
            <v>60</v>
          </cell>
          <cell r="D11661">
            <v>5</v>
          </cell>
        </row>
        <row r="11662">
          <cell r="A11662" t="str">
            <v>UFV - QUI131</v>
          </cell>
          <cell r="B11662" t="str">
            <v>Química Orgânica - Universidade Federal de Viçosa</v>
          </cell>
          <cell r="C11662">
            <v>60</v>
          </cell>
          <cell r="D11662">
            <v>5</v>
          </cell>
        </row>
        <row r="11663">
          <cell r="A11663" t="str">
            <v>NHT4040-13</v>
          </cell>
          <cell r="B11663" t="str">
            <v>Química Orgânica Aplicada</v>
          </cell>
          <cell r="C11663">
            <v>48</v>
          </cell>
          <cell r="D11663">
            <v>4</v>
          </cell>
        </row>
        <row r="11664">
          <cell r="A11664" t="str">
            <v>NHT4040-15</v>
          </cell>
          <cell r="B11664" t="str">
            <v>Química Orgânica Aplicada</v>
          </cell>
          <cell r="C11664">
            <v>48</v>
          </cell>
          <cell r="D11664">
            <v>4</v>
          </cell>
        </row>
        <row r="11665">
          <cell r="A11665" t="str">
            <v>CT3022</v>
          </cell>
          <cell r="B11665" t="str">
            <v>Química Orgânica Avançada</v>
          </cell>
          <cell r="C11665">
            <v>120</v>
          </cell>
          <cell r="D11665">
            <v>10</v>
          </cell>
        </row>
        <row r="11666">
          <cell r="A11666" t="str">
            <v>CT3028</v>
          </cell>
          <cell r="B11666" t="str">
            <v>Química Orgânica Avançada II</v>
          </cell>
          <cell r="C11666">
            <v>120</v>
          </cell>
          <cell r="D11666">
            <v>10</v>
          </cell>
        </row>
        <row r="11667">
          <cell r="A11667" t="str">
            <v>CT3028CO</v>
          </cell>
          <cell r="B11667" t="str">
            <v>Química Orgânica Avançada II - Unifesp</v>
          </cell>
          <cell r="C11667">
            <v>0</v>
          </cell>
          <cell r="D11667">
            <v>10</v>
          </cell>
        </row>
        <row r="11668">
          <cell r="A11668" t="str">
            <v>NHT4041-13</v>
          </cell>
          <cell r="B11668" t="str">
            <v>Química Orgânica Experimental</v>
          </cell>
          <cell r="C11668">
            <v>48</v>
          </cell>
          <cell r="D11668">
            <v>4</v>
          </cell>
        </row>
        <row r="11669">
          <cell r="A11669" t="str">
            <v>NHT4041-15</v>
          </cell>
          <cell r="B11669" t="str">
            <v>Química Orgânica Experimental</v>
          </cell>
          <cell r="C11669">
            <v>48</v>
          </cell>
          <cell r="D11669">
            <v>4</v>
          </cell>
        </row>
        <row r="11670">
          <cell r="A11670" t="str">
            <v>USP - QFL0341</v>
          </cell>
          <cell r="B11670" t="str">
            <v>Química Orgânica I - USP</v>
          </cell>
          <cell r="C11670">
            <v>60</v>
          </cell>
          <cell r="D11670">
            <v>5</v>
          </cell>
        </row>
        <row r="11671">
          <cell r="A11671" t="str">
            <v>UFCG - 2107004</v>
          </cell>
          <cell r="B11671" t="str">
            <v>Química Orgânica I - Universidade Federal de Campina Grande</v>
          </cell>
          <cell r="C11671">
            <v>60</v>
          </cell>
          <cell r="D11671">
            <v>5</v>
          </cell>
        </row>
        <row r="11672">
          <cell r="A11672" t="str">
            <v>UC-pt 1004854</v>
          </cell>
          <cell r="B11672" t="str">
            <v>Química Orgânica I - Universidade de Coimbra</v>
          </cell>
          <cell r="C11672">
            <v>80</v>
          </cell>
          <cell r="D11672">
            <v>7</v>
          </cell>
        </row>
        <row r="11673">
          <cell r="A11673" t="str">
            <v>UC-pt 1004860</v>
          </cell>
          <cell r="B11673" t="str">
            <v>Química Orgânica II - Universidade de Coimbra</v>
          </cell>
          <cell r="C11673">
            <v>80</v>
          </cell>
          <cell r="D11673">
            <v>7</v>
          </cell>
        </row>
        <row r="11674">
          <cell r="A11674" t="str">
            <v>ESZM003-13</v>
          </cell>
          <cell r="B11674" t="str">
            <v>Química Orgânica de Materiais e Biomateriais</v>
          </cell>
          <cell r="C11674">
            <v>72</v>
          </cell>
          <cell r="D11674">
            <v>6</v>
          </cell>
        </row>
        <row r="11675">
          <cell r="A11675" t="str">
            <v>FEI - NQ4130</v>
          </cell>
          <cell r="B11675" t="str">
            <v>Química Tecnológica - FEI</v>
          </cell>
          <cell r="C11675">
            <v>72</v>
          </cell>
          <cell r="D11675">
            <v>6</v>
          </cell>
        </row>
        <row r="11676">
          <cell r="A11676" t="str">
            <v>NQ4130</v>
          </cell>
          <cell r="B11676" t="str">
            <v>Química Tecnológica - FEI-Saboia Medeiros</v>
          </cell>
          <cell r="C11676">
            <v>72</v>
          </cell>
          <cell r="D11676">
            <v>6</v>
          </cell>
        </row>
        <row r="11677">
          <cell r="A11677" t="str">
            <v>FTT - 6012507</v>
          </cell>
          <cell r="B11677" t="str">
            <v>Química Tecnológica - Faculdade de Tecnologia Termomecânica</v>
          </cell>
          <cell r="C11677">
            <v>24</v>
          </cell>
          <cell r="D11677">
            <v>2</v>
          </cell>
        </row>
        <row r="11678">
          <cell r="A11678" t="str">
            <v>MACK - 6012507</v>
          </cell>
          <cell r="B11678" t="str">
            <v>Química Tecnológica - Mackenzie</v>
          </cell>
          <cell r="C11678">
            <v>24</v>
          </cell>
          <cell r="D11678">
            <v>2</v>
          </cell>
        </row>
        <row r="11679">
          <cell r="A11679" t="str">
            <v>UNESP - QUI0184</v>
          </cell>
          <cell r="B11679" t="str">
            <v>Química Tecnológica - UNESP</v>
          </cell>
          <cell r="C11679">
            <v>60</v>
          </cell>
          <cell r="D11679">
            <v>5</v>
          </cell>
        </row>
        <row r="11680">
          <cell r="A11680" t="str">
            <v>FEI - QM3140</v>
          </cell>
          <cell r="B11680" t="str">
            <v>Química Tecnológica para Eng.Elétrica - FEI</v>
          </cell>
          <cell r="C11680">
            <v>36</v>
          </cell>
          <cell r="D11680">
            <v>3</v>
          </cell>
        </row>
        <row r="11681">
          <cell r="A11681" t="str">
            <v>UC-pt 1004871</v>
          </cell>
          <cell r="B11681" t="str">
            <v>Química Teórica e Estrutural - Universidade de Coimbra</v>
          </cell>
          <cell r="C11681">
            <v>65</v>
          </cell>
          <cell r="D11681">
            <v>5</v>
          </cell>
        </row>
        <row r="11682">
          <cell r="A11682" t="str">
            <v>IFSP - F1QUT</v>
          </cell>
          <cell r="B11682" t="str">
            <v>Química Teórica para engenharia - Instituto Federal de Educação, Ciência e Tecnologia de São Paulo</v>
          </cell>
          <cell r="C11682">
            <v>24</v>
          </cell>
          <cell r="D11682">
            <v>2</v>
          </cell>
        </row>
        <row r="11683">
          <cell r="A11683" t="str">
            <v>EQui12</v>
          </cell>
          <cell r="B11683" t="str">
            <v>Química ambiental</v>
          </cell>
          <cell r="C11683">
            <v>30</v>
          </cell>
          <cell r="D11683">
            <v>0</v>
          </cell>
        </row>
        <row r="11684">
          <cell r="A11684" t="str">
            <v>IFSP - K5QAB</v>
          </cell>
          <cell r="B11684" t="str">
            <v>Química ambiental - Instituto Federal de Educação, Ciência e Tecnologia de São Paulo</v>
          </cell>
          <cell r="C11684">
            <v>48</v>
          </cell>
          <cell r="D11684">
            <v>4</v>
          </cell>
        </row>
        <row r="11685">
          <cell r="A11685" t="str">
            <v>UNESP - 18255</v>
          </cell>
          <cell r="B11685" t="str">
            <v>Química analítica qualitativa experimental - UNESP</v>
          </cell>
          <cell r="C11685">
            <v>60</v>
          </cell>
          <cell r="D11685">
            <v>5</v>
          </cell>
        </row>
        <row r="11686">
          <cell r="A11686" t="str">
            <v>CUBM - 0005</v>
          </cell>
          <cell r="B11686" t="str">
            <v>Química aplicada à Biologia - Centro Universitário Barão de Mauá</v>
          </cell>
          <cell r="C11686">
            <v>144</v>
          </cell>
          <cell r="D11686">
            <v>12</v>
          </cell>
        </row>
        <row r="11687">
          <cell r="A11687" t="str">
            <v>NHZ4069-15</v>
          </cell>
          <cell r="B11687" t="str">
            <v>Química de Alimentos</v>
          </cell>
          <cell r="C11687">
            <v>48</v>
          </cell>
          <cell r="D11687">
            <v>4</v>
          </cell>
        </row>
        <row r="11688">
          <cell r="A11688" t="str">
            <v>FTT - AL-P109</v>
          </cell>
          <cell r="B11688" t="str">
            <v>Química de Alimentos - Faculdade de Tecnologia Termomecânica</v>
          </cell>
          <cell r="C11688">
            <v>72</v>
          </cell>
          <cell r="D11688">
            <v>6</v>
          </cell>
        </row>
        <row r="11689">
          <cell r="A11689" t="str">
            <v>FTT - AL-P206</v>
          </cell>
          <cell r="B11689" t="str">
            <v>Química de Alimentos I - Faculdade de Tecnologia Termomecânica</v>
          </cell>
          <cell r="C11689">
            <v>60</v>
          </cell>
          <cell r="D11689">
            <v>5</v>
          </cell>
        </row>
        <row r="11690">
          <cell r="A11690" t="str">
            <v>FTT - AL-P306</v>
          </cell>
          <cell r="B11690" t="str">
            <v>Química de Alimentos II - Faculdade de Tecnologia Termomecânica</v>
          </cell>
          <cell r="C11690">
            <v>72</v>
          </cell>
          <cell r="D11690">
            <v>6</v>
          </cell>
        </row>
        <row r="11691">
          <cell r="A11691" t="str">
            <v>FTT - AL-P406</v>
          </cell>
          <cell r="B11691" t="str">
            <v>Química de Alimentos III - Faculdade de Tecnologia Termomecânica</v>
          </cell>
          <cell r="C11691">
            <v>72</v>
          </cell>
          <cell r="D11691">
            <v>6</v>
          </cell>
        </row>
        <row r="11692">
          <cell r="A11692" t="str">
            <v>NHT4048-13</v>
          </cell>
          <cell r="B11692" t="str">
            <v>Química de Coordenação</v>
          </cell>
          <cell r="C11692">
            <v>72</v>
          </cell>
          <cell r="D11692">
            <v>6</v>
          </cell>
        </row>
        <row r="11693">
          <cell r="A11693" t="str">
            <v>NHT4052-15</v>
          </cell>
          <cell r="B11693" t="str">
            <v>Química de Coordenação</v>
          </cell>
          <cell r="C11693">
            <v>96</v>
          </cell>
          <cell r="D11693">
            <v>8</v>
          </cell>
        </row>
        <row r="11694">
          <cell r="A11694" t="str">
            <v>QFL5825-3/1</v>
          </cell>
          <cell r="B11694" t="str">
            <v>Química de Coordenação Avançada - USP</v>
          </cell>
          <cell r="C11694">
            <v>0</v>
          </cell>
          <cell r="D11694">
            <v>8</v>
          </cell>
        </row>
        <row r="11695">
          <cell r="A11695" t="str">
            <v>CT3023</v>
          </cell>
          <cell r="B11695" t="str">
            <v>Química de Interfaces aplicada a processo de adsorção e catálise</v>
          </cell>
          <cell r="C11695">
            <v>144</v>
          </cell>
          <cell r="D11695">
            <v>12</v>
          </cell>
        </row>
        <row r="11696">
          <cell r="A11696" t="str">
            <v>EQui10</v>
          </cell>
          <cell r="B11696" t="str">
            <v>Química de alimentos</v>
          </cell>
          <cell r="C11696">
            <v>30</v>
          </cell>
          <cell r="D11696">
            <v>0</v>
          </cell>
        </row>
        <row r="11697">
          <cell r="A11697" t="str">
            <v>FTT - AL-P107</v>
          </cell>
          <cell r="B11697" t="str">
            <v>Química de alimentos - Faculdade de Tecnologia Termomecânica</v>
          </cell>
          <cell r="C11697">
            <v>72</v>
          </cell>
          <cell r="D11697">
            <v>6</v>
          </cell>
        </row>
        <row r="11698">
          <cell r="A11698" t="str">
            <v>QFL5803-4/1</v>
          </cell>
          <cell r="B11698" t="str">
            <v>Química do Cobre e _x000D_
Química do Cobre e Metabolismo do Cobre - USP</v>
          </cell>
          <cell r="C11698">
            <v>0</v>
          </cell>
          <cell r="D11698">
            <v>6</v>
          </cell>
        </row>
        <row r="11699">
          <cell r="A11699" t="str">
            <v>ECT17</v>
          </cell>
          <cell r="B11699" t="str">
            <v>Química do Cotidiano</v>
          </cell>
          <cell r="C11699">
            <v>30</v>
          </cell>
          <cell r="D11699">
            <v>0</v>
          </cell>
        </row>
        <row r="11700">
          <cell r="A11700" t="str">
            <v>CTQ-017</v>
          </cell>
          <cell r="B11700" t="str">
            <v>Química do Estado Sólido</v>
          </cell>
          <cell r="C11700">
            <v>96</v>
          </cell>
          <cell r="D11700">
            <v>8</v>
          </cell>
        </row>
        <row r="11701">
          <cell r="A11701" t="str">
            <v>ESZE066-13</v>
          </cell>
          <cell r="B11701" t="str">
            <v>Química do Petróleo</v>
          </cell>
          <cell r="C11701">
            <v>48</v>
          </cell>
          <cell r="D11701">
            <v>4</v>
          </cell>
        </row>
        <row r="11702">
          <cell r="A11702" t="str">
            <v>ESZE066-17</v>
          </cell>
          <cell r="B11702" t="str">
            <v>Química do Petróleo</v>
          </cell>
          <cell r="C11702">
            <v>48</v>
          </cell>
          <cell r="D11702">
            <v>4</v>
          </cell>
        </row>
        <row r="11703">
          <cell r="A11703" t="str">
            <v>NHT4037-08</v>
          </cell>
          <cell r="B11703" t="str">
            <v>Química dos Elementos</v>
          </cell>
          <cell r="C11703">
            <v>72</v>
          </cell>
          <cell r="D11703">
            <v>6</v>
          </cell>
        </row>
        <row r="11704">
          <cell r="A11704" t="str">
            <v>excluir 1</v>
          </cell>
          <cell r="B11704" t="str">
            <v>Química dos Elementos</v>
          </cell>
          <cell r="C11704">
            <v>96</v>
          </cell>
          <cell r="D11704">
            <v>8</v>
          </cell>
        </row>
        <row r="11705">
          <cell r="A11705" t="str">
            <v>NHT4053-15</v>
          </cell>
          <cell r="B11705" t="str">
            <v>Química dos Elementos</v>
          </cell>
          <cell r="C11705">
            <v>96</v>
          </cell>
          <cell r="D11705">
            <v>8</v>
          </cell>
        </row>
        <row r="11706">
          <cell r="A11706" t="str">
            <v>NHT4037-13</v>
          </cell>
          <cell r="B11706" t="str">
            <v>Química dos Elementos</v>
          </cell>
          <cell r="C11706">
            <v>72</v>
          </cell>
          <cell r="D11706">
            <v>6</v>
          </cell>
        </row>
        <row r="11707">
          <cell r="A11707" t="str">
            <v>NHZ4038-09</v>
          </cell>
          <cell r="B11707" t="str">
            <v>Química dos Materiais</v>
          </cell>
          <cell r="C11707">
            <v>72</v>
          </cell>
          <cell r="D11707">
            <v>6</v>
          </cell>
        </row>
        <row r="11708">
          <cell r="A11708" t="str">
            <v>NHZ4038-15</v>
          </cell>
          <cell r="B11708" t="str">
            <v>Química dos Materiais</v>
          </cell>
          <cell r="C11708">
            <v>72</v>
          </cell>
          <cell r="D11708">
            <v>6</v>
          </cell>
        </row>
        <row r="11709">
          <cell r="A11709" t="str">
            <v>UC-pt 1005052</v>
          </cell>
          <cell r="B11709" t="str">
            <v>Química dos Materiais - Universidade de Coimbra</v>
          </cell>
          <cell r="C11709">
            <v>90</v>
          </cell>
          <cell r="D11709">
            <v>7</v>
          </cell>
        </row>
        <row r="11710">
          <cell r="A11710" t="str">
            <v>FTT - AL-P215</v>
          </cell>
          <cell r="B11710" t="str">
            <v>Química dos Processamentos de Alimentos - Faculdade de Tecnologia Termomecânica</v>
          </cell>
          <cell r="C11710">
            <v>144</v>
          </cell>
          <cell r="D11710">
            <v>12</v>
          </cell>
        </row>
        <row r="11711">
          <cell r="A11711" t="str">
            <v>FTT - AL-P213-2</v>
          </cell>
          <cell r="B11711" t="str">
            <v>Química dos Processamentos de Alimentos - Faculdade de Tecnologia Termomecânica</v>
          </cell>
          <cell r="C11711">
            <v>144</v>
          </cell>
          <cell r="D11711">
            <v>12</v>
          </cell>
        </row>
        <row r="11712">
          <cell r="A11712" t="str">
            <v>ECQ5701-1/5</v>
          </cell>
          <cell r="B11712" t="str">
            <v>Química e Sobrevivência - USP</v>
          </cell>
          <cell r="C11712">
            <v>0</v>
          </cell>
          <cell r="D11712">
            <v>12</v>
          </cell>
        </row>
        <row r="11713">
          <cell r="A11713" t="str">
            <v>UC-pt 1007180</v>
          </cell>
          <cell r="B11713" t="str">
            <v>Química e Sociedade - Universidade de Coimbra</v>
          </cell>
          <cell r="C11713">
            <v>45</v>
          </cell>
          <cell r="D11713">
            <v>4</v>
          </cell>
        </row>
        <row r="11714">
          <cell r="A11714" t="str">
            <v>EQui13</v>
          </cell>
          <cell r="B11714" t="str">
            <v>Química forense</v>
          </cell>
          <cell r="C11714">
            <v>30</v>
          </cell>
          <cell r="D11714">
            <v>0</v>
          </cell>
        </row>
        <row r="11715">
          <cell r="A11715" t="str">
            <v>IFSP - QMI</v>
          </cell>
          <cell r="B11715" t="str">
            <v>Química geral - Instituto Federal de Educação, Ciência e Tecnologia de São Paulo</v>
          </cell>
          <cell r="C11715">
            <v>24</v>
          </cell>
          <cell r="D11715">
            <v>2</v>
          </cell>
        </row>
        <row r="11716">
          <cell r="A11716" t="str">
            <v>UNIMEP - 4265-5</v>
          </cell>
          <cell r="B11716" t="str">
            <v>Química geral - Universidade Metodista de Piracicaba</v>
          </cell>
          <cell r="C11716">
            <v>60</v>
          </cell>
          <cell r="D11716">
            <v>5</v>
          </cell>
        </row>
        <row r="11717">
          <cell r="A11717" t="str">
            <v>UFPI - 220615</v>
          </cell>
          <cell r="B11717" t="str">
            <v>Química geral I - Universidade Federal do Piauí</v>
          </cell>
          <cell r="C11717">
            <v>60</v>
          </cell>
          <cell r="D11717">
            <v>5</v>
          </cell>
        </row>
        <row r="11718">
          <cell r="A11718" t="str">
            <v>UNIMEP - 5750-5</v>
          </cell>
          <cell r="B11718" t="str">
            <v>Química geral e experimental - Universidade Metodista de Piracicaba</v>
          </cell>
          <cell r="C11718">
            <v>24</v>
          </cell>
          <cell r="D11718">
            <v>2</v>
          </cell>
        </row>
        <row r="11719">
          <cell r="A11719" t="str">
            <v>UFPI - 220619</v>
          </cell>
          <cell r="B11719" t="str">
            <v>Química geral experimental - Universidade Federal do Piauí</v>
          </cell>
          <cell r="C11719">
            <v>24</v>
          </cell>
          <cell r="D11719">
            <v>2</v>
          </cell>
        </row>
        <row r="11720">
          <cell r="A11720" t="str">
            <v>IFSP - TQMJ3</v>
          </cell>
          <cell r="B11720" t="str">
            <v>Química industrial - Instituto Federal de Educação, Ciência e Tecnologia de São Paulo</v>
          </cell>
          <cell r="C11720">
            <v>24</v>
          </cell>
          <cell r="D11720">
            <v>2</v>
          </cell>
        </row>
        <row r="11721">
          <cell r="A11721" t="str">
            <v>UNESP - 18955</v>
          </cell>
          <cell r="B11721" t="str">
            <v>Química medicinal - UNESP</v>
          </cell>
          <cell r="C11721">
            <v>60</v>
          </cell>
          <cell r="D11721">
            <v>5</v>
          </cell>
        </row>
        <row r="11722">
          <cell r="A11722" t="str">
            <v>EQui15</v>
          </cell>
          <cell r="B11722" t="str">
            <v>Química microbiológica</v>
          </cell>
          <cell r="C11722">
            <v>30</v>
          </cell>
          <cell r="D11722">
            <v>0</v>
          </cell>
        </row>
        <row r="11723">
          <cell r="A11723" t="str">
            <v>EQui14</v>
          </cell>
          <cell r="B11723" t="str">
            <v>Química no corpo humano</v>
          </cell>
          <cell r="C11723">
            <v>30</v>
          </cell>
          <cell r="D11723">
            <v>0</v>
          </cell>
        </row>
        <row r="11724">
          <cell r="A11724" t="str">
            <v>FATEC-SP - QQG002</v>
          </cell>
          <cell r="B11724" t="str">
            <v>Química orgânica - FATEC-SP</v>
          </cell>
          <cell r="C11724">
            <v>72</v>
          </cell>
          <cell r="D11724">
            <v>6</v>
          </cell>
        </row>
        <row r="11725">
          <cell r="A11725" t="str">
            <v>UNESP - 2213</v>
          </cell>
          <cell r="B11725" t="str">
            <v>Química orgânica - UNESP</v>
          </cell>
          <cell r="C11725">
            <v>60</v>
          </cell>
          <cell r="D11725">
            <v>5</v>
          </cell>
        </row>
        <row r="11726">
          <cell r="A11726" t="str">
            <v>UFSCar - 522350B</v>
          </cell>
          <cell r="B11726" t="str">
            <v>Química orgânica - Universidade Federal de São Carlos</v>
          </cell>
          <cell r="C11726">
            <v>72</v>
          </cell>
          <cell r="D11726">
            <v>6</v>
          </cell>
        </row>
        <row r="11727">
          <cell r="A11727" t="str">
            <v>MACK - 6014011</v>
          </cell>
          <cell r="B11727" t="str">
            <v>Química orgânica I - Mackenzie</v>
          </cell>
          <cell r="C11727">
            <v>132</v>
          </cell>
          <cell r="D11727">
            <v>11</v>
          </cell>
        </row>
        <row r="11728">
          <cell r="A11728" t="str">
            <v>UFPI - 220670</v>
          </cell>
          <cell r="B11728" t="str">
            <v>Química orgânica I - Universidade Federal do Piauí</v>
          </cell>
          <cell r="C11728">
            <v>84</v>
          </cell>
          <cell r="D11728">
            <v>7</v>
          </cell>
        </row>
        <row r="11729">
          <cell r="A11729" t="str">
            <v>UFTM - QENG</v>
          </cell>
          <cell r="B11729" t="str">
            <v>Química para engenharia - Universidade Federal do Triangulo Mineiro</v>
          </cell>
          <cell r="C11729">
            <v>84</v>
          </cell>
          <cell r="D11729">
            <v>7</v>
          </cell>
        </row>
        <row r="11730">
          <cell r="A11730" t="str">
            <v>UNISANTA - 2845</v>
          </cell>
          <cell r="B11730" t="str">
            <v>Química para engenharia elétrica - Universidade Santa Cecília</v>
          </cell>
          <cell r="C11730">
            <v>60</v>
          </cell>
          <cell r="D11730">
            <v>5</v>
          </cell>
        </row>
        <row r="11731">
          <cell r="A11731" t="str">
            <v>UNISANTA - 0238</v>
          </cell>
          <cell r="B11731" t="str">
            <v>Química para engenharia mecânica - Universidade Santa Cecília</v>
          </cell>
          <cell r="C11731">
            <v>60</v>
          </cell>
          <cell r="D11731">
            <v>5</v>
          </cell>
        </row>
        <row r="11732">
          <cell r="A11732" t="str">
            <v>FEI - QM3130</v>
          </cell>
          <cell r="B11732" t="str">
            <v>Química tecnológica - FEI</v>
          </cell>
          <cell r="C11732">
            <v>72</v>
          </cell>
          <cell r="D11732">
            <v>6</v>
          </cell>
        </row>
        <row r="11733">
          <cell r="A11733" t="str">
            <v>FEI - NQ4140</v>
          </cell>
          <cell r="B11733" t="str">
            <v>Química tecnológica para eng.elétrica - FEI</v>
          </cell>
          <cell r="C11733">
            <v>36</v>
          </cell>
          <cell r="D11733">
            <v>3</v>
          </cell>
        </row>
        <row r="11734">
          <cell r="A11734" t="str">
            <v>EQui11</v>
          </cell>
          <cell r="B11734" t="str">
            <v>Química verde</v>
          </cell>
          <cell r="C11734">
            <v>30</v>
          </cell>
          <cell r="D11734">
            <v>0</v>
          </cell>
        </row>
        <row r="11735">
          <cell r="A11735" t="str">
            <v>UNIOVI-es GQ01-3-002</v>
          </cell>
          <cell r="B11735" t="str">
            <v>Química-Física II - Universidad de Oviedo</v>
          </cell>
          <cell r="C11735">
            <v>144</v>
          </cell>
          <cell r="D11735">
            <v>12</v>
          </cell>
        </row>
        <row r="11736">
          <cell r="A11736" t="str">
            <v>Anhembi - RLog</v>
          </cell>
          <cell r="B11736" t="str">
            <v>RACIOCÍNIO LÓGICO - Universidade Anhembi Morumbi</v>
          </cell>
          <cell r="C11736">
            <v>36</v>
          </cell>
          <cell r="D11736">
            <v>3</v>
          </cell>
        </row>
        <row r="11737">
          <cell r="A11737" t="str">
            <v>Estácio - CEL0040</v>
          </cell>
          <cell r="B11737" t="str">
            <v>RACIOCÍNIO LÓGICO - Universidade Estácio de Sá</v>
          </cell>
          <cell r="C11737">
            <v>36</v>
          </cell>
          <cell r="D11737">
            <v>3</v>
          </cell>
        </row>
        <row r="11738">
          <cell r="A11738" t="str">
            <v>SCAM - 4430</v>
          </cell>
          <cell r="B11738" t="str">
            <v>RADIOISOTOPOS - Centro Universitário São Camilo</v>
          </cell>
          <cell r="C11738">
            <v>36</v>
          </cell>
          <cell r="D11738">
            <v>3</v>
          </cell>
        </row>
        <row r="11739">
          <cell r="A11739" t="str">
            <v>SCAM - 4432</v>
          </cell>
          <cell r="B11739" t="str">
            <v>RADIOLOGIA INTERVENCIONISTA - Centro Universitário São Camilo</v>
          </cell>
          <cell r="C11739">
            <v>72</v>
          </cell>
          <cell r="D11739">
            <v>6</v>
          </cell>
        </row>
        <row r="11740">
          <cell r="A11740" t="str">
            <v>USP - CCA0257</v>
          </cell>
          <cell r="B11740" t="str">
            <v>REALIDADE SÓCIO-ECONÔMICA E POLÍTICA BRASILEIRA - USP</v>
          </cell>
          <cell r="C11740">
            <v>120</v>
          </cell>
          <cell r="D11740">
            <v>10</v>
          </cell>
        </row>
        <row r="11741">
          <cell r="A11741" t="str">
            <v>FTT - PG-420</v>
          </cell>
          <cell r="B11741" t="str">
            <v>RECURSO MATERIAIS E PATRIMONIAIS - Faculdade de Tecnologia Termomecânica</v>
          </cell>
          <cell r="C11741">
            <v>72</v>
          </cell>
          <cell r="D11741">
            <v>6</v>
          </cell>
        </row>
        <row r="11742">
          <cell r="A11742" t="str">
            <v>UMC - 13163</v>
          </cell>
          <cell r="B11742" t="str">
            <v>RECURSOS DIGITAIS APLICADOS A MATEMÁTICA - Universidade de Mogi das Cruzes</v>
          </cell>
          <cell r="C11742">
            <v>24</v>
          </cell>
          <cell r="D11742">
            <v>2</v>
          </cell>
        </row>
        <row r="11743">
          <cell r="A11743" t="str">
            <v>UFSC - ARA7320</v>
          </cell>
          <cell r="B11743" t="str">
            <v>RECURSOS NATURAIS E ENERGIA - Universidade Federal de Santa Catarina</v>
          </cell>
          <cell r="C11743">
            <v>72</v>
          </cell>
          <cell r="D11743">
            <v>6</v>
          </cell>
        </row>
        <row r="11744">
          <cell r="A11744" t="str">
            <v>FATEC-SP - 1574</v>
          </cell>
          <cell r="B11744" t="str">
            <v>REDAÇÃO TÉCNICA - FATEC-SP</v>
          </cell>
          <cell r="C11744">
            <v>72</v>
          </cell>
          <cell r="D11744">
            <v>6</v>
          </cell>
        </row>
        <row r="11745">
          <cell r="A11745" t="str">
            <v>MACK - 9051066</v>
          </cell>
          <cell r="B11745" t="str">
            <v>REDAÇÃO TÉCNICA I - Mackenzie</v>
          </cell>
          <cell r="C11745">
            <v>24</v>
          </cell>
          <cell r="D11745">
            <v>2</v>
          </cell>
        </row>
        <row r="11746">
          <cell r="A11746" t="str">
            <v>MACK - 9052062</v>
          </cell>
          <cell r="B11746" t="str">
            <v>REDAÇÃO TÉCNICA II - Mackenzie</v>
          </cell>
          <cell r="C11746">
            <v>24</v>
          </cell>
          <cell r="D11746">
            <v>2</v>
          </cell>
        </row>
        <row r="11747">
          <cell r="A11747" t="str">
            <v>MACK - 11255080</v>
          </cell>
          <cell r="B11747" t="str">
            <v>REDES DE TELECOMUNICAÇÕES - Mackenzie</v>
          </cell>
          <cell r="C11747">
            <v>96</v>
          </cell>
          <cell r="D11747">
            <v>8</v>
          </cell>
        </row>
        <row r="11748">
          <cell r="A11748" t="str">
            <v>FATEC-SP - DLA002</v>
          </cell>
          <cell r="B11748" t="str">
            <v>REGIMES ADUANEIROS ESPECIAIS - FATEC-SP</v>
          </cell>
          <cell r="C11748">
            <v>72</v>
          </cell>
          <cell r="D11748">
            <v>6</v>
          </cell>
        </row>
        <row r="11749">
          <cell r="A11749" t="str">
            <v>Anhembi - RAC1</v>
          </cell>
          <cell r="B11749" t="str">
            <v>REGULAMENTOS DE AVIAÇÃO CIVIL I - Universidade Anhembi Morumbi</v>
          </cell>
          <cell r="C11749">
            <v>72</v>
          </cell>
          <cell r="D11749">
            <v>6</v>
          </cell>
        </row>
        <row r="11750">
          <cell r="A11750" t="str">
            <v>FATEC-SP - FAT001</v>
          </cell>
          <cell r="B11750" t="str">
            <v>REOLOGIA BÁSICA - FATEC-SP</v>
          </cell>
          <cell r="C11750">
            <v>36</v>
          </cell>
          <cell r="D11750">
            <v>3</v>
          </cell>
        </row>
        <row r="11751">
          <cell r="A11751" t="str">
            <v>FASB - 794</v>
          </cell>
          <cell r="B11751" t="str">
            <v>RESISTÊNCIA DOS MATERIAIS - Faculdade de São Bernardo do Campo</v>
          </cell>
          <cell r="C11751">
            <v>24</v>
          </cell>
          <cell r="D11751">
            <v>2</v>
          </cell>
        </row>
        <row r="11752">
          <cell r="A11752" t="str">
            <v>IFSP - RESP2</v>
          </cell>
          <cell r="B11752" t="str">
            <v>RESISTÊNCIA DOS MATERIAIS - Instituto Federal de Educação, Ciência e Tecnologia de São Paulo</v>
          </cell>
          <cell r="C11752">
            <v>24</v>
          </cell>
          <cell r="D11752">
            <v>2</v>
          </cell>
        </row>
        <row r="11753">
          <cell r="A11753" t="str">
            <v>Metodista - 5117Meto</v>
          </cell>
          <cell r="B11753" t="str">
            <v>ROTEIRIZAÇÃO - METODISTA</v>
          </cell>
          <cell r="C11753">
            <v>36</v>
          </cell>
          <cell r="D11753">
            <v>3</v>
          </cell>
        </row>
        <row r="11754">
          <cell r="A11754" t="str">
            <v>Metodista - 5134</v>
          </cell>
          <cell r="B11754" t="str">
            <v>ROTEIRO FINAL - METODISTA</v>
          </cell>
          <cell r="C11754">
            <v>72</v>
          </cell>
          <cell r="D11754">
            <v>6</v>
          </cell>
        </row>
        <row r="11755">
          <cell r="A11755" t="str">
            <v>UM-us BME581</v>
          </cell>
          <cell r="B11755" t="str">
            <v>Radiation Biology and Physics - University of Miami</v>
          </cell>
          <cell r="C11755">
            <v>48</v>
          </cell>
          <cell r="D11755">
            <v>4</v>
          </cell>
        </row>
        <row r="11756">
          <cell r="A11756" t="str">
            <v>UNR-us MSE467</v>
          </cell>
          <cell r="B11756" t="str">
            <v>Radiation Detection and Measurement - University of Nevada, Reno</v>
          </cell>
          <cell r="C11756">
            <v>45</v>
          </cell>
          <cell r="D11756">
            <v>3</v>
          </cell>
        </row>
        <row r="11757">
          <cell r="A11757" t="str">
            <v>NHZ3051-09</v>
          </cell>
          <cell r="B11757" t="str">
            <v>Radiações Eletromagnéticas</v>
          </cell>
          <cell r="C11757">
            <v>48</v>
          </cell>
          <cell r="D11757">
            <v>4</v>
          </cell>
        </row>
        <row r="11758">
          <cell r="A11758" t="str">
            <v>UC-pt 1003013</v>
          </cell>
          <cell r="B11758" t="str">
            <v>Radiações em Biomedicina - Universidade de Coimbra</v>
          </cell>
          <cell r="C11758">
            <v>75</v>
          </cell>
          <cell r="D11758">
            <v>6</v>
          </cell>
        </row>
        <row r="11759">
          <cell r="A11759" t="str">
            <v>CT3017</v>
          </cell>
          <cell r="B11759" t="str">
            <v>Radicais livres em Química e Biologia</v>
          </cell>
          <cell r="C11759">
            <v>192</v>
          </cell>
          <cell r="D11759">
            <v>16</v>
          </cell>
        </row>
        <row r="11760">
          <cell r="A11760" t="str">
            <v>UofT-ca CHE332H1</v>
          </cell>
          <cell r="B11760" t="str">
            <v>Reaction Kinectics - University of Toronto</v>
          </cell>
          <cell r="C11760">
            <v>65</v>
          </cell>
          <cell r="D11760">
            <v>5</v>
          </cell>
        </row>
        <row r="11761">
          <cell r="A11761" t="str">
            <v>LC-ca ENGL1121</v>
          </cell>
          <cell r="B11761" t="str">
            <v>Reading &amp; Writing Skills - Langara College</v>
          </cell>
          <cell r="C11761">
            <v>39</v>
          </cell>
          <cell r="D11761">
            <v>3</v>
          </cell>
        </row>
        <row r="11762">
          <cell r="A11762" t="str">
            <v>HMS-de 1220</v>
          </cell>
          <cell r="B11762" t="str">
            <v>Reading Comprehension GFL B2 - Hochschule Magdeburg-Stendal</v>
          </cell>
          <cell r="C11762">
            <v>60</v>
          </cell>
          <cell r="D11762">
            <v>5</v>
          </cell>
        </row>
        <row r="11763">
          <cell r="A11763" t="str">
            <v>UofC-ca EAPP193</v>
          </cell>
          <cell r="B11763" t="str">
            <v>Reading Comprehension and Proficiency - University of Calgary</v>
          </cell>
          <cell r="C11763">
            <v>65</v>
          </cell>
          <cell r="D11763">
            <v>5</v>
          </cell>
        </row>
        <row r="11764">
          <cell r="A11764" t="str">
            <v>JCCMI-us ENG080</v>
          </cell>
          <cell r="B11764" t="str">
            <v>Reading Essentials - Jackson College</v>
          </cell>
          <cell r="C11764">
            <v>48</v>
          </cell>
          <cell r="D11764">
            <v>4</v>
          </cell>
        </row>
        <row r="11765">
          <cell r="A11765" t="str">
            <v>PSU-us LING134</v>
          </cell>
          <cell r="B11765" t="str">
            <v>Reading Level 3 - Portland State University</v>
          </cell>
          <cell r="C11765">
            <v>36</v>
          </cell>
          <cell r="D11765">
            <v>3</v>
          </cell>
        </row>
        <row r="11766">
          <cell r="A11766" t="str">
            <v>UAB-us ELC021</v>
          </cell>
          <cell r="B11766" t="str">
            <v>Reading Level II - University of Alabama at Birmingham</v>
          </cell>
          <cell r="C11766">
            <v>57</v>
          </cell>
          <cell r="D11766">
            <v>4</v>
          </cell>
        </row>
        <row r="11767">
          <cell r="A11767" t="str">
            <v>ITech-us IEP0300</v>
          </cell>
          <cell r="B11767" t="str">
            <v>Reading and Vocabulary I - Indiana Institute of Technology</v>
          </cell>
          <cell r="C11767">
            <v>48</v>
          </cell>
          <cell r="D11767">
            <v>4</v>
          </cell>
        </row>
        <row r="11768">
          <cell r="A11768" t="str">
            <v>ITech-us IEP0700</v>
          </cell>
          <cell r="B11768" t="str">
            <v>Reading and Vocabulary II - Indiana Institute of Technology</v>
          </cell>
          <cell r="C11768">
            <v>38</v>
          </cell>
          <cell r="D11768">
            <v>3</v>
          </cell>
        </row>
        <row r="11769">
          <cell r="A11769" t="str">
            <v>CSU-us LSPA300</v>
          </cell>
          <cell r="B11769" t="str">
            <v>Reading and Writing for Communication - Spanish - Colorado State University</v>
          </cell>
          <cell r="C11769">
            <v>48</v>
          </cell>
          <cell r="D11769">
            <v>4</v>
          </cell>
        </row>
        <row r="11770">
          <cell r="A11770" t="str">
            <v>RU-us RWC</v>
          </cell>
          <cell r="B11770" t="str">
            <v>Reading and Writting to Communicate - The State University of New Jersey - Rutgers</v>
          </cell>
          <cell r="C11770">
            <v>42</v>
          </cell>
          <cell r="D11770">
            <v>3</v>
          </cell>
        </row>
        <row r="11771">
          <cell r="A11771" t="str">
            <v>MSU-us ESL223</v>
          </cell>
          <cell r="B11771" t="str">
            <v>Reading for NNS of English - Michigan State University</v>
          </cell>
          <cell r="C11771">
            <v>48</v>
          </cell>
          <cell r="D11771">
            <v>4</v>
          </cell>
        </row>
        <row r="11772">
          <cell r="A11772" t="str">
            <v>WU-us ENGL101</v>
          </cell>
          <cell r="B11772" t="str">
            <v>Reading, Thinking and Writing - Widener University</v>
          </cell>
          <cell r="C11772">
            <v>48</v>
          </cell>
          <cell r="D11772">
            <v>4</v>
          </cell>
        </row>
        <row r="11773">
          <cell r="A11773" t="str">
            <v>UI-us ALCP014-1</v>
          </cell>
          <cell r="B11773" t="str">
            <v>Reading/Composition Lvl 5C - University of Idaho</v>
          </cell>
          <cell r="C11773">
            <v>24</v>
          </cell>
          <cell r="D11773">
            <v>2</v>
          </cell>
        </row>
        <row r="11774">
          <cell r="A11774" t="str">
            <v>UAl-us ELI113</v>
          </cell>
          <cell r="B11774" t="str">
            <v>Reading/Writing, Level 3 - The University of Alabama</v>
          </cell>
          <cell r="C11774">
            <v>96</v>
          </cell>
          <cell r="D11774">
            <v>8</v>
          </cell>
        </row>
        <row r="11775">
          <cell r="A11775" t="str">
            <v>UAl-us ELI114</v>
          </cell>
          <cell r="B11775" t="str">
            <v>Reading/Writing, Level 4 - The University of Alabama</v>
          </cell>
          <cell r="C11775">
            <v>96</v>
          </cell>
          <cell r="D11775">
            <v>8</v>
          </cell>
        </row>
        <row r="11776">
          <cell r="A11776" t="str">
            <v>UM-us ECS371</v>
          </cell>
          <cell r="B11776" t="str">
            <v>Readings in Ecosystem Science and Policy - University of Miami</v>
          </cell>
          <cell r="C11776">
            <v>30</v>
          </cell>
          <cell r="D11776">
            <v>2</v>
          </cell>
        </row>
        <row r="11777">
          <cell r="A11777" t="str">
            <v>UC-us ENVE3098</v>
          </cell>
          <cell r="B11777" t="str">
            <v>Readings in Sustainability - University of Cincinnati</v>
          </cell>
          <cell r="C11777">
            <v>48</v>
          </cell>
          <cell r="D11777">
            <v>4</v>
          </cell>
        </row>
        <row r="11778">
          <cell r="A11778" t="str">
            <v>UMelb-au MAST20026</v>
          </cell>
          <cell r="B11778" t="str">
            <v>Real Analysis - The University of Melbourne</v>
          </cell>
          <cell r="C11778">
            <v>60</v>
          </cell>
          <cell r="D11778">
            <v>5</v>
          </cell>
        </row>
        <row r="11779">
          <cell r="A11779" t="str">
            <v>Xavier-us MATH3070</v>
          </cell>
          <cell r="B11779" t="str">
            <v>Real Analysis - Xavier University</v>
          </cell>
          <cell r="C11779">
            <v>51</v>
          </cell>
          <cell r="D11779">
            <v>4</v>
          </cell>
        </row>
        <row r="11780">
          <cell r="A11780" t="str">
            <v>UBC-ca MATH420</v>
          </cell>
          <cell r="B11780" t="str">
            <v>Real Analysis I - The University of British Columbia</v>
          </cell>
          <cell r="C11780">
            <v>41</v>
          </cell>
          <cell r="D11780">
            <v>3</v>
          </cell>
        </row>
        <row r="11781">
          <cell r="A11781" t="str">
            <v>RMIT-au EEET2221</v>
          </cell>
          <cell r="B11781" t="str">
            <v>Real Time Estimation and Control - Royal Melbourne Institute Of Technology</v>
          </cell>
          <cell r="C11781">
            <v>52</v>
          </cell>
          <cell r="D11781">
            <v>4</v>
          </cell>
        </row>
        <row r="11782">
          <cell r="A11782" t="str">
            <v>Herts-uk 5LFS0010</v>
          </cell>
          <cell r="B11782" t="str">
            <v>Real World Research - University of Hertfordshire</v>
          </cell>
          <cell r="C11782">
            <v>93</v>
          </cell>
          <cell r="D11782">
            <v>7</v>
          </cell>
        </row>
        <row r="11783">
          <cell r="A11783" t="str">
            <v>Port-uk ENG620</v>
          </cell>
          <cell r="B11783" t="str">
            <v>Real-Time Embedded Systems - University of Portsmouth</v>
          </cell>
          <cell r="C11783">
            <v>46</v>
          </cell>
          <cell r="D11783">
            <v>3</v>
          </cell>
        </row>
        <row r="11784">
          <cell r="A11784" t="str">
            <v>UWO-ca ECE4460B</v>
          </cell>
          <cell r="B11784" t="str">
            <v>Real-Time and Embedded Systems - The University of Western Ontario</v>
          </cell>
          <cell r="C11784">
            <v>51</v>
          </cell>
          <cell r="D11784">
            <v>4</v>
          </cell>
        </row>
        <row r="11785">
          <cell r="A11785" t="str">
            <v>Obuda-hu KMARO11ANC</v>
          </cell>
          <cell r="B11785" t="str">
            <v>Real-time Operating Systems - Óbuda University</v>
          </cell>
          <cell r="C11785">
            <v>42</v>
          </cell>
          <cell r="D11785">
            <v>3</v>
          </cell>
        </row>
        <row r="11786">
          <cell r="A11786" t="str">
            <v>UT-nl 2012001975</v>
          </cell>
          <cell r="B11786" t="str">
            <v>Realization in Materials - University of Twente</v>
          </cell>
          <cell r="C11786">
            <v>15</v>
          </cell>
          <cell r="D11786">
            <v>1</v>
          </cell>
        </row>
        <row r="11787">
          <cell r="A11787" t="str">
            <v>FSW-ca WRIT1039</v>
          </cell>
          <cell r="B11787" t="str">
            <v>Reason &amp; Writing 1 - Technology - Fanshawe College</v>
          </cell>
          <cell r="C11787">
            <v>36</v>
          </cell>
          <cell r="D11787">
            <v>3</v>
          </cell>
        </row>
        <row r="11788">
          <cell r="A11788" t="str">
            <v>ESZE038-13</v>
          </cell>
          <cell r="B11788" t="str">
            <v>Reações Nucleares</v>
          </cell>
          <cell r="C11788">
            <v>36</v>
          </cell>
          <cell r="D11788">
            <v>3</v>
          </cell>
        </row>
        <row r="11789">
          <cell r="A11789" t="str">
            <v>ESZE038-17</v>
          </cell>
          <cell r="B11789" t="str">
            <v>Reações Nucleares</v>
          </cell>
          <cell r="C11789">
            <v>36</v>
          </cell>
          <cell r="D11789">
            <v>3</v>
          </cell>
        </row>
        <row r="11790">
          <cell r="A11790" t="str">
            <v>NHT0001-10</v>
          </cell>
          <cell r="B11790" t="str">
            <v>Reações Nucleares</v>
          </cell>
          <cell r="C11790">
            <v>36</v>
          </cell>
          <cell r="D11790">
            <v>3</v>
          </cell>
        </row>
        <row r="11791">
          <cell r="A11791" t="str">
            <v>TUC-de RF</v>
          </cell>
          <cell r="B11791" t="str">
            <v>Rechnergestützte Fabrikplanung - Technische Universität Chemnitz</v>
          </cell>
          <cell r="C11791">
            <v>180</v>
          </cell>
          <cell r="D11791">
            <v>15</v>
          </cell>
        </row>
        <row r="11792">
          <cell r="A11792" t="str">
            <v>ESZM005-13</v>
          </cell>
          <cell r="B11792" t="str">
            <v>Reciclagem e Ambiente</v>
          </cell>
          <cell r="C11792">
            <v>48</v>
          </cell>
          <cell r="D11792">
            <v>4</v>
          </cell>
        </row>
        <row r="11793">
          <cell r="A11793" t="str">
            <v>ESZM033-17</v>
          </cell>
          <cell r="B11793" t="str">
            <v>Reciclagem e Ambiente</v>
          </cell>
          <cell r="C11793">
            <v>48</v>
          </cell>
          <cell r="D11793">
            <v>4</v>
          </cell>
        </row>
        <row r="11794">
          <cell r="A11794" t="str">
            <v>CTA-206</v>
          </cell>
          <cell r="B11794" t="str">
            <v>Reciclagem e Ambiente</v>
          </cell>
          <cell r="C11794">
            <v>144</v>
          </cell>
          <cell r="D11794">
            <v>12</v>
          </cell>
        </row>
        <row r="11795">
          <cell r="A11795" t="str">
            <v>PCC-146</v>
          </cell>
          <cell r="B11795" t="str">
            <v>Reconhecimento de Padrões - UFOP</v>
          </cell>
          <cell r="C11795">
            <v>0</v>
          </cell>
          <cell r="D11795">
            <v>12</v>
          </cell>
        </row>
        <row r="11796">
          <cell r="A11796" t="str">
            <v>CTA-207</v>
          </cell>
          <cell r="B11796" t="str">
            <v>Recuperação Ambiental</v>
          </cell>
          <cell r="C11796">
            <v>144</v>
          </cell>
          <cell r="D11796">
            <v>12</v>
          </cell>
        </row>
        <row r="11797">
          <cell r="A11797" t="str">
            <v>ESTU031-17</v>
          </cell>
          <cell r="B11797" t="str">
            <v>Recuperação de Áreas Degradadas</v>
          </cell>
          <cell r="C11797">
            <v>36</v>
          </cell>
          <cell r="D11797">
            <v>3</v>
          </cell>
        </row>
        <row r="11798">
          <cell r="A11798" t="str">
            <v>MA-36CO</v>
          </cell>
          <cell r="B11798" t="str">
            <v>Recursos Computacionais no Ensino da Matemática</v>
          </cell>
          <cell r="C11798">
            <v>0</v>
          </cell>
          <cell r="D11798">
            <v>13</v>
          </cell>
        </row>
        <row r="11799">
          <cell r="A11799" t="str">
            <v>MA36</v>
          </cell>
          <cell r="B11799" t="str">
            <v>Recursos Computacionais no Ensino de Matemática</v>
          </cell>
          <cell r="C11799">
            <v>120</v>
          </cell>
          <cell r="D11799">
            <v>10</v>
          </cell>
        </row>
        <row r="11800">
          <cell r="A11800" t="str">
            <v>MA-36</v>
          </cell>
          <cell r="B11800" t="str">
            <v>Recursos Computacionais no Ensino de Matemática</v>
          </cell>
          <cell r="C11800">
            <v>156</v>
          </cell>
          <cell r="D11800">
            <v>13</v>
          </cell>
        </row>
        <row r="11801">
          <cell r="A11801" t="str">
            <v>NHZ4074-15</v>
          </cell>
          <cell r="B11801" t="str">
            <v>Recursos Didáticos para o Ensino de Química</v>
          </cell>
          <cell r="C11801">
            <v>48</v>
          </cell>
          <cell r="D11801">
            <v>4</v>
          </cell>
        </row>
        <row r="11802">
          <cell r="A11802" t="str">
            <v>ESZU023-13</v>
          </cell>
          <cell r="B11802" t="str">
            <v>Recursos Hídricos</v>
          </cell>
          <cell r="C11802">
            <v>36</v>
          </cell>
          <cell r="D11802">
            <v>3</v>
          </cell>
        </row>
        <row r="11803">
          <cell r="A11803" t="str">
            <v>ESZU023-17</v>
          </cell>
          <cell r="B11803" t="str">
            <v>Recursos Hídricos</v>
          </cell>
          <cell r="C11803">
            <v>36</v>
          </cell>
          <cell r="D11803">
            <v>3</v>
          </cell>
        </row>
        <row r="11804">
          <cell r="A11804" t="str">
            <v>UPM-es 135002401</v>
          </cell>
          <cell r="B11804" t="str">
            <v>Recursos Hídricos y Gestión de Cuencas - Universidad Politécnica de Madrid</v>
          </cell>
          <cell r="C11804">
            <v>56</v>
          </cell>
          <cell r="D11804">
            <v>4</v>
          </cell>
        </row>
        <row r="11805">
          <cell r="A11805" t="str">
            <v>FATEC-SP - 2259</v>
          </cell>
          <cell r="B11805" t="str">
            <v>Recursos Industriais - FATEC-SP</v>
          </cell>
          <cell r="C11805">
            <v>48</v>
          </cell>
          <cell r="D11805">
            <v>4</v>
          </cell>
        </row>
        <row r="11806">
          <cell r="A11806" t="str">
            <v>FATEC-SP - 2259-2</v>
          </cell>
          <cell r="B11806" t="str">
            <v>Recursos Industriais - FATEC-SP</v>
          </cell>
          <cell r="C11806">
            <v>60</v>
          </cell>
          <cell r="D11806">
            <v>5</v>
          </cell>
        </row>
        <row r="11807">
          <cell r="A11807" t="str">
            <v>UFSC - ENE7120</v>
          </cell>
          <cell r="B11807" t="str">
            <v>Recursos Naturais para Energia - Universidade Federal de Santa Catarina</v>
          </cell>
          <cell r="C11807">
            <v>72</v>
          </cell>
          <cell r="D11807">
            <v>6</v>
          </cell>
        </row>
        <row r="11808">
          <cell r="A11808" t="str">
            <v>MA36CO</v>
          </cell>
          <cell r="B11808" t="str">
            <v>Recursos computacionais no Ensino de Matemática - Unicamp</v>
          </cell>
          <cell r="C11808">
            <v>0</v>
          </cell>
          <cell r="D11808">
            <v>10</v>
          </cell>
        </row>
        <row r="11809">
          <cell r="A11809" t="str">
            <v>ENE-5704</v>
          </cell>
          <cell r="B11809" t="str">
            <v>Recursos e Ofertas de Energia - USP</v>
          </cell>
          <cell r="C11809">
            <v>44</v>
          </cell>
          <cell r="D11809">
            <v>9</v>
          </cell>
        </row>
        <row r="11810">
          <cell r="A11810" t="str">
            <v>BIS-019</v>
          </cell>
          <cell r="B11810" t="str">
            <v>Redação Científica</v>
          </cell>
          <cell r="C11810">
            <v>48</v>
          </cell>
          <cell r="D11810">
            <v>12</v>
          </cell>
        </row>
        <row r="11811">
          <cell r="A11811" t="str">
            <v>UFV - SEC200</v>
          </cell>
          <cell r="B11811" t="str">
            <v>Redação Empresarial - Universidade Federal de Viçosa</v>
          </cell>
          <cell r="C11811">
            <v>60</v>
          </cell>
          <cell r="D11811">
            <v>5</v>
          </cell>
        </row>
        <row r="11812">
          <cell r="A11812" t="str">
            <v>UFV - SEC204</v>
          </cell>
          <cell r="B11812" t="str">
            <v>Redação Oficial - Universidade Federal de Viçosa</v>
          </cell>
          <cell r="C11812">
            <v>60</v>
          </cell>
          <cell r="D11812">
            <v>5</v>
          </cell>
        </row>
        <row r="11813">
          <cell r="A11813" t="str">
            <v>BT31232T1</v>
          </cell>
          <cell r="B11813" t="str">
            <v>Redação e Produção de textos - UNESP</v>
          </cell>
          <cell r="C11813">
            <v>24</v>
          </cell>
          <cell r="D11813">
            <v>2</v>
          </cell>
        </row>
        <row r="11814">
          <cell r="A11814" t="str">
            <v>UNISANTOS - RRP1</v>
          </cell>
          <cell r="B11814" t="str">
            <v>Redação em Relações Públicas I - UNISANTOS</v>
          </cell>
          <cell r="C11814">
            <v>24</v>
          </cell>
          <cell r="D11814">
            <v>2</v>
          </cell>
        </row>
        <row r="11815">
          <cell r="A11815" t="str">
            <v>UNISANTOS - RRP2</v>
          </cell>
          <cell r="B11815" t="str">
            <v>Redação em Relações Públicas II - UNISANTOS</v>
          </cell>
          <cell r="C11815">
            <v>24</v>
          </cell>
          <cell r="D11815">
            <v>2</v>
          </cell>
        </row>
        <row r="11816">
          <cell r="A11816" t="str">
            <v>UNICAMP - HG107</v>
          </cell>
          <cell r="B11816" t="str">
            <v>Redação filosófica I - UNICAMP</v>
          </cell>
          <cell r="C11816">
            <v>144</v>
          </cell>
          <cell r="D11816">
            <v>12</v>
          </cell>
        </row>
        <row r="11817">
          <cell r="A11817" t="str">
            <v>UFPR - EAQ014</v>
          </cell>
          <cell r="B11817" t="str">
            <v>Redação instrumental - UFPR</v>
          </cell>
          <cell r="C11817">
            <v>24</v>
          </cell>
          <cell r="D11817">
            <v>2</v>
          </cell>
        </row>
        <row r="11818">
          <cell r="A11818" t="str">
            <v>INF-106</v>
          </cell>
          <cell r="B11818" t="str">
            <v>Redes Convergentes</v>
          </cell>
          <cell r="C11818">
            <v>144</v>
          </cell>
          <cell r="D11818">
            <v>12</v>
          </cell>
        </row>
        <row r="11819">
          <cell r="A11819" t="str">
            <v>MCZA023-17</v>
          </cell>
          <cell r="B11819" t="str">
            <v>Redes Convergentes</v>
          </cell>
          <cell r="C11819">
            <v>48</v>
          </cell>
          <cell r="D11819">
            <v>4</v>
          </cell>
        </row>
        <row r="11820">
          <cell r="A11820" t="str">
            <v>MCZA023-13</v>
          </cell>
          <cell r="B11820" t="str">
            <v>Redes Convergentes</v>
          </cell>
          <cell r="C11820">
            <v>48</v>
          </cell>
          <cell r="D11820">
            <v>4</v>
          </cell>
        </row>
        <row r="11821">
          <cell r="A11821" t="str">
            <v>CHS-403</v>
          </cell>
          <cell r="B11821" t="str">
            <v>Redes Informacionais, Poder e Políticas Públicas</v>
          </cell>
          <cell r="C11821">
            <v>108</v>
          </cell>
          <cell r="D11821">
            <v>9</v>
          </cell>
        </row>
        <row r="11822">
          <cell r="A11822" t="str">
            <v>ENE-312</v>
          </cell>
          <cell r="B11822" t="str">
            <v>Redes Neurais Artificiais</v>
          </cell>
          <cell r="C11822">
            <v>108</v>
          </cell>
          <cell r="D11822">
            <v>9</v>
          </cell>
        </row>
        <row r="11823">
          <cell r="A11823" t="str">
            <v>ESZI029-17</v>
          </cell>
          <cell r="B11823" t="str">
            <v>Redes WAN de Banda Larga</v>
          </cell>
          <cell r="C11823">
            <v>48</v>
          </cell>
          <cell r="D11823">
            <v>4</v>
          </cell>
        </row>
        <row r="11824">
          <cell r="A11824" t="str">
            <v>ESZI005-13</v>
          </cell>
          <cell r="B11824" t="str">
            <v>Redes de Alta Velocidade</v>
          </cell>
          <cell r="C11824">
            <v>48</v>
          </cell>
          <cell r="D11824">
            <v>4</v>
          </cell>
        </row>
        <row r="11825">
          <cell r="A11825" t="str">
            <v>ESZX099-13</v>
          </cell>
          <cell r="B11825" t="str">
            <v>Redes de Barramento de Campo</v>
          </cell>
          <cell r="C11825">
            <v>36</v>
          </cell>
          <cell r="D11825">
            <v>3</v>
          </cell>
        </row>
        <row r="11826">
          <cell r="A11826" t="str">
            <v>ESZA009-17</v>
          </cell>
          <cell r="B11826" t="str">
            <v>Redes de Barramento de Campo</v>
          </cell>
          <cell r="C11826">
            <v>36</v>
          </cell>
          <cell r="D11826">
            <v>3</v>
          </cell>
        </row>
        <row r="11827">
          <cell r="A11827" t="str">
            <v>ESZA009-13</v>
          </cell>
          <cell r="B11827" t="str">
            <v>Redes de Barramento de Campo</v>
          </cell>
          <cell r="C11827">
            <v>36</v>
          </cell>
          <cell r="D11827">
            <v>3</v>
          </cell>
        </row>
        <row r="11828">
          <cell r="A11828" t="str">
            <v>CCM-204</v>
          </cell>
          <cell r="B11828" t="str">
            <v>Redes de Computadores</v>
          </cell>
          <cell r="C11828">
            <v>144</v>
          </cell>
          <cell r="D11828">
            <v>12</v>
          </cell>
        </row>
        <row r="11829">
          <cell r="A11829" t="str">
            <v>MCTA022-17</v>
          </cell>
          <cell r="B11829" t="str">
            <v>Redes de Computadores</v>
          </cell>
          <cell r="C11829">
            <v>48</v>
          </cell>
          <cell r="D11829">
            <v>4</v>
          </cell>
        </row>
        <row r="11830">
          <cell r="A11830" t="str">
            <v>MCTA022-13</v>
          </cell>
          <cell r="B11830" t="str">
            <v>Redes de Computadores</v>
          </cell>
          <cell r="C11830">
            <v>48</v>
          </cell>
          <cell r="D11830">
            <v>4</v>
          </cell>
        </row>
        <row r="11831">
          <cell r="A11831" t="str">
            <v>CCM-204CO</v>
          </cell>
          <cell r="B11831" t="str">
            <v>Redes de Computadores - UNITEN</v>
          </cell>
          <cell r="C11831">
            <v>0</v>
          </cell>
          <cell r="D11831">
            <v>12</v>
          </cell>
        </row>
        <row r="11832">
          <cell r="A11832" t="str">
            <v>UAH-es 780017</v>
          </cell>
          <cell r="B11832" t="str">
            <v>Redes de Computadores - Universidad de Alcalá</v>
          </cell>
          <cell r="C11832">
            <v>60</v>
          </cell>
          <cell r="D11832">
            <v>5</v>
          </cell>
        </row>
        <row r="11833">
          <cell r="A11833" t="str">
            <v>FATEC--SP - IEA004</v>
          </cell>
          <cell r="B11833" t="str">
            <v>Redes de Comunicação Automotiva - FATEC</v>
          </cell>
          <cell r="C11833">
            <v>72</v>
          </cell>
          <cell r="D11833">
            <v>6</v>
          </cell>
        </row>
        <row r="11834">
          <cell r="A11834" t="str">
            <v>ESZE014-13</v>
          </cell>
          <cell r="B11834" t="str">
            <v>Redes de Distribuição de Energia Elétrica</v>
          </cell>
          <cell r="C11834">
            <v>48</v>
          </cell>
          <cell r="D11834">
            <v>4</v>
          </cell>
        </row>
        <row r="11835">
          <cell r="A11835" t="str">
            <v>ESZE077-17</v>
          </cell>
          <cell r="B11835" t="str">
            <v>Redes de Distribuição de Energia Elétrica</v>
          </cell>
          <cell r="C11835">
            <v>48</v>
          </cell>
          <cell r="D11835">
            <v>4</v>
          </cell>
        </row>
        <row r="11836">
          <cell r="A11836" t="str">
            <v>FATEC-SP - IEA004</v>
          </cell>
          <cell r="B11836" t="str">
            <v>Redes de comunicação automotiva - FATEC-SP</v>
          </cell>
          <cell r="C11836">
            <v>72</v>
          </cell>
          <cell r="D11836">
            <v>6</v>
          </cell>
        </row>
        <row r="11837">
          <cell r="A11837" t="str">
            <v>IFSP - RCI</v>
          </cell>
          <cell r="B11837" t="str">
            <v>Redes de comunicação industrial - Instituto Federal de Educação, Ciência e Tecnologia de São Paulo</v>
          </cell>
          <cell r="C11837">
            <v>36</v>
          </cell>
          <cell r="D11837">
            <v>3</v>
          </cell>
        </row>
        <row r="11838">
          <cell r="A11838" t="str">
            <v>UFMS-20030028</v>
          </cell>
          <cell r="B11838" t="str">
            <v>Redes neurais artificiais - UFMS</v>
          </cell>
          <cell r="C11838">
            <v>0</v>
          </cell>
          <cell r="D11838">
            <v>10</v>
          </cell>
        </row>
        <row r="11839">
          <cell r="A11839" t="str">
            <v>MCZA024-13</v>
          </cell>
          <cell r="B11839" t="str">
            <v>Redes sem Fio</v>
          </cell>
          <cell r="C11839">
            <v>48</v>
          </cell>
          <cell r="D11839">
            <v>4</v>
          </cell>
        </row>
        <row r="11840">
          <cell r="A11840" t="str">
            <v>MCZA024-17</v>
          </cell>
          <cell r="B11840" t="str">
            <v>Redes sem Fio</v>
          </cell>
          <cell r="C11840">
            <v>48</v>
          </cell>
          <cell r="D11840">
            <v>4</v>
          </cell>
        </row>
        <row r="11841">
          <cell r="A11841" t="str">
            <v>INF-111</v>
          </cell>
          <cell r="B11841" t="str">
            <v>Redes sem Fio</v>
          </cell>
          <cell r="C11841">
            <v>144</v>
          </cell>
          <cell r="D11841">
            <v>12</v>
          </cell>
        </row>
        <row r="11842">
          <cell r="A11842" t="str">
            <v>UPM-es RST</v>
          </cell>
          <cell r="B11842" t="str">
            <v>Redes y Servicios de Telecomunicación - Universidad Politécnica de Madrid</v>
          </cell>
          <cell r="C11842">
            <v>0</v>
          </cell>
          <cell r="D11842">
            <v>8</v>
          </cell>
        </row>
        <row r="11843">
          <cell r="A11843" t="str">
            <v>INF-107</v>
          </cell>
          <cell r="B11843" t="str">
            <v>Redes Ópticas</v>
          </cell>
          <cell r="C11843">
            <v>144</v>
          </cell>
          <cell r="D11843">
            <v>12</v>
          </cell>
        </row>
        <row r="11844">
          <cell r="A11844" t="str">
            <v>PGF5325-1/1</v>
          </cell>
          <cell r="B11844" t="str">
            <v>Refinamento Rietveld de Medidas de Difração de Raios X - USP</v>
          </cell>
          <cell r="C11844">
            <v>0</v>
          </cell>
          <cell r="D11844">
            <v>2</v>
          </cell>
        </row>
        <row r="11845">
          <cell r="A11845" t="str">
            <v>ESZX147-13</v>
          </cell>
          <cell r="B11845" t="str">
            <v>Refino do Petróleo</v>
          </cell>
          <cell r="C11845">
            <v>48</v>
          </cell>
          <cell r="D11845">
            <v>4</v>
          </cell>
        </row>
        <row r="11846">
          <cell r="A11846" t="str">
            <v>ESZE100-17</v>
          </cell>
          <cell r="B11846" t="str">
            <v>Refino do Petróleo</v>
          </cell>
          <cell r="C11846">
            <v>48</v>
          </cell>
          <cell r="D11846">
            <v>4</v>
          </cell>
        </row>
        <row r="11847">
          <cell r="A11847" t="str">
            <v>EDS11</v>
          </cell>
          <cell r="B11847" t="str">
            <v>Reforma do Estado e Relações de Trabalho no Setor Público</v>
          </cell>
          <cell r="C11847">
            <v>0</v>
          </cell>
          <cell r="D11847">
            <v>0</v>
          </cell>
        </row>
        <row r="11848">
          <cell r="A11848" t="str">
            <v>AU-us CEMS318</v>
          </cell>
          <cell r="B11848" t="str">
            <v>Refractories - Alfred University</v>
          </cell>
          <cell r="C11848">
            <v>51</v>
          </cell>
          <cell r="D11848">
            <v>4</v>
          </cell>
        </row>
        <row r="11849">
          <cell r="A11849" t="str">
            <v>ESZE027-13</v>
          </cell>
          <cell r="B11849" t="str">
            <v>Refrigeração e Condicionamento de Ar</v>
          </cell>
          <cell r="C11849">
            <v>48</v>
          </cell>
          <cell r="D11849">
            <v>4</v>
          </cell>
        </row>
        <row r="11850">
          <cell r="A11850" t="str">
            <v>ESZE090-17</v>
          </cell>
          <cell r="B11850" t="str">
            <v>Refrigeração e Condicionamento de Ar</v>
          </cell>
          <cell r="C11850">
            <v>48</v>
          </cell>
          <cell r="D11850">
            <v>4</v>
          </cell>
        </row>
        <row r="11851">
          <cell r="A11851" t="str">
            <v>ESZR022-16</v>
          </cell>
          <cell r="B11851" t="str">
            <v>Refugiados: Direito e Política_x000D_</v>
          </cell>
          <cell r="C11851">
            <v>48</v>
          </cell>
          <cell r="D11851">
            <v>4</v>
          </cell>
        </row>
        <row r="11852">
          <cell r="A11852" t="str">
            <v>TU-us BIOE4501</v>
          </cell>
          <cell r="B11852" t="str">
            <v>Regenerative Engineering - Temple University</v>
          </cell>
          <cell r="C11852">
            <v>43</v>
          </cell>
          <cell r="D11852">
            <v>3</v>
          </cell>
        </row>
        <row r="11853">
          <cell r="A11853" t="str">
            <v>Strath-uk BE419</v>
          </cell>
          <cell r="B11853" t="str">
            <v>Regenerative Medicine and Tissue Engineering - University of Strathclyde</v>
          </cell>
          <cell r="C11853">
            <v>50</v>
          </cell>
          <cell r="D11853">
            <v>4</v>
          </cell>
        </row>
        <row r="11854">
          <cell r="A11854" t="str">
            <v>ESHR028-14</v>
          </cell>
          <cell r="B11854" t="str">
            <v>Regime Internacional dos Direitos Humanos e a Atuação Brasileira</v>
          </cell>
          <cell r="C11854">
            <v>48</v>
          </cell>
          <cell r="D11854">
            <v>4</v>
          </cell>
        </row>
        <row r="11855">
          <cell r="A11855" t="str">
            <v>ESHR013-13</v>
          </cell>
          <cell r="B11855" t="str">
            <v>Regime Internacional dos Direitos Humanos e a Estratégia Brasileira</v>
          </cell>
          <cell r="C11855">
            <v>48</v>
          </cell>
          <cell r="D11855">
            <v>4</v>
          </cell>
        </row>
        <row r="11856">
          <cell r="A11856" t="str">
            <v>ESZR010-13</v>
          </cell>
          <cell r="B11856" t="str">
            <v>Regimes de Negociação Ambiental Internacional e a Estratégia Brasileira</v>
          </cell>
          <cell r="C11856">
            <v>48</v>
          </cell>
          <cell r="D11856">
            <v>4</v>
          </cell>
        </row>
        <row r="11857">
          <cell r="A11857" t="str">
            <v>ESZR011-13</v>
          </cell>
          <cell r="B11857" t="str">
            <v>Regimes de Negociação Comercial Internacional e a Estratégia Brasileira</v>
          </cell>
          <cell r="C11857">
            <v>48</v>
          </cell>
          <cell r="D11857">
            <v>4</v>
          </cell>
        </row>
        <row r="11858">
          <cell r="A11858" t="str">
            <v>ESZR012-13</v>
          </cell>
          <cell r="B11858" t="str">
            <v>Regimes de Negociação Financeira Internacional e a Estratégia Brasileira</v>
          </cell>
          <cell r="C11858">
            <v>48</v>
          </cell>
          <cell r="D11858">
            <v>4</v>
          </cell>
        </row>
        <row r="11859">
          <cell r="A11859" t="str">
            <v>ESZR017-14</v>
          </cell>
          <cell r="B11859" t="str">
            <v>Regimes de negociação ambiental internacional e a atuação brasileira</v>
          </cell>
          <cell r="C11859">
            <v>48</v>
          </cell>
          <cell r="D11859">
            <v>4</v>
          </cell>
        </row>
        <row r="11860">
          <cell r="A11860" t="str">
            <v>ESZR018-14</v>
          </cell>
          <cell r="B11860" t="str">
            <v>Regimes de negociação comercial internacional e a atuação brasileira</v>
          </cell>
          <cell r="C11860">
            <v>48</v>
          </cell>
          <cell r="D11860">
            <v>4</v>
          </cell>
        </row>
        <row r="11861">
          <cell r="A11861" t="str">
            <v>ESZR019-14</v>
          </cell>
          <cell r="B11861" t="str">
            <v>Regimes de negociação financeira internacional e a atuação brasileira</v>
          </cell>
          <cell r="C11861">
            <v>48</v>
          </cell>
          <cell r="D11861">
            <v>4</v>
          </cell>
        </row>
        <row r="11862">
          <cell r="A11862" t="str">
            <v>ESHP019-13</v>
          </cell>
          <cell r="B11862" t="str">
            <v>Regimes e Formas de Governo</v>
          </cell>
          <cell r="C11862">
            <v>48</v>
          </cell>
          <cell r="D11862">
            <v>4</v>
          </cell>
        </row>
        <row r="11863">
          <cell r="A11863" t="str">
            <v>DIT-ie SSPL3018</v>
          </cell>
          <cell r="B11863" t="str">
            <v>Regional Plan Project - Dublin Institute of Technology</v>
          </cell>
          <cell r="C11863">
            <v>72</v>
          </cell>
          <cell r="D11863">
            <v>6</v>
          </cell>
        </row>
        <row r="11864">
          <cell r="A11864" t="str">
            <v>ATP</v>
          </cell>
          <cell r="B11864" t="str">
            <v>Regionalismos e Federalismos - PUC-SP</v>
          </cell>
          <cell r="C11864">
            <v>0</v>
          </cell>
          <cell r="D11864">
            <v>3</v>
          </cell>
        </row>
        <row r="11865">
          <cell r="A11865" t="str">
            <v>EDS12</v>
          </cell>
          <cell r="B11865" t="str">
            <v>Regulamentação das relações de trabalho no Brasil</v>
          </cell>
          <cell r="C11865">
            <v>0</v>
          </cell>
          <cell r="D11865">
            <v>0</v>
          </cell>
        </row>
        <row r="11866">
          <cell r="A11866" t="str">
            <v>ESTU013-13</v>
          </cell>
          <cell r="B11866" t="str">
            <v>Regulação Ambiental e Urbana</v>
          </cell>
          <cell r="C11866">
            <v>24</v>
          </cell>
          <cell r="D11866">
            <v>2</v>
          </cell>
        </row>
        <row r="11867">
          <cell r="A11867" t="str">
            <v>ESTU039-17</v>
          </cell>
          <cell r="B11867" t="str">
            <v>Regulação Ambiental e Urbanística</v>
          </cell>
          <cell r="C11867">
            <v>24</v>
          </cell>
          <cell r="D11867">
            <v>2</v>
          </cell>
        </row>
        <row r="11868">
          <cell r="A11868" t="str">
            <v>ENE-5709</v>
          </cell>
          <cell r="B11868" t="str">
            <v>Regulação Aplicada a Serviços Públicos de Energia - USP</v>
          </cell>
          <cell r="C11868">
            <v>0</v>
          </cell>
          <cell r="D11868">
            <v>12</v>
          </cell>
        </row>
        <row r="11869">
          <cell r="A11869" t="str">
            <v>ESHT022-13</v>
          </cell>
          <cell r="B11869" t="str">
            <v>Regulação Urbanística e Ambiental</v>
          </cell>
          <cell r="C11869">
            <v>24</v>
          </cell>
          <cell r="D11869">
            <v>2</v>
          </cell>
        </row>
        <row r="11870">
          <cell r="A11870" t="str">
            <v>AUP5895</v>
          </cell>
          <cell r="B11870" t="str">
            <v>Regulação Urbanística e Configuração sociopolítica em cidades brasileiras e latino-americanas - FAU-</v>
          </cell>
          <cell r="C11870">
            <v>0</v>
          </cell>
          <cell r="D11870">
            <v>9</v>
          </cell>
        </row>
        <row r="11871">
          <cell r="A11871" t="str">
            <v>ESZP010-13</v>
          </cell>
          <cell r="B11871" t="str">
            <v>Regulação e Agências Reguladoras no Contexto Brasileiro</v>
          </cell>
          <cell r="C11871">
            <v>48</v>
          </cell>
          <cell r="D11871">
            <v>4</v>
          </cell>
        </row>
        <row r="11872">
          <cell r="A11872" t="str">
            <v>ESZC016-13</v>
          </cell>
          <cell r="B11872" t="str">
            <v>Regulação e Instituições</v>
          </cell>
          <cell r="C11872">
            <v>48</v>
          </cell>
          <cell r="D11872">
            <v>4</v>
          </cell>
        </row>
        <row r="11873">
          <cell r="A11873" t="str">
            <v>ESZE015-13</v>
          </cell>
          <cell r="B11873" t="str">
            <v>Regulação e Mercado de Energia Elétrica</v>
          </cell>
          <cell r="C11873">
            <v>24</v>
          </cell>
          <cell r="D11873">
            <v>2</v>
          </cell>
        </row>
        <row r="11874">
          <cell r="A11874" t="str">
            <v>ESZE078-17</v>
          </cell>
          <cell r="B11874" t="str">
            <v>Regulação e Mercado de Energia Elétrica</v>
          </cell>
          <cell r="C11874">
            <v>24</v>
          </cell>
          <cell r="D11874">
            <v>2</v>
          </cell>
        </row>
        <row r="11875">
          <cell r="A11875" t="str">
            <v>RUG-nl REP</v>
          </cell>
          <cell r="B11875" t="str">
            <v>Reinventing Environmental Planning - University of Groningen</v>
          </cell>
          <cell r="C11875">
            <v>35</v>
          </cell>
          <cell r="D11875">
            <v>2</v>
          </cell>
        </row>
        <row r="11876">
          <cell r="A11876" t="str">
            <v>ANU-au COMP2400</v>
          </cell>
          <cell r="B11876" t="str">
            <v>Relational Databases - The Australian National University</v>
          </cell>
          <cell r="C11876">
            <v>47</v>
          </cell>
          <cell r="D11876">
            <v>3</v>
          </cell>
        </row>
        <row r="11877">
          <cell r="A11877" t="str">
            <v>FIS-404</v>
          </cell>
          <cell r="B11877" t="str">
            <v>Relatividade Geral</v>
          </cell>
          <cell r="C11877">
            <v>144</v>
          </cell>
          <cell r="D11877">
            <v>12</v>
          </cell>
        </row>
        <row r="11878">
          <cell r="A11878" t="str">
            <v>FIS-404CO*</v>
          </cell>
          <cell r="B11878" t="str">
            <v>Relatividade Geral - IFT- UNESP</v>
          </cell>
          <cell r="C11878">
            <v>0</v>
          </cell>
          <cell r="D11878">
            <v>12</v>
          </cell>
        </row>
        <row r="11879">
          <cell r="A11879" t="str">
            <v>FIS-404CO</v>
          </cell>
          <cell r="B11879" t="str">
            <v>Relatividade Geral - UDESC</v>
          </cell>
          <cell r="C11879">
            <v>0</v>
          </cell>
          <cell r="D11879">
            <v>12</v>
          </cell>
        </row>
        <row r="11880">
          <cell r="A11880" t="str">
            <v>UFSM001</v>
          </cell>
          <cell r="B11880" t="str">
            <v>Relatividade Geral - UFSM</v>
          </cell>
          <cell r="C11880">
            <v>0</v>
          </cell>
          <cell r="D11880">
            <v>12</v>
          </cell>
        </row>
        <row r="11881">
          <cell r="A11881" t="str">
            <v>UTFPR - HU64E</v>
          </cell>
          <cell r="B11881" t="str">
            <v>Relações Humanas - Universidade Tecnológica Federal do Paraná</v>
          </cell>
          <cell r="C11881">
            <v>24</v>
          </cell>
          <cell r="D11881">
            <v>2</v>
          </cell>
        </row>
        <row r="11882">
          <cell r="A11882" t="str">
            <v>1341</v>
          </cell>
          <cell r="B11882" t="str">
            <v>Relações Humanas e Direito Trabalhista - FATEC-SP</v>
          </cell>
          <cell r="C11882">
            <v>36</v>
          </cell>
          <cell r="D11882">
            <v>3</v>
          </cell>
        </row>
        <row r="11883">
          <cell r="A11883" t="str">
            <v>FATEC-SP - 1341</v>
          </cell>
          <cell r="B11883" t="str">
            <v>Relações Humanas e Direito Trabalhista - FATEC-SP</v>
          </cell>
          <cell r="C11883">
            <v>36</v>
          </cell>
          <cell r="D11883">
            <v>3</v>
          </cell>
        </row>
        <row r="11884">
          <cell r="A11884" t="str">
            <v>ESZX119-13</v>
          </cell>
          <cell r="B11884" t="str">
            <v>Relações Internacionais e Globalização</v>
          </cell>
          <cell r="C11884">
            <v>24</v>
          </cell>
          <cell r="D11884">
            <v>2</v>
          </cell>
        </row>
        <row r="11885">
          <cell r="A11885" t="str">
            <v>CS2106</v>
          </cell>
          <cell r="B11885" t="str">
            <v>Relações Internacionais e Globalização</v>
          </cell>
          <cell r="C11885">
            <v>48</v>
          </cell>
          <cell r="D11885">
            <v>4</v>
          </cell>
        </row>
        <row r="11886">
          <cell r="A11886" t="str">
            <v>ESHR014-13</v>
          </cell>
          <cell r="B11886" t="str">
            <v>Relações Internacionais e Globalização</v>
          </cell>
          <cell r="C11886">
            <v>48</v>
          </cell>
          <cell r="D11886">
            <v>4</v>
          </cell>
        </row>
        <row r="11887">
          <cell r="A11887" t="str">
            <v>UNIFAL - ICT47</v>
          </cell>
          <cell r="B11887" t="str">
            <v>Relações Internacionais e Globalização - UNIFAL</v>
          </cell>
          <cell r="C11887">
            <v>36</v>
          </cell>
          <cell r="D11887">
            <v>3</v>
          </cell>
        </row>
        <row r="11888">
          <cell r="A11888" t="str">
            <v>PSI4015</v>
          </cell>
          <cell r="B11888" t="str">
            <v>Relações Pessoa-Ambiente I: Percepção e Avaliação Ambientais - UFRN</v>
          </cell>
          <cell r="C11888">
            <v>0</v>
          </cell>
          <cell r="D11888">
            <v>6</v>
          </cell>
        </row>
        <row r="11889">
          <cell r="A11889" t="str">
            <v>PGT-014</v>
          </cell>
          <cell r="B11889" t="str">
            <v>Relações Urbano-Rural</v>
          </cell>
          <cell r="C11889">
            <v>108</v>
          </cell>
          <cell r="D11889">
            <v>9</v>
          </cell>
        </row>
        <row r="11890">
          <cell r="A11890" t="str">
            <v>UNISANTOS - RIP1</v>
          </cell>
          <cell r="B11890" t="str">
            <v>Relações com a Imprensa e Projetos I - UNISANTOS</v>
          </cell>
          <cell r="C11890">
            <v>24</v>
          </cell>
          <cell r="D11890">
            <v>2</v>
          </cell>
        </row>
        <row r="11891">
          <cell r="A11891" t="str">
            <v>UNISANTOS - RIP2</v>
          </cell>
          <cell r="B11891" t="str">
            <v>Relações com a Imprensa e Projetos II - UNISANTOS</v>
          </cell>
          <cell r="C11891">
            <v>24</v>
          </cell>
          <cell r="D11891">
            <v>2</v>
          </cell>
        </row>
        <row r="11892">
          <cell r="A11892" t="str">
            <v>MPP5029-2/1</v>
          </cell>
          <cell r="B11892" t="str">
            <v>Relações de Gênero, Sexualidade e Direitos Humanos - Each-USP</v>
          </cell>
          <cell r="C11892">
            <v>0</v>
          </cell>
          <cell r="D11892">
            <v>10</v>
          </cell>
        </row>
        <row r="11893">
          <cell r="A11893" t="str">
            <v>MPP5029</v>
          </cell>
          <cell r="B11893" t="str">
            <v>Relações de Gênero, Sexualidade e Direitos Humanos - USP</v>
          </cell>
          <cell r="C11893">
            <v>0</v>
          </cell>
          <cell r="D11893">
            <v>8</v>
          </cell>
        </row>
        <row r="11894">
          <cell r="A11894" t="str">
            <v>EDS13</v>
          </cell>
          <cell r="B11894" t="str">
            <v>Relações de trabalho: perfil e dinâmica</v>
          </cell>
          <cell r="C11894">
            <v>0</v>
          </cell>
          <cell r="D11894">
            <v>0</v>
          </cell>
        </row>
        <row r="11895">
          <cell r="A11895" t="str">
            <v>FATEC-SP - 1333</v>
          </cell>
          <cell r="B11895" t="str">
            <v>Relações humanas - FATEC-SP</v>
          </cell>
          <cell r="C11895">
            <v>36</v>
          </cell>
          <cell r="D11895">
            <v>3</v>
          </cell>
        </row>
        <row r="11896">
          <cell r="A11896" t="str">
            <v>USP - CRP0430</v>
          </cell>
          <cell r="B11896" t="str">
            <v>Relações públicas internacionais - USP</v>
          </cell>
          <cell r="C11896">
            <v>24</v>
          </cell>
          <cell r="D11896">
            <v>2</v>
          </cell>
        </row>
        <row r="11897">
          <cell r="A11897" t="str">
            <v>ITTral-ie EPRF81000</v>
          </cell>
          <cell r="B11897" t="str">
            <v>Reliability Engineering - Institute of Technology of Tralee</v>
          </cell>
          <cell r="C11897">
            <v>40</v>
          </cell>
          <cell r="D11897">
            <v>3</v>
          </cell>
        </row>
        <row r="11898">
          <cell r="A11898" t="str">
            <v>NIU-us ISYE431</v>
          </cell>
          <cell r="B11898" t="str">
            <v>Reliability Engineering - Northern Illinois University</v>
          </cell>
          <cell r="C11898">
            <v>48</v>
          </cell>
          <cell r="D11898">
            <v>4</v>
          </cell>
        </row>
        <row r="11899">
          <cell r="A11899" t="str">
            <v>UniBo-it 75475</v>
          </cell>
          <cell r="B11899" t="str">
            <v>Reliability Quality Control &amp; Process and Product Certification - Università di Bologna</v>
          </cell>
          <cell r="C11899">
            <v>91</v>
          </cell>
          <cell r="D11899">
            <v>7</v>
          </cell>
        </row>
        <row r="11900">
          <cell r="A11900" t="str">
            <v>MIE469H1</v>
          </cell>
          <cell r="B11900" t="str">
            <v>Reliability and Maintainability Engineering - University of Toronto</v>
          </cell>
          <cell r="C11900">
            <v>52</v>
          </cell>
          <cell r="D11900">
            <v>4</v>
          </cell>
        </row>
        <row r="11901">
          <cell r="A11901" t="str">
            <v>UofT-ca MIE469H1</v>
          </cell>
          <cell r="B11901" t="str">
            <v>Reliability and Maintainability Engineering - University of Toronto</v>
          </cell>
          <cell r="C11901">
            <v>52</v>
          </cell>
          <cell r="D11901">
            <v>4</v>
          </cell>
        </row>
        <row r="11902">
          <cell r="A11902" t="str">
            <v>UOIT-ca MANE4015U</v>
          </cell>
          <cell r="B11902" t="str">
            <v>Reliability and Maintanence - University of Ontario Institute of Technology</v>
          </cell>
          <cell r="C11902">
            <v>48</v>
          </cell>
          <cell r="D11902">
            <v>4</v>
          </cell>
        </row>
        <row r="11903">
          <cell r="A11903" t="str">
            <v>Ryerson-ca MEC832</v>
          </cell>
          <cell r="B11903" t="str">
            <v>Reliability/Decision Analysis - Ryerson University</v>
          </cell>
          <cell r="C11903">
            <v>48</v>
          </cell>
          <cell r="D11903">
            <v>4</v>
          </cell>
        </row>
        <row r="11904">
          <cell r="A11904" t="str">
            <v>ASU-us REL100</v>
          </cell>
          <cell r="B11904" t="str">
            <v>Religions of the World - Arizona State University</v>
          </cell>
          <cell r="C11904">
            <v>45</v>
          </cell>
          <cell r="D11904">
            <v>3</v>
          </cell>
        </row>
        <row r="11905">
          <cell r="A11905" t="str">
            <v>Murray-us CET585</v>
          </cell>
          <cell r="B11905" t="str">
            <v>Remediation Technology - Murray State University</v>
          </cell>
          <cell r="C11905">
            <v>42</v>
          </cell>
          <cell r="D11905">
            <v>3</v>
          </cell>
        </row>
        <row r="11906">
          <cell r="A11906" t="str">
            <v>UoD-uk RE42003</v>
          </cell>
          <cell r="B11906" t="str">
            <v>Remote Sensing Principles, Systems and Applications - University of Dundee</v>
          </cell>
          <cell r="C11906">
            <v>72</v>
          </cell>
          <cell r="D11906">
            <v>6</v>
          </cell>
        </row>
        <row r="11907">
          <cell r="A11907" t="str">
            <v>QMUL-uk DEN438</v>
          </cell>
          <cell r="B11907" t="str">
            <v>Renewable   - Queen Mary University of London</v>
          </cell>
          <cell r="C11907">
            <v>22</v>
          </cell>
          <cell r="D11907">
            <v>1</v>
          </cell>
        </row>
        <row r="11908">
          <cell r="A11908" t="str">
            <v>Koeln-de 452</v>
          </cell>
          <cell r="B11908" t="str">
            <v>Renewable Energies II - Fachhochschule Köln</v>
          </cell>
          <cell r="C11908">
            <v>60</v>
          </cell>
          <cell r="D11908">
            <v>5</v>
          </cell>
        </row>
        <row r="11909">
          <cell r="A11909" t="str">
            <v>Albi-fr 722M2EOPRC1</v>
          </cell>
          <cell r="B11909" t="str">
            <v>Renewable Energies: Solar Converters - École des Mines d'Albi-Carmaux</v>
          </cell>
          <cell r="C11909">
            <v>30</v>
          </cell>
          <cell r="D11909">
            <v>2</v>
          </cell>
        </row>
        <row r="11910">
          <cell r="A11910" t="str">
            <v>Albi-fr M2EOPRC4ENR</v>
          </cell>
          <cell r="B11910" t="str">
            <v>Renewable Energies: Thermal Valorization of Biomass - École des Mines d'Albi-Carmaux</v>
          </cell>
          <cell r="C11910">
            <v>7</v>
          </cell>
          <cell r="D11910">
            <v>0</v>
          </cell>
        </row>
        <row r="11911">
          <cell r="A11911" t="str">
            <v>FHB-de RenEne</v>
          </cell>
          <cell r="B11911" t="str">
            <v>Renewable Energy - Fachhochschule Bingen</v>
          </cell>
          <cell r="C11911">
            <v>30</v>
          </cell>
          <cell r="D11911">
            <v>2</v>
          </cell>
        </row>
        <row r="11912">
          <cell r="A11912" t="str">
            <v>FAU-us EEL4930</v>
          </cell>
          <cell r="B11912" t="str">
            <v>Renewable Energy - Florida Atlantic University</v>
          </cell>
          <cell r="C11912">
            <v>48</v>
          </cell>
          <cell r="D11912">
            <v>4</v>
          </cell>
        </row>
        <row r="11913">
          <cell r="A11913" t="str">
            <v>HUAS-nl RenEn</v>
          </cell>
          <cell r="B11913" t="str">
            <v>Renewable Energy - Hanze University of Applied Sciences</v>
          </cell>
          <cell r="C11913">
            <v>30</v>
          </cell>
          <cell r="D11913">
            <v>2</v>
          </cell>
        </row>
        <row r="11914">
          <cell r="A11914" t="str">
            <v>ITT-ie REENH1001</v>
          </cell>
          <cell r="B11914" t="str">
            <v>Renewable Energy - Institute of Technology Tallaght</v>
          </cell>
          <cell r="C11914">
            <v>48</v>
          </cell>
          <cell r="D11914">
            <v>4</v>
          </cell>
        </row>
        <row r="11915">
          <cell r="A11915" t="str">
            <v>OSU-us ME499</v>
          </cell>
          <cell r="B11915" t="str">
            <v>Renewable Energy - Oregon State University</v>
          </cell>
          <cell r="C11915">
            <v>44</v>
          </cell>
          <cell r="D11915">
            <v>3</v>
          </cell>
        </row>
        <row r="11916">
          <cell r="A11916" t="str">
            <v>USyd-au AMME4241</v>
          </cell>
          <cell r="B11916" t="str">
            <v>Renewable Energy - The University of Sydney</v>
          </cell>
          <cell r="C11916">
            <v>48</v>
          </cell>
          <cell r="D11916">
            <v>4</v>
          </cell>
        </row>
        <row r="11917">
          <cell r="A11917" t="str">
            <v>HSU-us ENGR475</v>
          </cell>
          <cell r="B11917" t="str">
            <v>Renewable Energy Power Systems - Humboldt State University</v>
          </cell>
          <cell r="C11917">
            <v>80</v>
          </cell>
          <cell r="D11917">
            <v>6</v>
          </cell>
        </row>
        <row r="11918">
          <cell r="A11918" t="str">
            <v>UoD-uk RE40001</v>
          </cell>
          <cell r="B11918" t="str">
            <v>Renewable Energy Project - University of Dundee</v>
          </cell>
          <cell r="C11918">
            <v>150</v>
          </cell>
          <cell r="D11918">
            <v>12</v>
          </cell>
        </row>
        <row r="11919">
          <cell r="A11919" t="str">
            <v>IUPUI-us EEN39700</v>
          </cell>
          <cell r="B11919" t="str">
            <v>Renewable Energy System &amp; Design - Indiana University-Purdue University Indianapolis</v>
          </cell>
          <cell r="C11919">
            <v>48</v>
          </cell>
          <cell r="D11919">
            <v>4</v>
          </cell>
        </row>
        <row r="11920">
          <cell r="A11920" t="str">
            <v>UNR-us CHE410</v>
          </cell>
          <cell r="B11920" t="str">
            <v>Renewable Energy Systems - University of Nevada, Reno</v>
          </cell>
          <cell r="C11920">
            <v>38</v>
          </cell>
          <cell r="D11920">
            <v>3</v>
          </cell>
        </row>
        <row r="11921">
          <cell r="A11921" t="str">
            <v>Curtin-au 12861</v>
          </cell>
          <cell r="B11921" t="str">
            <v>Renewable Energy Systems 402 - Curtin University</v>
          </cell>
          <cell r="C11921">
            <v>84</v>
          </cell>
          <cell r="D11921">
            <v>7</v>
          </cell>
        </row>
        <row r="11922">
          <cell r="A11922" t="str">
            <v>GCU-uk MMJ921238</v>
          </cell>
          <cell r="B11922" t="str">
            <v>Renewable Energy Technologies - Glasgow Caledonian University</v>
          </cell>
          <cell r="C11922">
            <v>64</v>
          </cell>
          <cell r="D11922">
            <v>5</v>
          </cell>
        </row>
        <row r="11923">
          <cell r="A11923" t="str">
            <v>GCU-uk MHJ920505</v>
          </cell>
          <cell r="B11923" t="str">
            <v>Renewable Energy Technology - Glasgow Caledonian University</v>
          </cell>
          <cell r="C11923">
            <v>60</v>
          </cell>
          <cell r="D11923">
            <v>5</v>
          </cell>
        </row>
        <row r="11924">
          <cell r="A11924" t="str">
            <v>KTH-se MJ2411</v>
          </cell>
          <cell r="B11924" t="str">
            <v>Renewable Energy Technology - Royal Institute of Technology</v>
          </cell>
          <cell r="C11924">
            <v>45</v>
          </cell>
          <cell r="D11924">
            <v>3</v>
          </cell>
        </row>
        <row r="11925">
          <cell r="A11925" t="str">
            <v>FHB-de RenMat</v>
          </cell>
          <cell r="B11925" t="str">
            <v>Renewable Materials - Fachhochschule Bingen</v>
          </cell>
          <cell r="C11925">
            <v>63</v>
          </cell>
          <cell r="D11925">
            <v>5</v>
          </cell>
        </row>
        <row r="11926">
          <cell r="A11926" t="str">
            <v>FHSch-de 718</v>
          </cell>
          <cell r="B11926" t="str">
            <v>Renewable Resources Engineering - Fachhochschule Schmalkalden - Hochschule für Angewandte Wissenscha</v>
          </cell>
          <cell r="C11926">
            <v>60</v>
          </cell>
          <cell r="D11926">
            <v>5</v>
          </cell>
        </row>
        <row r="11927">
          <cell r="A11927" t="str">
            <v>Schmalk-de 405</v>
          </cell>
          <cell r="B11927" t="str">
            <v>Renewable Resources Engineering - Hochschule Schmalkalden</v>
          </cell>
          <cell r="C11927">
            <v>60</v>
          </cell>
          <cell r="D11927">
            <v>5</v>
          </cell>
        </row>
        <row r="11928">
          <cell r="A11928" t="str">
            <v>UTBM-fr ER54</v>
          </cell>
          <cell r="B11928" t="str">
            <v>Renewable energy: wind, sun, H2 &amp; Fuel Cell - Université de Technologie de Belfort-Montbérliard</v>
          </cell>
          <cell r="C11928">
            <v>74</v>
          </cell>
          <cell r="D11928">
            <v>6</v>
          </cell>
        </row>
        <row r="11929">
          <cell r="A11929" t="str">
            <v>NMA-215</v>
          </cell>
          <cell r="B11929" t="str">
            <v>Reologia</v>
          </cell>
          <cell r="C11929">
            <v>144</v>
          </cell>
          <cell r="D11929">
            <v>12</v>
          </cell>
        </row>
        <row r="11930">
          <cell r="A11930" t="str">
            <v>ESTM015-17</v>
          </cell>
          <cell r="B11930" t="str">
            <v>Reologia</v>
          </cell>
          <cell r="C11930">
            <v>48</v>
          </cell>
          <cell r="D11930">
            <v>4</v>
          </cell>
        </row>
        <row r="11931">
          <cell r="A11931" t="str">
            <v>ESTX083-13</v>
          </cell>
          <cell r="B11931" t="str">
            <v>Reologia</v>
          </cell>
          <cell r="C11931">
            <v>24</v>
          </cell>
          <cell r="D11931">
            <v>2</v>
          </cell>
        </row>
        <row r="11932">
          <cell r="A11932" t="str">
            <v>UFABC-PÓS - NMA-215</v>
          </cell>
          <cell r="B11932" t="str">
            <v>Reologia - UFABC-PÓS</v>
          </cell>
          <cell r="C11932">
            <v>144</v>
          </cell>
          <cell r="D11932">
            <v>12</v>
          </cell>
        </row>
        <row r="11933">
          <cell r="A11933" t="str">
            <v>ESTM012-13</v>
          </cell>
          <cell r="B11933" t="str">
            <v>Reologia I</v>
          </cell>
          <cell r="C11933">
            <v>24</v>
          </cell>
          <cell r="D11933">
            <v>2</v>
          </cell>
        </row>
        <row r="11934">
          <cell r="A11934" t="str">
            <v>ESZM018-13</v>
          </cell>
          <cell r="B11934" t="str">
            <v>Reologia II</v>
          </cell>
          <cell r="C11934">
            <v>24</v>
          </cell>
          <cell r="D11934">
            <v>2</v>
          </cell>
        </row>
        <row r="11935">
          <cell r="A11935" t="str">
            <v>PCC5101</v>
          </cell>
          <cell r="B11935" t="str">
            <v>Reologia de Suspensões Reativas Aplicadas à Construção Civil - USP</v>
          </cell>
          <cell r="C11935">
            <v>0</v>
          </cell>
          <cell r="D11935">
            <v>8</v>
          </cell>
        </row>
        <row r="11936">
          <cell r="A11936" t="str">
            <v>ESTU032-17</v>
          </cell>
          <cell r="B11936" t="str">
            <v>Representação Gráfica de Projetos Ambientais e Urbanos</v>
          </cell>
          <cell r="C11936">
            <v>48</v>
          </cell>
          <cell r="D11936">
            <v>4</v>
          </cell>
        </row>
        <row r="11937">
          <cell r="A11937" t="str">
            <v>MAT-114</v>
          </cell>
          <cell r="B11937" t="str">
            <v>Representação de Grupo Finitos</v>
          </cell>
          <cell r="C11937">
            <v>144</v>
          </cell>
          <cell r="D11937">
            <v>12</v>
          </cell>
        </row>
        <row r="11938">
          <cell r="A11938" t="str">
            <v>NHZ1080-15</v>
          </cell>
          <cell r="B11938" t="str">
            <v>Reprodução assistida em mamíferos</v>
          </cell>
          <cell r="C11938">
            <v>48</v>
          </cell>
          <cell r="D11938">
            <v>4</v>
          </cell>
        </row>
        <row r="11939">
          <cell r="A11939" t="str">
            <v>Keele-uk CSC20020</v>
          </cell>
          <cell r="B11939" t="str">
            <v>Requirements, Evaluation and Professionalism - Keele University</v>
          </cell>
          <cell r="C11939">
            <v>36</v>
          </cell>
          <cell r="D11939">
            <v>3</v>
          </cell>
        </row>
        <row r="11940">
          <cell r="A11940" t="str">
            <v>Strath-uk DM408</v>
          </cell>
          <cell r="B11940" t="str">
            <v>Research Group Project - University of Strathclyde</v>
          </cell>
          <cell r="C11940">
            <v>18</v>
          </cell>
          <cell r="D11940">
            <v>1</v>
          </cell>
        </row>
        <row r="11941">
          <cell r="A11941" t="str">
            <v>BME-hu BMEGT41A002</v>
          </cell>
          <cell r="B11941" t="str">
            <v>Research Methodology - Budapest University of Technology and Economics</v>
          </cell>
          <cell r="C11941">
            <v>42</v>
          </cell>
          <cell r="D11941">
            <v>3</v>
          </cell>
        </row>
        <row r="11942">
          <cell r="A11942" t="str">
            <v>BME-hu GT41A002</v>
          </cell>
          <cell r="B11942" t="str">
            <v>Research Methodology - Budapest University of Technology and Economics</v>
          </cell>
          <cell r="C11942">
            <v>42</v>
          </cell>
          <cell r="D11942">
            <v>3</v>
          </cell>
        </row>
        <row r="11943">
          <cell r="A11943" t="str">
            <v>DMU-uk ENGD5214</v>
          </cell>
          <cell r="B11943" t="str">
            <v>Research Methods - De Montfort University</v>
          </cell>
          <cell r="C11943">
            <v>30</v>
          </cell>
          <cell r="D11943">
            <v>2</v>
          </cell>
        </row>
        <row r="11944">
          <cell r="A11944" t="str">
            <v>Wayne-us ELI0715</v>
          </cell>
          <cell r="B11944" t="str">
            <v>Research Paper - Wayne State University</v>
          </cell>
          <cell r="C11944">
            <v>25</v>
          </cell>
          <cell r="D11944">
            <v>2</v>
          </cell>
        </row>
        <row r="11945">
          <cell r="A11945" t="str">
            <v>TUE-nl 7A015</v>
          </cell>
          <cell r="B11945" t="str">
            <v>Research Project - Technische Universiteit Eindhoven</v>
          </cell>
          <cell r="C11945">
            <v>420</v>
          </cell>
          <cell r="D11945">
            <v>35</v>
          </cell>
        </row>
        <row r="11946">
          <cell r="A11946" t="str">
            <v>RUG-nl RPUDPS</v>
          </cell>
          <cell r="B11946" t="str">
            <v>Research Project Urban Design, Planning and Society - University of Groningen</v>
          </cell>
          <cell r="C11946">
            <v>200</v>
          </cell>
          <cell r="D11946">
            <v>16</v>
          </cell>
        </row>
        <row r="11947">
          <cell r="A11947" t="str">
            <v>DBS-ie RPP</v>
          </cell>
          <cell r="B11947" t="str">
            <v>Research Project and Presentation - Dublin Business School</v>
          </cell>
          <cell r="C11947">
            <v>36</v>
          </cell>
          <cell r="D11947">
            <v>3</v>
          </cell>
        </row>
        <row r="11948">
          <cell r="A11948" t="str">
            <v>UT-nl 193999010</v>
          </cell>
          <cell r="B11948" t="str">
            <v>Research Project for Exchange Students - University of Twente</v>
          </cell>
          <cell r="C11948">
            <v>150</v>
          </cell>
          <cell r="D11948">
            <v>12</v>
          </cell>
        </row>
        <row r="11949">
          <cell r="A11949" t="str">
            <v>UT-nl 201100223</v>
          </cell>
          <cell r="B11949" t="str">
            <v>Research Project for Exchange Students in the Research Group Inirganic Material Science - University</v>
          </cell>
          <cell r="C11949">
            <v>150</v>
          </cell>
          <cell r="D11949">
            <v>12</v>
          </cell>
        </row>
        <row r="11950">
          <cell r="A11950" t="str">
            <v>Sault-ca GIS406</v>
          </cell>
          <cell r="B11950" t="str">
            <v>Research Project/Presentation I - Sault College</v>
          </cell>
          <cell r="C11950">
            <v>45</v>
          </cell>
          <cell r="D11950">
            <v>3</v>
          </cell>
        </row>
        <row r="11951">
          <cell r="A11951" t="str">
            <v>Sault-ca GIS411</v>
          </cell>
          <cell r="B11951" t="str">
            <v>Research Project/Presentation II - Sault College</v>
          </cell>
          <cell r="C11951">
            <v>75</v>
          </cell>
          <cell r="D11951">
            <v>6</v>
          </cell>
        </row>
        <row r="11952">
          <cell r="A11952" t="str">
            <v>DBS-ie RSB1</v>
          </cell>
          <cell r="B11952" t="str">
            <v>Research Skills for Business 1 - Dublin Business School</v>
          </cell>
          <cell r="C11952">
            <v>36</v>
          </cell>
          <cell r="D11952">
            <v>3</v>
          </cell>
        </row>
        <row r="11953">
          <cell r="A11953" t="str">
            <v>RU-us RT</v>
          </cell>
          <cell r="B11953" t="str">
            <v>Research Techniques - The State University of New Jersey - Rutgers</v>
          </cell>
          <cell r="C11953">
            <v>7</v>
          </cell>
          <cell r="D11953">
            <v>0</v>
          </cell>
        </row>
        <row r="11954">
          <cell r="A11954" t="str">
            <v>SFU-us ENGR491-VW</v>
          </cell>
          <cell r="B11954" t="str">
            <v>Reservoir Rock Properties - Saint Francis University</v>
          </cell>
          <cell r="C11954">
            <v>51</v>
          </cell>
          <cell r="D11954">
            <v>4</v>
          </cell>
        </row>
        <row r="11955">
          <cell r="A11955" t="str">
            <v>SFU-us ENGR491-1</v>
          </cell>
          <cell r="B11955" t="str">
            <v>Reservoir Rock Properties Lab - Saint Francis University</v>
          </cell>
          <cell r="C11955">
            <v>51</v>
          </cell>
          <cell r="D11955">
            <v>4</v>
          </cell>
        </row>
        <row r="11956">
          <cell r="A11956" t="str">
            <v>UMelb-au ENVS10002</v>
          </cell>
          <cell r="B11956" t="str">
            <v>Reshaping Environments - The University of Melbourne</v>
          </cell>
          <cell r="C11956">
            <v>56</v>
          </cell>
          <cell r="D11956">
            <v>4</v>
          </cell>
        </row>
        <row r="11957">
          <cell r="A11957" t="str">
            <v>UE-pt ERU0479</v>
          </cell>
          <cell r="B11957" t="str">
            <v>Resistência de Materiais - Universidade de Évora</v>
          </cell>
          <cell r="C11957">
            <v>72</v>
          </cell>
          <cell r="D11957">
            <v>6</v>
          </cell>
        </row>
        <row r="11958">
          <cell r="A11958" t="str">
            <v>UNICSUL72</v>
          </cell>
          <cell r="B11958" t="str">
            <v>Resistência dos Mat.para Engen Elétrica I - UNIV.CRUZEIRO DO SUL</v>
          </cell>
          <cell r="C11958">
            <v>0</v>
          </cell>
          <cell r="D11958">
            <v>3</v>
          </cell>
        </row>
        <row r="11959">
          <cell r="A11959" t="str">
            <v>FATEC-SP - 1055</v>
          </cell>
          <cell r="B11959" t="str">
            <v>Resistência dos Materiais - FATEC-SP</v>
          </cell>
          <cell r="C11959">
            <v>72</v>
          </cell>
          <cell r="D11959">
            <v>6</v>
          </cell>
        </row>
        <row r="11960">
          <cell r="A11960" t="str">
            <v>UNIBAN - EA200708</v>
          </cell>
          <cell r="B11960" t="str">
            <v>Resistência dos Materiais - UNIBAN</v>
          </cell>
          <cell r="C11960">
            <v>132</v>
          </cell>
          <cell r="D11960">
            <v>11</v>
          </cell>
        </row>
        <row r="11961">
          <cell r="A11961" t="str">
            <v>UNICSUL - RMEEI</v>
          </cell>
          <cell r="B11961" t="str">
            <v>Resistência dos Materiais para Engenharia Elétrica I - Universidade Cruzeiro do Sul</v>
          </cell>
          <cell r="C11961">
            <v>36</v>
          </cell>
          <cell r="D11961">
            <v>3</v>
          </cell>
        </row>
        <row r="11962">
          <cell r="A11962" t="str">
            <v>USP - ACH0042</v>
          </cell>
          <cell r="B11962" t="str">
            <v>Resolução de Probelmas II - USP</v>
          </cell>
          <cell r="C11962">
            <v>60</v>
          </cell>
          <cell r="D11962">
            <v>5</v>
          </cell>
        </row>
        <row r="11963">
          <cell r="A11963" t="str">
            <v>MA21</v>
          </cell>
          <cell r="B11963" t="str">
            <v>Resolução de Problemas</v>
          </cell>
          <cell r="C11963">
            <v>120</v>
          </cell>
          <cell r="D11963">
            <v>10</v>
          </cell>
        </row>
        <row r="11964">
          <cell r="A11964" t="str">
            <v>MA-21CO</v>
          </cell>
          <cell r="B11964" t="str">
            <v>Resolução de Problemas</v>
          </cell>
          <cell r="C11964">
            <v>0</v>
          </cell>
          <cell r="D11964">
            <v>10</v>
          </cell>
        </row>
        <row r="11965">
          <cell r="A11965" t="str">
            <v>MA-21</v>
          </cell>
          <cell r="B11965" t="str">
            <v>Resolução de Problemas</v>
          </cell>
          <cell r="C11965">
            <v>120</v>
          </cell>
          <cell r="D11965">
            <v>10</v>
          </cell>
        </row>
        <row r="11966">
          <cell r="A11966" t="str">
            <v>MA21CO</v>
          </cell>
          <cell r="B11966" t="str">
            <v>Resolução de Problemas - Unicamp</v>
          </cell>
          <cell r="C11966">
            <v>0</v>
          </cell>
          <cell r="D11966">
            <v>10</v>
          </cell>
        </row>
        <row r="11967">
          <cell r="A11967" t="str">
            <v>USP - ACH0041</v>
          </cell>
          <cell r="B11967" t="str">
            <v>Resolução de Problemas I - USP</v>
          </cell>
          <cell r="C11967">
            <v>60</v>
          </cell>
          <cell r="D11967">
            <v>5</v>
          </cell>
        </row>
        <row r="11968">
          <cell r="A11968" t="str">
            <v>USP - ACH1093</v>
          </cell>
          <cell r="B11968" t="str">
            <v>Resolução de problemas III - USP</v>
          </cell>
          <cell r="C11968">
            <v>36</v>
          </cell>
          <cell r="D11968">
            <v>3</v>
          </cell>
        </row>
        <row r="11969">
          <cell r="A11969" t="str">
            <v>USP - ACH1094</v>
          </cell>
          <cell r="B11969" t="str">
            <v>Resolução de problemas IV - USP</v>
          </cell>
          <cell r="C11969">
            <v>36</v>
          </cell>
          <cell r="D11969">
            <v>3</v>
          </cell>
        </row>
        <row r="11970">
          <cell r="A11970" t="str">
            <v>USP - ACH1095</v>
          </cell>
          <cell r="B11970" t="str">
            <v>Resolução de problemas V - USP</v>
          </cell>
          <cell r="C11970">
            <v>60</v>
          </cell>
          <cell r="D11970">
            <v>5</v>
          </cell>
        </row>
        <row r="11971">
          <cell r="A11971" t="str">
            <v>USP - ACH1096</v>
          </cell>
          <cell r="B11971" t="str">
            <v>Resolução de problemas VI - USP</v>
          </cell>
          <cell r="C11971">
            <v>60</v>
          </cell>
          <cell r="D11971">
            <v>5</v>
          </cell>
        </row>
        <row r="11972">
          <cell r="A11972" t="str">
            <v>DMU-uk ENGD5260</v>
          </cell>
          <cell r="B11972" t="str">
            <v>Resource Efficient Design - De Montfort University</v>
          </cell>
          <cell r="C11972">
            <v>30</v>
          </cell>
          <cell r="D11972">
            <v>2</v>
          </cell>
        </row>
        <row r="11973">
          <cell r="A11973" t="str">
            <v>UWS-us IMGT305</v>
          </cell>
          <cell r="B11973" t="str">
            <v>Resource Planning &amp; Matl Mgmt - University of Wisconsin - Stout</v>
          </cell>
          <cell r="C11973">
            <v>48</v>
          </cell>
          <cell r="D11973">
            <v>4</v>
          </cell>
        </row>
        <row r="11974">
          <cell r="A11974" t="str">
            <v>UofT-ca MIE363H1</v>
          </cell>
          <cell r="B11974" t="str">
            <v>Resource and Production Modelling - University of Toronto</v>
          </cell>
          <cell r="C11974">
            <v>60</v>
          </cell>
          <cell r="D11974">
            <v>5</v>
          </cell>
        </row>
        <row r="11975">
          <cell r="A11975" t="str">
            <v>UOW-nz GEOG103</v>
          </cell>
          <cell r="B11975" t="str">
            <v>Resources and Environmental Sustainability - University of Waikato</v>
          </cell>
          <cell r="C11975">
            <v>40</v>
          </cell>
          <cell r="D11975">
            <v>3</v>
          </cell>
        </row>
        <row r="11976">
          <cell r="A11976" t="str">
            <v>UniBo-it 73356</v>
          </cell>
          <cell r="B11976" t="str">
            <v>Resources and Recycling - Università di Bologna</v>
          </cell>
          <cell r="C11976">
            <v>65</v>
          </cell>
          <cell r="D11976">
            <v>5</v>
          </cell>
        </row>
        <row r="11977">
          <cell r="A11977" t="str">
            <v>HSU-us OCN304</v>
          </cell>
          <cell r="B11977" t="str">
            <v>Resources of the Sea - Humboldt State University</v>
          </cell>
          <cell r="C11977">
            <v>51</v>
          </cell>
          <cell r="D11977">
            <v>4</v>
          </cell>
        </row>
        <row r="11978">
          <cell r="A11978" t="str">
            <v>UWO-ca Earth1081B</v>
          </cell>
          <cell r="B11978" t="str">
            <v>Resources, Environment and Sustainability in a Material Society - The University of Western Ontario</v>
          </cell>
          <cell r="C11978">
            <v>72</v>
          </cell>
          <cell r="D11978">
            <v>6</v>
          </cell>
        </row>
        <row r="11979">
          <cell r="A11979" t="str">
            <v>UGA-us GEOG1125</v>
          </cell>
          <cell r="B11979" t="str">
            <v>Resources, Society and the Environment - University of Georgia</v>
          </cell>
          <cell r="C11979">
            <v>48</v>
          </cell>
          <cell r="D11979">
            <v>4</v>
          </cell>
        </row>
        <row r="11980">
          <cell r="A11980" t="str">
            <v>FTC - EME110</v>
          </cell>
          <cell r="B11980" t="str">
            <v>Responsabilidade Social e Ambiental - FTC</v>
          </cell>
          <cell r="C11980">
            <v>36</v>
          </cell>
          <cell r="D11980">
            <v>3</v>
          </cell>
        </row>
        <row r="11981">
          <cell r="A11981" t="str">
            <v>UNINOVE - RSA</v>
          </cell>
          <cell r="B11981" t="str">
            <v>Responsabilidade Sócio Ambiental - UNINOVE</v>
          </cell>
          <cell r="C11981">
            <v>36</v>
          </cell>
          <cell r="D11981">
            <v>3</v>
          </cell>
        </row>
        <row r="11982">
          <cell r="A11982" t="str">
            <v>AHR - RSMA</v>
          </cell>
          <cell r="B11982" t="str">
            <v>Responsabilidade social e meio ambiente - Anhanguera</v>
          </cell>
          <cell r="C11982">
            <v>36</v>
          </cell>
          <cell r="D11982">
            <v>3</v>
          </cell>
        </row>
        <row r="11983">
          <cell r="A11983" t="str">
            <v>Orleans-fr 6HU05</v>
          </cell>
          <cell r="B11983" t="str">
            <v>Responsabilité Sociétale - École Polytechnique de l'Université d'Orléans</v>
          </cell>
          <cell r="C11983">
            <v>5</v>
          </cell>
          <cell r="D11983">
            <v>0</v>
          </cell>
        </row>
        <row r="11984">
          <cell r="A11984" t="str">
            <v>Platt-us ENV407</v>
          </cell>
          <cell r="B11984" t="str">
            <v>Restoration Ecology - Plattsburgh State University of New York</v>
          </cell>
          <cell r="C11984">
            <v>36</v>
          </cell>
          <cell r="D11984">
            <v>3</v>
          </cell>
        </row>
        <row r="11985">
          <cell r="A11985" t="str">
            <v>ESZE045-13</v>
          </cell>
          <cell r="B11985" t="str">
            <v>Resíduos Nucleares</v>
          </cell>
          <cell r="C11985">
            <v>36</v>
          </cell>
          <cell r="D11985">
            <v>3</v>
          </cell>
        </row>
        <row r="11986">
          <cell r="A11986" t="str">
            <v>ESZE045-17</v>
          </cell>
          <cell r="B11986" t="str">
            <v>Resíduos Nucleares</v>
          </cell>
          <cell r="C11986">
            <v>36</v>
          </cell>
          <cell r="D11986">
            <v>3</v>
          </cell>
        </row>
        <row r="11987">
          <cell r="A11987" t="str">
            <v>ESTU014-13</v>
          </cell>
          <cell r="B11987" t="str">
            <v>Resíduos Sólidos</v>
          </cell>
          <cell r="C11987">
            <v>36</v>
          </cell>
          <cell r="D11987">
            <v>3</v>
          </cell>
        </row>
        <row r="11988">
          <cell r="A11988" t="str">
            <v>ESTU033-17</v>
          </cell>
          <cell r="B11988" t="str">
            <v>Resíduos Sólidos</v>
          </cell>
          <cell r="C11988">
            <v>36</v>
          </cell>
          <cell r="D11988">
            <v>3</v>
          </cell>
        </row>
        <row r="11989">
          <cell r="A11989" t="str">
            <v>ESTX001-13</v>
          </cell>
          <cell r="B11989" t="str">
            <v>Resíduos Sólidos</v>
          </cell>
          <cell r="C11989">
            <v>36</v>
          </cell>
          <cell r="D11989">
            <v>3</v>
          </cell>
        </row>
        <row r="11990">
          <cell r="A11990" t="str">
            <v>PCA5004</v>
          </cell>
          <cell r="B11990" t="str">
            <v>Resíduos Sólidos Urbanos - USP</v>
          </cell>
          <cell r="C11990">
            <v>0</v>
          </cell>
          <cell r="D11990">
            <v>9</v>
          </cell>
        </row>
        <row r="11991">
          <cell r="A11991" t="str">
            <v>BIS-309</v>
          </cell>
          <cell r="B11991" t="str">
            <v>Resíduos Tóxicos e Biorremediação Ambiental</v>
          </cell>
          <cell r="C11991">
            <v>0</v>
          </cell>
          <cell r="D11991">
            <v>12</v>
          </cell>
        </row>
        <row r="11992">
          <cell r="A11992" t="str">
            <v>ESZU026-14</v>
          </cell>
          <cell r="B11992" t="str">
            <v>Reúso de Água</v>
          </cell>
          <cell r="C11992">
            <v>36</v>
          </cell>
          <cell r="D11992">
            <v>3</v>
          </cell>
        </row>
        <row r="11993">
          <cell r="A11993" t="str">
            <v>ESZU031-17</v>
          </cell>
          <cell r="B11993" t="str">
            <v>Reúso de Água</v>
          </cell>
          <cell r="C11993">
            <v>36</v>
          </cell>
          <cell r="D11993">
            <v>3</v>
          </cell>
        </row>
        <row r="11994">
          <cell r="A11994" t="str">
            <v>UCR-us CSX491.04</v>
          </cell>
          <cell r="B11994" t="str">
            <v>Rigging, Skinning and Animation - University of California, Riverside</v>
          </cell>
          <cell r="C11994">
            <v>30</v>
          </cell>
          <cell r="D11994">
            <v>2</v>
          </cell>
        </row>
        <row r="11995">
          <cell r="A11995" t="str">
            <v>UNIPD-it SCO3112009</v>
          </cell>
          <cell r="B11995" t="str">
            <v>Rischi da Agenti Chimici, Fisici e Biologici - Università Degli Studi di Padova</v>
          </cell>
          <cell r="C11995">
            <v>0</v>
          </cell>
          <cell r="D11995">
            <v>5</v>
          </cell>
        </row>
        <row r="11996">
          <cell r="A11996" t="str">
            <v>UNIPD-it SC03112009</v>
          </cell>
          <cell r="B11996" t="str">
            <v>Rischi da Agenti Chimici, Fisici e Biologici - Università Degli Studi di Padova</v>
          </cell>
          <cell r="C11996">
            <v>48</v>
          </cell>
          <cell r="D11996">
            <v>4</v>
          </cell>
        </row>
        <row r="11997">
          <cell r="A11997" t="str">
            <v>ESZX140-13</v>
          </cell>
          <cell r="B11997" t="str">
            <v>Riscos</v>
          </cell>
          <cell r="C11997">
            <v>48</v>
          </cell>
          <cell r="D11997">
            <v>4</v>
          </cell>
        </row>
        <row r="11998">
          <cell r="A11998" t="str">
            <v>ESZU030-17</v>
          </cell>
          <cell r="B11998" t="str">
            <v>Riscos no Ambiente Urbano</v>
          </cell>
          <cell r="C11998">
            <v>48</v>
          </cell>
          <cell r="D11998">
            <v>4</v>
          </cell>
        </row>
        <row r="11999">
          <cell r="A11999" t="str">
            <v>UCLA-us MGMNTX4432</v>
          </cell>
          <cell r="B11999" t="str">
            <v>Risk Analysis and Project Management - University of California, Los Angeles</v>
          </cell>
          <cell r="C11999">
            <v>36</v>
          </cell>
          <cell r="D11999">
            <v>3</v>
          </cell>
        </row>
        <row r="12000">
          <cell r="A12000" t="str">
            <v>UofR-ca ENIN433</v>
          </cell>
          <cell r="B12000" t="str">
            <v>Risk Assessment and Decision Analysis - University of Regina</v>
          </cell>
          <cell r="C12000">
            <v>65</v>
          </cell>
          <cell r="D12000">
            <v>5</v>
          </cell>
        </row>
        <row r="12001">
          <cell r="A12001" t="str">
            <v>ENIN433</v>
          </cell>
          <cell r="B12001" t="str">
            <v>Risk Assessment and Decision Analysis - University of Regina</v>
          </cell>
          <cell r="C12001">
            <v>65</v>
          </cell>
          <cell r="D12001">
            <v>5</v>
          </cell>
        </row>
        <row r="12002">
          <cell r="A12002" t="str">
            <v>BME-hu GT42A022</v>
          </cell>
          <cell r="B12002" t="str">
            <v>Risk Evaluation and Risk Management - Budapest University of Technology and Economics</v>
          </cell>
          <cell r="C12002">
            <v>42</v>
          </cell>
          <cell r="D12002">
            <v>3</v>
          </cell>
        </row>
        <row r="12003">
          <cell r="A12003" t="str">
            <v>ASU-us IEE454</v>
          </cell>
          <cell r="B12003" t="str">
            <v>Risk Management - Arizona State University</v>
          </cell>
          <cell r="C12003">
            <v>48</v>
          </cell>
          <cell r="D12003">
            <v>4</v>
          </cell>
        </row>
        <row r="12004">
          <cell r="A12004" t="str">
            <v>UW-ca MATBUS472</v>
          </cell>
          <cell r="B12004" t="str">
            <v>Risk Management - University of Waterloo</v>
          </cell>
          <cell r="C12004">
            <v>36</v>
          </cell>
          <cell r="D12004">
            <v>3</v>
          </cell>
        </row>
        <row r="12005">
          <cell r="A12005" t="str">
            <v>BIF5705</v>
          </cell>
          <cell r="B12005" t="str">
            <v>Ritmos Biológicos - USP</v>
          </cell>
          <cell r="C12005">
            <v>0</v>
          </cell>
          <cell r="D12005">
            <v>7</v>
          </cell>
        </row>
        <row r="12006">
          <cell r="A12006" t="str">
            <v>Yonsei-kr EEE5720</v>
          </cell>
          <cell r="B12006" t="str">
            <v>Robot Control System - Yonsei University</v>
          </cell>
          <cell r="C12006">
            <v>48</v>
          </cell>
          <cell r="D12006">
            <v>4</v>
          </cell>
        </row>
        <row r="12007">
          <cell r="A12007" t="str">
            <v>UNSW-au MTRN3100</v>
          </cell>
          <cell r="B12007" t="str">
            <v>Robot Design - University of New South Wales</v>
          </cell>
          <cell r="C12007">
            <v>78</v>
          </cell>
          <cell r="D12007">
            <v>6</v>
          </cell>
        </row>
        <row r="12008">
          <cell r="A12008" t="str">
            <v>UWO-ca MSE4401</v>
          </cell>
          <cell r="B12008" t="str">
            <v>Robotic Manipulators - The University of Western Ontario</v>
          </cell>
          <cell r="C12008">
            <v>59</v>
          </cell>
          <cell r="D12008">
            <v>4</v>
          </cell>
        </row>
        <row r="12009">
          <cell r="A12009" t="str">
            <v>FONTYS-nl ROB6</v>
          </cell>
          <cell r="B12009" t="str">
            <v>Robotics - Fontys Hogescholen</v>
          </cell>
          <cell r="C12009">
            <v>40</v>
          </cell>
          <cell r="D12009">
            <v>3</v>
          </cell>
        </row>
        <row r="12010">
          <cell r="A12010" t="str">
            <v>Schmalk-de 403</v>
          </cell>
          <cell r="B12010" t="str">
            <v>Robotics - Hochschule Schmalkalden</v>
          </cell>
          <cell r="C12010">
            <v>60</v>
          </cell>
          <cell r="D12010">
            <v>5</v>
          </cell>
        </row>
        <row r="12011">
          <cell r="A12011" t="str">
            <v>Monash-au TRC4800</v>
          </cell>
          <cell r="B12011" t="str">
            <v>Robotics - Monash University</v>
          </cell>
          <cell r="C12011">
            <v>72</v>
          </cell>
          <cell r="D12011">
            <v>6</v>
          </cell>
        </row>
        <row r="12012">
          <cell r="A12012" t="str">
            <v>SIT-jp B0902330</v>
          </cell>
          <cell r="B12012" t="str">
            <v>Robotics - Shibaura Institute of Technology</v>
          </cell>
          <cell r="C12012">
            <v>68</v>
          </cell>
          <cell r="D12012">
            <v>5</v>
          </cell>
        </row>
        <row r="12013">
          <cell r="A12013" t="str">
            <v>THD-de M7106</v>
          </cell>
          <cell r="B12013" t="str">
            <v>Robotics - Technische Hochshule Deggendorf</v>
          </cell>
          <cell r="C12013">
            <v>60</v>
          </cell>
          <cell r="D12013">
            <v>5</v>
          </cell>
        </row>
        <row r="12014">
          <cell r="A12014" t="str">
            <v>TUdresden-de 120112</v>
          </cell>
          <cell r="B12014" t="str">
            <v>Robotics - Technische Universität Dresden</v>
          </cell>
          <cell r="C12014">
            <v>20</v>
          </cell>
          <cell r="D12014">
            <v>1</v>
          </cell>
        </row>
        <row r="12015">
          <cell r="A12015" t="str">
            <v>UNSW-au MTRN4230</v>
          </cell>
          <cell r="B12015" t="str">
            <v>Robotics - University of New South Wales</v>
          </cell>
          <cell r="C12015">
            <v>105</v>
          </cell>
          <cell r="D12015">
            <v>8</v>
          </cell>
        </row>
        <row r="12016">
          <cell r="A12016" t="str">
            <v>LivUni-uk COMP329</v>
          </cell>
          <cell r="B12016" t="str">
            <v>Robotics and Autonomous Systems - University of Liverpool</v>
          </cell>
          <cell r="C12016">
            <v>50</v>
          </cell>
          <cell r="D12016">
            <v>4</v>
          </cell>
        </row>
        <row r="12017">
          <cell r="A12017" t="str">
            <v>MDX-uk PDE2440</v>
          </cell>
          <cell r="B12017" t="str">
            <v>Robotics and Mechatronics - Middlesex University</v>
          </cell>
          <cell r="C12017">
            <v>72</v>
          </cell>
          <cell r="D12017">
            <v>6</v>
          </cell>
        </row>
        <row r="12018">
          <cell r="A12018" t="str">
            <v>UWO-ca MME4452</v>
          </cell>
          <cell r="B12018" t="str">
            <v>Robotics and manufacturing Automation - The University of Western Ontario</v>
          </cell>
          <cell r="C12018">
            <v>70</v>
          </cell>
          <cell r="D12018">
            <v>5</v>
          </cell>
        </row>
        <row r="12019">
          <cell r="A12019" t="str">
            <v>UT-nl 201300004</v>
          </cell>
          <cell r="B12019" t="str">
            <v>Robotics for Medical Applications - University of Twente</v>
          </cell>
          <cell r="C12019">
            <v>84</v>
          </cell>
          <cell r="D12019">
            <v>7</v>
          </cell>
        </row>
        <row r="12020">
          <cell r="A12020" t="str">
            <v>Read-uk SE2RM11</v>
          </cell>
          <cell r="B12020" t="str">
            <v>Robots and Mechanics - University of Reading</v>
          </cell>
          <cell r="C12020">
            <v>20</v>
          </cell>
          <cell r="D12020">
            <v>1</v>
          </cell>
        </row>
        <row r="12021">
          <cell r="A12021" t="str">
            <v>FTT - MT-P323</v>
          </cell>
          <cell r="B12021" t="str">
            <v>Robótica - Faculdade de Tecnologia Termomecânica</v>
          </cell>
          <cell r="C12021">
            <v>108</v>
          </cell>
          <cell r="D12021">
            <v>9</v>
          </cell>
        </row>
        <row r="12022">
          <cell r="A12022" t="str">
            <v>MCZA045-14</v>
          </cell>
          <cell r="B12022" t="str">
            <v>Robótica Educacional</v>
          </cell>
          <cell r="C12022">
            <v>48</v>
          </cell>
          <cell r="D12022">
            <v>4</v>
          </cell>
        </row>
        <row r="12023">
          <cell r="A12023" t="str">
            <v>MCZA045-17</v>
          </cell>
          <cell r="B12023" t="str">
            <v>Robótica Educacional</v>
          </cell>
          <cell r="C12023">
            <v>48</v>
          </cell>
          <cell r="D12023">
            <v>4</v>
          </cell>
        </row>
        <row r="12024">
          <cell r="A12024" t="str">
            <v>FTT - MT-P420</v>
          </cell>
          <cell r="B12024" t="str">
            <v>Robótica II - Faculdade de Tecnologia Termomecânica</v>
          </cell>
          <cell r="C12024">
            <v>36</v>
          </cell>
          <cell r="D12024">
            <v>3</v>
          </cell>
        </row>
        <row r="12025">
          <cell r="A12025" t="str">
            <v>MCZA044-14</v>
          </cell>
          <cell r="B12025" t="str">
            <v>Robótica e Sistemas Inteligentes</v>
          </cell>
          <cell r="C12025">
            <v>48</v>
          </cell>
          <cell r="D12025">
            <v>4</v>
          </cell>
        </row>
        <row r="12026">
          <cell r="A12026" t="str">
            <v>MCZA044-17</v>
          </cell>
          <cell r="B12026" t="str">
            <v>Robótica e Sistemas Inteligentes</v>
          </cell>
          <cell r="C12026">
            <v>48</v>
          </cell>
          <cell r="D12026">
            <v>4</v>
          </cell>
        </row>
        <row r="12027">
          <cell r="A12027" t="str">
            <v>ESZA020-13</v>
          </cell>
          <cell r="B12027" t="str">
            <v>Robôs Móveis Autônomos</v>
          </cell>
          <cell r="C12027">
            <v>48</v>
          </cell>
          <cell r="D12027">
            <v>4</v>
          </cell>
        </row>
        <row r="12028">
          <cell r="A12028" t="str">
            <v>ESZA020-17</v>
          </cell>
          <cell r="B12028" t="str">
            <v>Robôs Móveis Autônomos</v>
          </cell>
          <cell r="C12028">
            <v>48</v>
          </cell>
          <cell r="D12028">
            <v>4</v>
          </cell>
        </row>
        <row r="12029">
          <cell r="A12029" t="str">
            <v>UAH-us MAE493</v>
          </cell>
          <cell r="B12029" t="str">
            <v>Rocket Design - University of Alabama in Huntsville</v>
          </cell>
          <cell r="C12029">
            <v>48</v>
          </cell>
          <cell r="D12029">
            <v>4</v>
          </cell>
        </row>
        <row r="12030">
          <cell r="A12030" t="str">
            <v>BUAA-cn F15D3210</v>
          </cell>
          <cell r="B12030" t="str">
            <v>Rocket Engines - Beihang University</v>
          </cell>
          <cell r="C12030">
            <v>32</v>
          </cell>
          <cell r="D12030">
            <v>2</v>
          </cell>
        </row>
        <row r="12031">
          <cell r="A12031" t="str">
            <v>CPP-us ARO414</v>
          </cell>
          <cell r="B12031" t="str">
            <v>Rocket Propulsion - California State Polytechnic University, Pomona</v>
          </cell>
          <cell r="C12031">
            <v>48</v>
          </cell>
          <cell r="D12031">
            <v>4</v>
          </cell>
        </row>
        <row r="12032">
          <cell r="A12032" t="str">
            <v>UTA-us MAE4322</v>
          </cell>
          <cell r="B12032" t="str">
            <v>Rocket Propulsion - The University of Texas at Arlington</v>
          </cell>
          <cell r="C12032">
            <v>48</v>
          </cell>
          <cell r="D12032">
            <v>4</v>
          </cell>
        </row>
        <row r="12033">
          <cell r="A12033" t="str">
            <v>UCB-us ASEN5053</v>
          </cell>
          <cell r="B12033" t="str">
            <v>Rocket Propulsion - University of Colorado at Boulder</v>
          </cell>
          <cell r="C12033">
            <v>48</v>
          </cell>
          <cell r="D12033">
            <v>4</v>
          </cell>
        </row>
        <row r="12034">
          <cell r="A12034" t="str">
            <v>UAH-us MAE440</v>
          </cell>
          <cell r="B12034" t="str">
            <v>Rocket Propulsion I - University of Alabama in Huntsville</v>
          </cell>
          <cell r="C12034">
            <v>48</v>
          </cell>
          <cell r="D12034">
            <v>4</v>
          </cell>
        </row>
        <row r="12035">
          <cell r="A12035" t="str">
            <v>RWTH-de 15ws30956</v>
          </cell>
          <cell r="B12035" t="str">
            <v>Rohstoffe und Recycling I - RWTH Aachen University</v>
          </cell>
          <cell r="C12035">
            <v>28</v>
          </cell>
          <cell r="D12035">
            <v>2</v>
          </cell>
        </row>
        <row r="12036">
          <cell r="A12036" t="str">
            <v>RWTH-de 15ws34466</v>
          </cell>
          <cell r="B12036" t="str">
            <v>Rohstoffe und Recycling II - RWTH Aachen University</v>
          </cell>
          <cell r="C12036">
            <v>28</v>
          </cell>
          <cell r="D12036">
            <v>2</v>
          </cell>
        </row>
        <row r="12037">
          <cell r="A12037" t="str">
            <v>FSW-ca INDS1050</v>
          </cell>
          <cell r="B12037" t="str">
            <v>Roots of Terrorism - Fanshawe College</v>
          </cell>
          <cell r="C12037">
            <v>45</v>
          </cell>
          <cell r="D12037">
            <v>3</v>
          </cell>
        </row>
        <row r="12038">
          <cell r="A12038" t="str">
            <v>UC-pt 2001334</v>
          </cell>
          <cell r="B12038" t="str">
            <v>Rotação Laboratorial I - Universidade de Coimbra</v>
          </cell>
          <cell r="C12038">
            <v>60</v>
          </cell>
          <cell r="D12038">
            <v>5</v>
          </cell>
        </row>
        <row r="12039">
          <cell r="A12039" t="str">
            <v>UC-pt 2001340</v>
          </cell>
          <cell r="B12039" t="str">
            <v>Rotação Laboratorial II - Universidade de Coimbra</v>
          </cell>
          <cell r="C12039">
            <v>60</v>
          </cell>
          <cell r="D12039">
            <v>5</v>
          </cell>
        </row>
        <row r="12040">
          <cell r="A12040" t="str">
            <v>UTS-au 31277</v>
          </cell>
          <cell r="B12040" t="str">
            <v>Routing and Internetworks - University of Technology, Sydney</v>
          </cell>
          <cell r="C12040">
            <v>42</v>
          </cell>
          <cell r="D12040">
            <v>3</v>
          </cell>
        </row>
        <row r="12041">
          <cell r="A12041" t="str">
            <v>THI-de Rus1</v>
          </cell>
          <cell r="B12041" t="str">
            <v>Russian 1 - Technische Hochschule Ingolstadt</v>
          </cell>
          <cell r="C12041">
            <v>30</v>
          </cell>
          <cell r="D12041">
            <v>2</v>
          </cell>
        </row>
        <row r="12042">
          <cell r="A12042" t="str">
            <v>UNICAMP - EF212</v>
          </cell>
          <cell r="B12042" t="str">
            <v>RÍTMO E EXPRESSÃO - UNICAMP</v>
          </cell>
          <cell r="C12042">
            <v>24</v>
          </cell>
          <cell r="D12042">
            <v>2</v>
          </cell>
        </row>
        <row r="12043">
          <cell r="A12043" t="str">
            <v>EPUN-fr RPID</v>
          </cell>
          <cell r="B12043" t="str">
            <v>Régulation PID - École Polytechnique de L'Université de Nantes</v>
          </cell>
          <cell r="C12043">
            <v>18</v>
          </cell>
          <cell r="D12043">
            <v>1</v>
          </cell>
        </row>
        <row r="12044">
          <cell r="A12044" t="str">
            <v>FONTYS-nl SysML</v>
          </cell>
          <cell r="B12044" t="str">
            <v>SA/SD Sys ML - Fontys Hogescholen</v>
          </cell>
          <cell r="C12044">
            <v>40</v>
          </cell>
          <cell r="D12044">
            <v>3</v>
          </cell>
        </row>
        <row r="12045">
          <cell r="A12045" t="str">
            <v>UNICAMP - EF215</v>
          </cell>
          <cell r="B12045" t="str">
            <v>SAÚDE COLETIVA E ATIVIDADE FÍSICA - UNICAMP</v>
          </cell>
          <cell r="C12045">
            <v>24</v>
          </cell>
          <cell r="D12045">
            <v>2</v>
          </cell>
        </row>
        <row r="12046">
          <cell r="A12046" t="str">
            <v>UNICAMP - EF532</v>
          </cell>
          <cell r="B12046" t="str">
            <v>SAÚDE COLETIVA E PERFORMANCE HUMANA - UNICAMP</v>
          </cell>
          <cell r="C12046">
            <v>60</v>
          </cell>
          <cell r="D12046">
            <v>5</v>
          </cell>
        </row>
        <row r="12047">
          <cell r="A12047" t="str">
            <v>IFSP - SSTS1</v>
          </cell>
          <cell r="B12047" t="str">
            <v>SAÚDE E SEGURANÇA DO TRABALHO - Instituto Federal de Educação, Ciência e Tecnologia de São Paulo</v>
          </cell>
          <cell r="C12047">
            <v>24</v>
          </cell>
          <cell r="D12047">
            <v>2</v>
          </cell>
        </row>
        <row r="12048">
          <cell r="A12048" t="str">
            <v>UNB - IQD114804</v>
          </cell>
          <cell r="B12048" t="str">
            <v>SEGURANÇA EM LABORATÓRIOS QUÍMICOS - Universidade de Brasília</v>
          </cell>
          <cell r="C12048">
            <v>24</v>
          </cell>
          <cell r="D12048">
            <v>2</v>
          </cell>
        </row>
        <row r="12049">
          <cell r="A12049" t="str">
            <v>FATEC-SP - ECS001</v>
          </cell>
          <cell r="B12049" t="str">
            <v>SEGURANÇA EM PORTOS E AEROPORTOS - FATEC-SP</v>
          </cell>
          <cell r="C12049">
            <v>72</v>
          </cell>
          <cell r="D12049">
            <v>6</v>
          </cell>
        </row>
        <row r="12050">
          <cell r="A12050" t="str">
            <v>UFTO - CSA693</v>
          </cell>
          <cell r="B12050" t="str">
            <v>SEMINÁRIOS CIENTÍFICOS - Universidade Federal do Tocantins</v>
          </cell>
          <cell r="C12050">
            <v>24</v>
          </cell>
          <cell r="D12050">
            <v>2</v>
          </cell>
        </row>
        <row r="12051">
          <cell r="A12051" t="str">
            <v>USP - ACH4045</v>
          </cell>
          <cell r="B12051" t="str">
            <v>SEMINÁRIOS DE CAMPO 1 - USP</v>
          </cell>
          <cell r="C12051">
            <v>60</v>
          </cell>
          <cell r="D12051">
            <v>5</v>
          </cell>
        </row>
        <row r="12052">
          <cell r="A12052" t="str">
            <v>USP - ACH4046</v>
          </cell>
          <cell r="B12052" t="str">
            <v>SEMINÁRIOS DE CAMPO 2 - USP</v>
          </cell>
          <cell r="C12052">
            <v>84</v>
          </cell>
          <cell r="D12052">
            <v>7</v>
          </cell>
        </row>
        <row r="12053">
          <cell r="A12053" t="str">
            <v>UNIFESP - 4185</v>
          </cell>
          <cell r="B12053" t="str">
            <v>SEMINÁRIOS DE LEITURA DIRIGIDA - UNIFESP</v>
          </cell>
          <cell r="C12053">
            <v>60</v>
          </cell>
          <cell r="D12053">
            <v>5</v>
          </cell>
        </row>
        <row r="12054">
          <cell r="A12054" t="str">
            <v>UNIFESP - 4254</v>
          </cell>
          <cell r="B12054" t="str">
            <v>SEMINÁRIOS DE LEITURA DIRIGIDA II - UNIFESP</v>
          </cell>
          <cell r="C12054">
            <v>60</v>
          </cell>
          <cell r="D12054">
            <v>5</v>
          </cell>
        </row>
        <row r="12055">
          <cell r="A12055" t="str">
            <v>UFOP - PRO702</v>
          </cell>
          <cell r="B12055" t="str">
            <v>SEMINÁRIOS E TRAB.ORIENTADOS EM ENG.PRODUÇÃO - Universidade Federal de Ouro Preto</v>
          </cell>
          <cell r="C12055">
            <v>24</v>
          </cell>
          <cell r="D12055">
            <v>2</v>
          </cell>
        </row>
        <row r="12056">
          <cell r="A12056" t="str">
            <v>UFABC-PÓS - BIS-010</v>
          </cell>
          <cell r="B12056" t="str">
            <v>SEMINÁRIOS EM BIOSSISTEMAS - UFABC-PÓS</v>
          </cell>
          <cell r="C12056">
            <v>48</v>
          </cell>
          <cell r="D12056">
            <v>4</v>
          </cell>
        </row>
        <row r="12057">
          <cell r="A12057" t="str">
            <v>UFABC-PÓS - CCM003</v>
          </cell>
          <cell r="B12057" t="str">
            <v>SEMINÁRIOS EM COMPUTAÇÃO - UFABC-PÓS</v>
          </cell>
          <cell r="C12057">
            <v>24</v>
          </cell>
          <cell r="D12057">
            <v>2</v>
          </cell>
        </row>
        <row r="12058">
          <cell r="A12058" t="str">
            <v>UFABC-PÓS - EBM-123</v>
          </cell>
          <cell r="B12058" t="str">
            <v>SEMINÁRIOS III - UFABC-PÓS</v>
          </cell>
          <cell r="C12058">
            <v>24</v>
          </cell>
          <cell r="D12058">
            <v>2</v>
          </cell>
        </row>
        <row r="12059">
          <cell r="A12059" t="str">
            <v>UFTO - CSA666</v>
          </cell>
          <cell r="B12059" t="str">
            <v>SEMINÁRIOS INTEGRADORES I - Universidade Federal do Tocantins</v>
          </cell>
          <cell r="C12059">
            <v>24</v>
          </cell>
          <cell r="D12059">
            <v>2</v>
          </cell>
        </row>
        <row r="12060">
          <cell r="A12060" t="str">
            <v>UFTO - CSA692</v>
          </cell>
          <cell r="B12060" t="str">
            <v>SEMINÁRIOS INTEGRADORES II - Universidade Federal do Tocantins</v>
          </cell>
          <cell r="C12060">
            <v>24</v>
          </cell>
          <cell r="D12060">
            <v>2</v>
          </cell>
        </row>
        <row r="12061">
          <cell r="A12061" t="str">
            <v>UFABC-PÓS - BTC-103</v>
          </cell>
          <cell r="B12061" t="str">
            <v>SEMINÁRIOS INTEGRADOS DO PPG - BTC - UFABC-PÓS</v>
          </cell>
          <cell r="C12061">
            <v>24</v>
          </cell>
          <cell r="D12061">
            <v>2</v>
          </cell>
        </row>
        <row r="12062">
          <cell r="A12062" t="str">
            <v>UFABC-PÓS - BTC-104</v>
          </cell>
          <cell r="B12062" t="str">
            <v>SEMINÁRIOS INTEGRADOS DO PPG-BTC II - UFABC-PÓS</v>
          </cell>
          <cell r="C12062">
            <v>24</v>
          </cell>
          <cell r="D12062">
            <v>2</v>
          </cell>
        </row>
        <row r="12063">
          <cell r="A12063" t="str">
            <v>Melies - SD</v>
          </cell>
          <cell r="B12063" t="str">
            <v>SIMULAÇÃO E DINÂMICA - Faculdade Melies</v>
          </cell>
          <cell r="C12063">
            <v>72</v>
          </cell>
          <cell r="D12063">
            <v>6</v>
          </cell>
        </row>
        <row r="12064">
          <cell r="A12064" t="str">
            <v>AHR - SGAC</v>
          </cell>
          <cell r="B12064" t="str">
            <v>SISTEMA DE GESTÃO AMBIENTAL E CERTIFICAÇÃO - Anhanguera</v>
          </cell>
          <cell r="C12064">
            <v>60</v>
          </cell>
          <cell r="D12064">
            <v>5</v>
          </cell>
        </row>
        <row r="12065">
          <cell r="A12065" t="str">
            <v>UNIFESP - 5542</v>
          </cell>
          <cell r="B12065" t="str">
            <v>SISTEMA DE INFORMAÇÃO GEOGRÁFICA - UNIFESP</v>
          </cell>
          <cell r="C12065">
            <v>36</v>
          </cell>
          <cell r="D12065">
            <v>3</v>
          </cell>
        </row>
        <row r="12066">
          <cell r="A12066" t="str">
            <v>UFSM CIE1076</v>
          </cell>
          <cell r="B12066" t="str">
            <v>SISTEMA FINANCEIRO INTERNACIONAL - Universidade Federal de Santa Maria</v>
          </cell>
          <cell r="C12066">
            <v>60</v>
          </cell>
          <cell r="D12066">
            <v>5</v>
          </cell>
        </row>
        <row r="12067">
          <cell r="A12067" t="str">
            <v>USP - ACH4005</v>
          </cell>
          <cell r="B12067" t="str">
            <v>SISTEMA TERRA 1 - USP</v>
          </cell>
          <cell r="C12067">
            <v>84</v>
          </cell>
          <cell r="D12067">
            <v>7</v>
          </cell>
        </row>
        <row r="12068">
          <cell r="A12068" t="str">
            <v>FATEC-SP - ISJ-002</v>
          </cell>
          <cell r="B12068" t="str">
            <v>SISTEMAS DE GESTÃO DE PRODUÇÃO E LOGÍSTICA - FATEC-SP</v>
          </cell>
          <cell r="C12068">
            <v>72</v>
          </cell>
          <cell r="D12068">
            <v>6</v>
          </cell>
        </row>
        <row r="12069">
          <cell r="A12069" t="str">
            <v>FATEC-SP - 6947</v>
          </cell>
          <cell r="B12069" t="str">
            <v>SISTEMAS DE INFORMAÇÃO - FATEC-SP</v>
          </cell>
          <cell r="C12069">
            <v>72</v>
          </cell>
          <cell r="D12069">
            <v>6</v>
          </cell>
        </row>
        <row r="12070">
          <cell r="A12070" t="str">
            <v>SPEI - SisInf</v>
          </cell>
          <cell r="B12070" t="str">
            <v>SISTEMAS DE INFORMAÇÃO - Sociedade Paranaense de Ensino e Informática</v>
          </cell>
          <cell r="C12070">
            <v>72</v>
          </cell>
          <cell r="D12070">
            <v>6</v>
          </cell>
        </row>
        <row r="12071">
          <cell r="A12071" t="str">
            <v>UNICAMP - GL604</v>
          </cell>
          <cell r="B12071" t="str">
            <v>SISTEMAS DE INFORMAÇÃO E GESTÃO DO CONHECIMENTO - UNICAMP</v>
          </cell>
          <cell r="C12071">
            <v>24</v>
          </cell>
          <cell r="D12071">
            <v>2</v>
          </cell>
        </row>
        <row r="12072">
          <cell r="A12072" t="str">
            <v>MACK - ENEX01429</v>
          </cell>
          <cell r="B12072" t="str">
            <v>SISTEMAS DE INVESTIGAÇÃO E RITOS PROCESSUAIS - Mackenzie</v>
          </cell>
          <cell r="C12072">
            <v>60</v>
          </cell>
          <cell r="D12072">
            <v>5</v>
          </cell>
        </row>
        <row r="12073">
          <cell r="A12073" t="str">
            <v>IFSP - SD1J2</v>
          </cell>
          <cell r="B12073" t="str">
            <v>SISTEMAS DIGITAIS - Instituto Federal de Educação, Ciência e Tecnologia de São Paulo</v>
          </cell>
          <cell r="C12073">
            <v>36</v>
          </cell>
          <cell r="D12073">
            <v>3</v>
          </cell>
        </row>
        <row r="12074">
          <cell r="A12074" t="str">
            <v>UNIBAN - AR300208</v>
          </cell>
          <cell r="B12074" t="str">
            <v>SISTEMAS ESTRUTURAIS - Universidade Bandeirante de São Paulo</v>
          </cell>
          <cell r="C12074">
            <v>132</v>
          </cell>
          <cell r="D12074">
            <v>11</v>
          </cell>
        </row>
        <row r="12075">
          <cell r="A12075" t="str">
            <v>FATEC-SP - 6141</v>
          </cell>
          <cell r="B12075" t="str">
            <v>SISTEMAS FLEXÍVEIS DA MANUFATURA - FATEC-SP</v>
          </cell>
          <cell r="C12075">
            <v>72</v>
          </cell>
          <cell r="D12075">
            <v>6</v>
          </cell>
        </row>
        <row r="12076">
          <cell r="A12076" t="str">
            <v>IFSP - SHPP4</v>
          </cell>
          <cell r="B12076" t="str">
            <v>SISTEMAS HIDRO PNEUMÁTICOS E REFRIGERAÇÃO - Instituto Federal de Educação, Ciência e Tecnologia de S</v>
          </cell>
          <cell r="C12076">
            <v>132</v>
          </cell>
          <cell r="D12076">
            <v>11</v>
          </cell>
        </row>
        <row r="12077">
          <cell r="A12077" t="str">
            <v>UFABC-PÓS - CCM305</v>
          </cell>
          <cell r="B12077" t="str">
            <v>SISTEMAS MULTI-ROBÓTICOS - UFABC-PÓS</v>
          </cell>
          <cell r="C12077">
            <v>144</v>
          </cell>
          <cell r="D12077">
            <v>12</v>
          </cell>
        </row>
        <row r="12078">
          <cell r="A12078" t="str">
            <v>FATEC-SBC - 4129</v>
          </cell>
          <cell r="B12078" t="str">
            <v>SISTEMAS OPERACIONAIS - FATEC-SBC</v>
          </cell>
          <cell r="C12078">
            <v>72</v>
          </cell>
          <cell r="D12078">
            <v>6</v>
          </cell>
        </row>
        <row r="12079">
          <cell r="A12079" t="str">
            <v>FATEC-SP - SO</v>
          </cell>
          <cell r="B12079" t="str">
            <v>SISTEMAS OPERACIONAIS - FATEC-SP</v>
          </cell>
          <cell r="C12079">
            <v>72</v>
          </cell>
          <cell r="D12079">
            <v>6</v>
          </cell>
        </row>
        <row r="12080">
          <cell r="A12080" t="str">
            <v>pelotas - 980001</v>
          </cell>
          <cell r="B12080" t="str">
            <v>SISTEMAS PRODUTIVOS I - pelotas</v>
          </cell>
          <cell r="C12080">
            <v>24</v>
          </cell>
          <cell r="D12080">
            <v>2</v>
          </cell>
        </row>
        <row r="12081">
          <cell r="A12081" t="str">
            <v>MACK - 19023049</v>
          </cell>
          <cell r="B12081" t="str">
            <v>SISTEMÁTICA DE EXPORTAÇÃO E IMPORTAÇÃO - Mackenzie</v>
          </cell>
          <cell r="C12081">
            <v>60</v>
          </cell>
          <cell r="D12081">
            <v>5</v>
          </cell>
        </row>
        <row r="12082">
          <cell r="A12082" t="str">
            <v>FATEC-SP - AAS001</v>
          </cell>
          <cell r="B12082" t="str">
            <v>SISTEMÁTICA DO COMÉRCIO EXTERIOR - FATEC-SP</v>
          </cell>
          <cell r="C12082">
            <v>72</v>
          </cell>
          <cell r="D12082">
            <v>6</v>
          </cell>
        </row>
        <row r="12083">
          <cell r="A12083" t="str">
            <v>UNICAMP - NC101</v>
          </cell>
          <cell r="B12083" t="str">
            <v>SOCIEDADE E CULTURA NO MUNDO CONTEMPORÂNEO - UNICAMP</v>
          </cell>
          <cell r="C12083">
            <v>72</v>
          </cell>
          <cell r="D12083">
            <v>6</v>
          </cell>
        </row>
        <row r="12084">
          <cell r="A12084" t="str">
            <v>Anhembi - SDC</v>
          </cell>
          <cell r="B12084" t="str">
            <v>SOCIEDADE,  DIREITO E CIDADANIA - Universidade Anhembi Morumbi</v>
          </cell>
          <cell r="C12084">
            <v>36</v>
          </cell>
          <cell r="D12084">
            <v>3</v>
          </cell>
        </row>
        <row r="12085">
          <cell r="A12085" t="str">
            <v>UNINOVE - 3CS1460</v>
          </cell>
          <cell r="B12085" t="str">
            <v>SOCIEDADE, COMUNICAÇÃO E CULTURA - UNINOVE</v>
          </cell>
          <cell r="C12085">
            <v>36</v>
          </cell>
          <cell r="D12085">
            <v>3</v>
          </cell>
        </row>
        <row r="12086">
          <cell r="A12086" t="str">
            <v>UNIFESP - 4789</v>
          </cell>
          <cell r="B12086" t="str">
            <v>SOCIEDADE, CULTURA, PORTO E MAR - UNIFESP</v>
          </cell>
          <cell r="C12086">
            <v>36</v>
          </cell>
          <cell r="D12086">
            <v>3</v>
          </cell>
        </row>
        <row r="12087">
          <cell r="A12087" t="str">
            <v>USP - 4789</v>
          </cell>
          <cell r="B12087" t="str">
            <v>SOCIEDADE, CULTURA, PORTO E MAR - USP</v>
          </cell>
          <cell r="C12087">
            <v>36</v>
          </cell>
          <cell r="D12087">
            <v>3</v>
          </cell>
        </row>
        <row r="12088">
          <cell r="A12088" t="str">
            <v>FATEC-SP - HST001</v>
          </cell>
          <cell r="B12088" t="str">
            <v>SOCIEDADE, TECNOLOGIA E INOVAÇÃO - FATEC-SP</v>
          </cell>
          <cell r="C12088">
            <v>36</v>
          </cell>
          <cell r="D12088">
            <v>3</v>
          </cell>
        </row>
        <row r="12089">
          <cell r="A12089" t="str">
            <v>MACK - ENEX01436</v>
          </cell>
          <cell r="B12089" t="str">
            <v>SOCIEDADES EMPRESARIAIS - Mackenzie</v>
          </cell>
          <cell r="C12089">
            <v>60</v>
          </cell>
          <cell r="D12089">
            <v>5</v>
          </cell>
        </row>
        <row r="12090">
          <cell r="A12090" t="str">
            <v>FECAP - Soc</v>
          </cell>
          <cell r="B12090" t="str">
            <v>SOCIOLOGIA - Fundação Escola de Comércio Álvares Penteado</v>
          </cell>
          <cell r="C12090">
            <v>36</v>
          </cell>
          <cell r="D12090">
            <v>3</v>
          </cell>
        </row>
        <row r="12091">
          <cell r="A12091" t="str">
            <v>SENAC - Soc</v>
          </cell>
          <cell r="B12091" t="str">
            <v>SOCIOLOGIA - SENAC</v>
          </cell>
          <cell r="C12091">
            <v>36</v>
          </cell>
          <cell r="D12091">
            <v>3</v>
          </cell>
        </row>
        <row r="12092">
          <cell r="A12092" t="str">
            <v>FEI - CS2211</v>
          </cell>
          <cell r="B12092" t="str">
            <v>SOCIOLOGIA APLICADA - FEI</v>
          </cell>
          <cell r="C12092">
            <v>72</v>
          </cell>
          <cell r="D12092">
            <v>6</v>
          </cell>
        </row>
        <row r="12093">
          <cell r="A12093" t="str">
            <v>SENAC - SARI</v>
          </cell>
          <cell r="B12093" t="str">
            <v>SOCIOLOGIA APLICADA ÀS RELAÇÕES INTERNACIONAIS - SENAC</v>
          </cell>
          <cell r="C12093">
            <v>36</v>
          </cell>
          <cell r="D12093">
            <v>3</v>
          </cell>
        </row>
        <row r="12094">
          <cell r="A12094" t="str">
            <v>CLARETIANO - SE</v>
          </cell>
          <cell r="B12094" t="str">
            <v>SOCIOLOGIA DA EDUCAÇÃO - Claretiano</v>
          </cell>
          <cell r="C12094">
            <v>24</v>
          </cell>
          <cell r="D12094">
            <v>2</v>
          </cell>
        </row>
        <row r="12095">
          <cell r="A12095" t="str">
            <v>UNESP - SOC1201</v>
          </cell>
          <cell r="B12095" t="str">
            <v>SOCIOLOGIA DAS CONTRADIÇÕES SOCIAIS - UNESP</v>
          </cell>
          <cell r="C12095">
            <v>60</v>
          </cell>
          <cell r="D12095">
            <v>5</v>
          </cell>
        </row>
        <row r="12096">
          <cell r="A12096" t="str">
            <v>MACK - 402217</v>
          </cell>
          <cell r="B12096" t="str">
            <v>SOCIOLOGIA DAS ORGANIZAÇÕES - Mackenzie</v>
          </cell>
          <cell r="C12096">
            <v>60</v>
          </cell>
          <cell r="D12096">
            <v>5</v>
          </cell>
        </row>
        <row r="12097">
          <cell r="A12097" t="str">
            <v>MACK - ENEX01437</v>
          </cell>
          <cell r="B12097" t="str">
            <v>SOCIOLOGIA DO DIREITO - Mackenzie</v>
          </cell>
          <cell r="C12097">
            <v>60</v>
          </cell>
          <cell r="D12097">
            <v>5</v>
          </cell>
        </row>
        <row r="12098">
          <cell r="A12098" t="str">
            <v>UNICAMP - EF413</v>
          </cell>
          <cell r="B12098" t="str">
            <v>SOCIOLOGIA DO ESPORTE - UNICAMP</v>
          </cell>
          <cell r="C12098">
            <v>60</v>
          </cell>
          <cell r="D12098">
            <v>5</v>
          </cell>
        </row>
        <row r="12099">
          <cell r="A12099" t="str">
            <v>MACK - 4022564</v>
          </cell>
          <cell r="B12099" t="str">
            <v>SOCIOLOGIA GERAL - Mackenzie</v>
          </cell>
          <cell r="C12099">
            <v>60</v>
          </cell>
          <cell r="D12099">
            <v>5</v>
          </cell>
        </row>
        <row r="12100">
          <cell r="A12100" t="str">
            <v>ESAMC - SGJ</v>
          </cell>
          <cell r="B12100" t="str">
            <v>SOCIOLOGIA GERAL E JURÍDICA - Faculdade ESAMC</v>
          </cell>
          <cell r="C12100">
            <v>36</v>
          </cell>
          <cell r="D12100">
            <v>3</v>
          </cell>
        </row>
        <row r="12101">
          <cell r="A12101" t="str">
            <v>FEI - NS6221</v>
          </cell>
          <cell r="B12101" t="str">
            <v>SOCIOLOGIA INDUSTRIAL - FEI</v>
          </cell>
          <cell r="C12101">
            <v>36</v>
          </cell>
          <cell r="D12101">
            <v>3</v>
          </cell>
        </row>
        <row r="12102">
          <cell r="A12102" t="str">
            <v>UFSCAR - 370088</v>
          </cell>
          <cell r="B12102" t="str">
            <v>SOCIOLOGIA INDUSTRIAL E DO TRABALHO - Universidade Federal de São Carlos</v>
          </cell>
          <cell r="C12102">
            <v>60</v>
          </cell>
          <cell r="D12102">
            <v>5</v>
          </cell>
        </row>
        <row r="12103">
          <cell r="A12103" t="str">
            <v>USP - ST</v>
          </cell>
          <cell r="B12103" t="str">
            <v>SOLOS TROPICAIS - USP</v>
          </cell>
          <cell r="C12103">
            <v>180</v>
          </cell>
          <cell r="D12103">
            <v>15</v>
          </cell>
        </row>
        <row r="12104">
          <cell r="A12104" t="str">
            <v>UK-us A&amp;S100</v>
          </cell>
          <cell r="B12104" t="str">
            <v>SP Intro Crse: Writting &amp; Com Intnl Stdnt - University of Kentucky</v>
          </cell>
          <cell r="C12104">
            <v>48</v>
          </cell>
          <cell r="D12104">
            <v>4</v>
          </cell>
        </row>
        <row r="12105">
          <cell r="A12105" t="str">
            <v>UAB-us MSE690</v>
          </cell>
          <cell r="B12105" t="str">
            <v>ST Polymers Characterization Laboratory - University of Alabama at Birmingham</v>
          </cell>
          <cell r="C12105">
            <v>57</v>
          </cell>
          <cell r="D12105">
            <v>4</v>
          </cell>
        </row>
        <row r="12106">
          <cell r="A12106" t="str">
            <v>MACK - 18022022</v>
          </cell>
          <cell r="B12106" t="str">
            <v>SUSTENTABILIDADE E RESPONS.SOCIAL DAS EMPR. - Mackenzie</v>
          </cell>
          <cell r="C12106">
            <v>24</v>
          </cell>
          <cell r="D12106">
            <v>2</v>
          </cell>
        </row>
        <row r="12107">
          <cell r="A12107" t="str">
            <v>ITech-us IME2010</v>
          </cell>
          <cell r="B12107" t="str">
            <v>Safety Engineering - Indiana Institute of Technology</v>
          </cell>
          <cell r="C12107">
            <v>48</v>
          </cell>
          <cell r="D12107">
            <v>4</v>
          </cell>
        </row>
        <row r="12108">
          <cell r="A12108" t="str">
            <v>LTU-us EME4333</v>
          </cell>
          <cell r="B12108" t="str">
            <v>Safety Engineering - Lawrence Technological University</v>
          </cell>
          <cell r="C12108">
            <v>51</v>
          </cell>
          <cell r="D12108">
            <v>4</v>
          </cell>
        </row>
        <row r="12109">
          <cell r="A12109" t="str">
            <v>UTEP-us IE3332</v>
          </cell>
          <cell r="B12109" t="str">
            <v>Safety Engineering - University of Texas at El Paso</v>
          </cell>
          <cell r="C12109">
            <v>48</v>
          </cell>
          <cell r="D12109">
            <v>4</v>
          </cell>
        </row>
        <row r="12110">
          <cell r="A12110" t="str">
            <v>SU-uk EG304</v>
          </cell>
          <cell r="B12110" t="str">
            <v>Safety and Loss Prevention - Swansea University</v>
          </cell>
          <cell r="C12110">
            <v>36</v>
          </cell>
          <cell r="D12110">
            <v>3</v>
          </cell>
        </row>
        <row r="12111">
          <cell r="A12111" t="str">
            <v>FHB-de SMA</v>
          </cell>
          <cell r="B12111" t="str">
            <v>Sales and Marketing Aspects - Fachhochschule Bingen</v>
          </cell>
          <cell r="C12111">
            <v>30</v>
          </cell>
          <cell r="D12111">
            <v>2</v>
          </cell>
        </row>
        <row r="12112">
          <cell r="A12112" t="str">
            <v>GLA-uk STATS4049</v>
          </cell>
          <cell r="B12112" t="str">
            <v>Sampling and Databases - University of Glasgow</v>
          </cell>
          <cell r="C12112">
            <v>30</v>
          </cell>
          <cell r="D12112">
            <v>2</v>
          </cell>
        </row>
        <row r="12113">
          <cell r="A12113" t="str">
            <v>ESZT012-13</v>
          </cell>
          <cell r="B12113" t="str">
            <v>Saneamento Ambiental</v>
          </cell>
          <cell r="C12113">
            <v>48</v>
          </cell>
          <cell r="D12113">
            <v>4</v>
          </cell>
        </row>
        <row r="12114">
          <cell r="A12114" t="str">
            <v>ESZT012-17</v>
          </cell>
          <cell r="B12114" t="str">
            <v>Saneamento Ambiental</v>
          </cell>
          <cell r="C12114">
            <v>48</v>
          </cell>
          <cell r="D12114">
            <v>4</v>
          </cell>
        </row>
        <row r="12115">
          <cell r="A12115" t="str">
            <v>HSA5716-4</v>
          </cell>
          <cell r="B12115" t="str">
            <v>Saneamento e Planejamento Territorial - USP</v>
          </cell>
          <cell r="C12115">
            <v>0</v>
          </cell>
          <cell r="D12115">
            <v>9</v>
          </cell>
        </row>
        <row r="12116">
          <cell r="A12116" t="str">
            <v>NMSU-us EE460</v>
          </cell>
          <cell r="B12116" t="str">
            <v>Satellite Design - New Mexico State University</v>
          </cell>
          <cell r="C12116">
            <v>48</v>
          </cell>
          <cell r="D12116">
            <v>4</v>
          </cell>
        </row>
        <row r="12117">
          <cell r="A12117" t="str">
            <v>FHWN-at ST</v>
          </cell>
          <cell r="B12117" t="str">
            <v>Satellite Technologies - Fachhochschule Wiener Neustadt für Wirtschaft und Technik</v>
          </cell>
          <cell r="C12117">
            <v>30</v>
          </cell>
          <cell r="D12117">
            <v>2</v>
          </cell>
        </row>
        <row r="12118">
          <cell r="A12118" t="str">
            <v>Herts-uk 6ENT1014</v>
          </cell>
          <cell r="B12118" t="str">
            <v>Satellite Terrestrial Communication Systems - University of Hertfordshire</v>
          </cell>
          <cell r="C12118">
            <v>44</v>
          </cell>
          <cell r="D12118">
            <v>3</v>
          </cell>
        </row>
        <row r="12119">
          <cell r="A12119" t="str">
            <v>Murray-us BIO103</v>
          </cell>
          <cell r="B12119" t="str">
            <v>Saving Planet Earth - Murray State University</v>
          </cell>
          <cell r="C12119">
            <v>41</v>
          </cell>
          <cell r="D12119">
            <v>3</v>
          </cell>
        </row>
        <row r="12120">
          <cell r="A12120" t="str">
            <v>IFSP - K5SAD</v>
          </cell>
          <cell r="B12120" t="str">
            <v>Saúde - Instituto Federal de Educação, Ciência e Tecnologia de São Paulo</v>
          </cell>
          <cell r="C12120">
            <v>84</v>
          </cell>
          <cell r="D12120">
            <v>7</v>
          </cell>
        </row>
        <row r="12121">
          <cell r="A12121" t="str">
            <v>ESTU015-13</v>
          </cell>
          <cell r="B12121" t="str">
            <v>Saúde Ambiental</v>
          </cell>
          <cell r="C12121">
            <v>24</v>
          </cell>
          <cell r="D12121">
            <v>2</v>
          </cell>
        </row>
        <row r="12122">
          <cell r="A12122" t="str">
            <v>ESTU015-17</v>
          </cell>
          <cell r="B12122" t="str">
            <v>Saúde Ambiental</v>
          </cell>
          <cell r="C12122">
            <v>24</v>
          </cell>
          <cell r="D12122">
            <v>2</v>
          </cell>
        </row>
        <row r="12123">
          <cell r="A12123" t="str">
            <v>UNIFESP - 2375</v>
          </cell>
          <cell r="B12123" t="str">
            <v>Saúde Como Processo: Contextos, Concepções e Práticas I - UNIFESP</v>
          </cell>
          <cell r="C12123">
            <v>72</v>
          </cell>
          <cell r="D12123">
            <v>6</v>
          </cell>
        </row>
        <row r="12124">
          <cell r="A12124" t="str">
            <v>UNINOVE - 3SA2127</v>
          </cell>
          <cell r="B12124" t="str">
            <v>Saúde coletiva I - UNINOVE</v>
          </cell>
          <cell r="C12124">
            <v>36</v>
          </cell>
          <cell r="D12124">
            <v>3</v>
          </cell>
        </row>
        <row r="12125">
          <cell r="A12125" t="str">
            <v>HSA5742-6/3</v>
          </cell>
          <cell r="B12125" t="str">
            <v>Saúde dos Trabalhadores e a Saúde Pública - Faculdade de Saúde Pública da USP</v>
          </cell>
          <cell r="C12125">
            <v>0</v>
          </cell>
          <cell r="D12125">
            <v>4</v>
          </cell>
        </row>
        <row r="12126">
          <cell r="A12126" t="str">
            <v>IFSP - SMA</v>
          </cell>
          <cell r="B12126" t="str">
            <v>Saúde e Meio Ambiente - Instituto Federal de Educação, Ciência e Tecnologia de São Paulo</v>
          </cell>
          <cell r="C12126">
            <v>36</v>
          </cell>
          <cell r="D12126">
            <v>3</v>
          </cell>
        </row>
        <row r="12127">
          <cell r="A12127" t="str">
            <v>ESZU036-17</v>
          </cell>
          <cell r="B12127" t="str">
            <v>Saúde, Determinantes Socioambientais e Equidade</v>
          </cell>
          <cell r="C12127">
            <v>36</v>
          </cell>
          <cell r="D12127">
            <v>3</v>
          </cell>
        </row>
        <row r="12128">
          <cell r="A12128" t="str">
            <v>CSULB-us CEE101S</v>
          </cell>
          <cell r="B12128" t="str">
            <v>Science &amp; Engineering Problem-Solving with Matlab - California State University, Long Beach</v>
          </cell>
          <cell r="C12128">
            <v>45</v>
          </cell>
          <cell r="D12128">
            <v>4</v>
          </cell>
        </row>
        <row r="12129">
          <cell r="A12129" t="str">
            <v>UT-nl 2012001790</v>
          </cell>
          <cell r="B12129" t="str">
            <v>Science - University of Twente</v>
          </cell>
          <cell r="C12129">
            <v>150</v>
          </cell>
          <cell r="D12129">
            <v>12</v>
          </cell>
        </row>
        <row r="12130">
          <cell r="A12130" t="str">
            <v>201200179</v>
          </cell>
          <cell r="B12130" t="str">
            <v>Science - University of Twente</v>
          </cell>
          <cell r="C12130">
            <v>150</v>
          </cell>
          <cell r="D12130">
            <v>12</v>
          </cell>
        </row>
        <row r="12131">
          <cell r="A12131" t="str">
            <v>Curtin-au COMS1000</v>
          </cell>
          <cell r="B12131" t="str">
            <v>Science Communications - Curtin University of Technology</v>
          </cell>
          <cell r="C12131">
            <v>24</v>
          </cell>
          <cell r="D12131">
            <v>2</v>
          </cell>
        </row>
        <row r="12132">
          <cell r="A12132" t="str">
            <v>UNH-uk ENV3132</v>
          </cell>
          <cell r="B12132" t="str">
            <v>Science Without Borders Independent Study - The University of Northampton</v>
          </cell>
          <cell r="C12132">
            <v>100</v>
          </cell>
          <cell r="D12132">
            <v>8</v>
          </cell>
        </row>
        <row r="12133">
          <cell r="A12133" t="str">
            <v>BCU-uk ENG5083</v>
          </cell>
          <cell r="B12133" t="str">
            <v>Science Without Borders Project - Birmingham City University</v>
          </cell>
          <cell r="C12133">
            <v>72</v>
          </cell>
          <cell r="D12133">
            <v>6</v>
          </cell>
        </row>
        <row r="12134">
          <cell r="A12134" t="str">
            <v>UOW-nz SCIE371</v>
          </cell>
          <cell r="B12134" t="str">
            <v>Science Work Placement 1 - University of Waikato</v>
          </cell>
          <cell r="C12134">
            <v>400</v>
          </cell>
          <cell r="D12134">
            <v>33</v>
          </cell>
        </row>
        <row r="12135">
          <cell r="A12135" t="str">
            <v>MTU-us MY4140</v>
          </cell>
          <cell r="B12135" t="str">
            <v>Science of Ceramic Materials - Michigan Technological University</v>
          </cell>
          <cell r="C12135">
            <v>45</v>
          </cell>
          <cell r="D12135">
            <v>3</v>
          </cell>
        </row>
        <row r="12136">
          <cell r="A12136" t="str">
            <v>UWA-au SCIE1104</v>
          </cell>
          <cell r="B12136" t="str">
            <v>Science, Society and Data Analysis - The University of Western Australia</v>
          </cell>
          <cell r="C12136">
            <v>68</v>
          </cell>
          <cell r="D12136">
            <v>5</v>
          </cell>
        </row>
        <row r="12137">
          <cell r="A12137" t="str">
            <v>ITESM-mx IB-2001</v>
          </cell>
          <cell r="B12137" t="str">
            <v xml:space="preserve">Science, Technology and Sustainable Development - Instituto Tecnológico y de Estudios Superiores de </v>
          </cell>
          <cell r="C12137">
            <v>48</v>
          </cell>
          <cell r="D12137">
            <v>4</v>
          </cell>
        </row>
        <row r="12138">
          <cell r="A12138" t="str">
            <v>UEvry-fr EC521</v>
          </cell>
          <cell r="B12138" t="str">
            <v>Sciences et Technologies - Université Evry Val d'Essonne</v>
          </cell>
          <cell r="C12138">
            <v>12</v>
          </cell>
          <cell r="D12138">
            <v>1</v>
          </cell>
        </row>
        <row r="12139">
          <cell r="A12139" t="str">
            <v>UofSC-us CSCE206</v>
          </cell>
          <cell r="B12139" t="str">
            <v>Scientific Application Programming Using Python - University of South Carolina</v>
          </cell>
          <cell r="C12139">
            <v>45</v>
          </cell>
          <cell r="D12139">
            <v>3</v>
          </cell>
        </row>
        <row r="12140">
          <cell r="A12140" t="str">
            <v>LE-uk PA2250</v>
          </cell>
          <cell r="B12140" t="str">
            <v>Scientific Inference I - University of Leicester</v>
          </cell>
          <cell r="C12140">
            <v>18</v>
          </cell>
          <cell r="D12140">
            <v>1</v>
          </cell>
        </row>
        <row r="12141">
          <cell r="A12141" t="str">
            <v>UOIT-ca ENGR3740U</v>
          </cell>
          <cell r="B12141" t="str">
            <v>Scientific Instrumentation - University of Ontario Institute of Technology</v>
          </cell>
          <cell r="C12141">
            <v>48</v>
          </cell>
          <cell r="D12141">
            <v>4</v>
          </cell>
        </row>
        <row r="12142">
          <cell r="A12142" t="str">
            <v>HH-se ME8016</v>
          </cell>
          <cell r="B12142" t="str">
            <v>Scientific Methods Oriented Towards Natural Sciences - Halmstad University</v>
          </cell>
          <cell r="C12142">
            <v>75</v>
          </cell>
          <cell r="D12142">
            <v>6</v>
          </cell>
        </row>
        <row r="12143">
          <cell r="A12143" t="str">
            <v>Monash-au SCI2010</v>
          </cell>
          <cell r="B12143" t="str">
            <v>Scientific Practice and Communication - Monash University</v>
          </cell>
          <cell r="C12143">
            <v>51</v>
          </cell>
          <cell r="D12143">
            <v>4</v>
          </cell>
        </row>
        <row r="12144">
          <cell r="A12144" t="str">
            <v>UNIPD-it INL1001983</v>
          </cell>
          <cell r="B12144" t="str">
            <v>Scienza dei Materiali Polimerici - Università Degli Studi di Padova</v>
          </cell>
          <cell r="C12144">
            <v>72</v>
          </cell>
          <cell r="D12144">
            <v>6</v>
          </cell>
        </row>
        <row r="12145">
          <cell r="A12145" t="str">
            <v>LivUni-uk COMP284</v>
          </cell>
          <cell r="B12145" t="str">
            <v>Scripting Languages - University of Liverpool</v>
          </cell>
          <cell r="C12145">
            <v>25</v>
          </cell>
          <cell r="D12145">
            <v>2</v>
          </cell>
        </row>
        <row r="12146">
          <cell r="A12146" t="str">
            <v>UArk-us ARTS3203</v>
          </cell>
          <cell r="B12146" t="str">
            <v>Sculpture - University of Arkansas</v>
          </cell>
          <cell r="C12146">
            <v>80</v>
          </cell>
          <cell r="D12146">
            <v>6</v>
          </cell>
        </row>
        <row r="12147">
          <cell r="A12147" t="str">
            <v>UVic-ca ASTR201</v>
          </cell>
          <cell r="B12147" t="str">
            <v>Search for Life in the Universe - University of Victoria</v>
          </cell>
          <cell r="C12147">
            <v>72</v>
          </cell>
          <cell r="D12147">
            <v>6</v>
          </cell>
        </row>
        <row r="12148">
          <cell r="A12148" t="str">
            <v>CalST-us FREN102</v>
          </cell>
          <cell r="B12148" t="str">
            <v>Second Semester French - California State University</v>
          </cell>
          <cell r="C12148">
            <v>80</v>
          </cell>
          <cell r="D12148">
            <v>6</v>
          </cell>
        </row>
        <row r="12149">
          <cell r="A12149" t="str">
            <v>IUPUI-us SAPNS204</v>
          </cell>
          <cell r="B12149" t="str">
            <v>Second Year Spanish 2 - Indiana University-Purdue University Indianapolis</v>
          </cell>
          <cell r="C12149">
            <v>48</v>
          </cell>
          <cell r="D12149">
            <v>4</v>
          </cell>
        </row>
        <row r="12150">
          <cell r="A12150" t="str">
            <v>QMUL-uk ECS726U</v>
          </cell>
          <cell r="B12150" t="str">
            <v>Security and Authentication - Queen Mary University of London</v>
          </cell>
          <cell r="C12150">
            <v>73</v>
          </cell>
          <cell r="D12150">
            <v>6</v>
          </cell>
        </row>
        <row r="12151">
          <cell r="A12151" t="str">
            <v>UNI A - TE4302</v>
          </cell>
          <cell r="B12151" t="str">
            <v>Segmentação e Comport.do Consumidor- UNI A</v>
          </cell>
          <cell r="C12151">
            <v>72</v>
          </cell>
          <cell r="D12151">
            <v>6</v>
          </cell>
        </row>
        <row r="12152">
          <cell r="A12152" t="str">
            <v>UPM-es 135002612</v>
          </cell>
          <cell r="B12152" t="str">
            <v>Seguimiento y Control Ambiental de Obras - Universidad Politécnica de Madrid</v>
          </cell>
          <cell r="C12152">
            <v>45</v>
          </cell>
          <cell r="D12152">
            <v>3</v>
          </cell>
        </row>
        <row r="12153">
          <cell r="A12153" t="str">
            <v>ESHR015-13</v>
          </cell>
          <cell r="B12153" t="str">
            <v>Segurança Internacional em Perspectiva Histórica e Desafios Contemporâneos</v>
          </cell>
          <cell r="C12153">
            <v>48</v>
          </cell>
          <cell r="D12153">
            <v>4</v>
          </cell>
        </row>
        <row r="12154">
          <cell r="A12154" t="str">
            <v>INF-108</v>
          </cell>
          <cell r="B12154" t="str">
            <v>Segurança da Informação: Dados, Redes e Sistemas</v>
          </cell>
          <cell r="C12154">
            <v>144</v>
          </cell>
          <cell r="D12154">
            <v>12</v>
          </cell>
        </row>
        <row r="12155">
          <cell r="A12155" t="str">
            <v>ETSI12</v>
          </cell>
          <cell r="B12155" t="str">
            <v>Segurança da Informação: Dados, Redes e Sistemas</v>
          </cell>
          <cell r="C12155">
            <v>30</v>
          </cell>
          <cell r="D12155">
            <v>0</v>
          </cell>
        </row>
        <row r="12156">
          <cell r="A12156" t="str">
            <v>MCTA023-13</v>
          </cell>
          <cell r="B12156" t="str">
            <v>Segurança de Dados</v>
          </cell>
          <cell r="C12156">
            <v>48</v>
          </cell>
          <cell r="D12156">
            <v>4</v>
          </cell>
        </row>
        <row r="12157">
          <cell r="A12157" t="str">
            <v>MCTA023-17</v>
          </cell>
          <cell r="B12157" t="str">
            <v>Segurança de Dados</v>
          </cell>
          <cell r="C12157">
            <v>48</v>
          </cell>
          <cell r="D12157">
            <v>4</v>
          </cell>
        </row>
        <row r="12158">
          <cell r="A12158" t="str">
            <v>ESZE044-13</v>
          </cell>
          <cell r="B12158" t="str">
            <v>Segurança de Instalações Nucleares</v>
          </cell>
          <cell r="C12158">
            <v>36</v>
          </cell>
          <cell r="D12158">
            <v>3</v>
          </cell>
        </row>
        <row r="12159">
          <cell r="A12159" t="str">
            <v>ESZE044-17</v>
          </cell>
          <cell r="B12159" t="str">
            <v>Segurança de Instalações Nucleares</v>
          </cell>
          <cell r="C12159">
            <v>36</v>
          </cell>
          <cell r="D12159">
            <v>3</v>
          </cell>
        </row>
        <row r="12160">
          <cell r="A12160" t="str">
            <v>ESZI008-13</v>
          </cell>
          <cell r="B12160" t="str">
            <v>Segurança de Redes</v>
          </cell>
          <cell r="C12160">
            <v>48</v>
          </cell>
          <cell r="D12160">
            <v>4</v>
          </cell>
        </row>
        <row r="12161">
          <cell r="A12161" t="str">
            <v>ESZI031-17</v>
          </cell>
          <cell r="B12161" t="str">
            <v>Segurança de Redes</v>
          </cell>
          <cell r="C12161">
            <v>48</v>
          </cell>
          <cell r="D12161">
            <v>4</v>
          </cell>
        </row>
        <row r="12162">
          <cell r="A12162" t="str">
            <v>CEFET-SP - E2SEG</v>
          </cell>
          <cell r="B12162" t="str">
            <v>Segurança do Trabalho - CEFET-SP</v>
          </cell>
          <cell r="C12162">
            <v>24</v>
          </cell>
          <cell r="D12162">
            <v>2</v>
          </cell>
        </row>
        <row r="12163">
          <cell r="A12163" t="str">
            <v>IFSP - E2SEG</v>
          </cell>
          <cell r="B12163" t="str">
            <v>Segurança do Trabalho - Instituto Federal de Educação, Ciência e Tecnologia de São Paulo</v>
          </cell>
          <cell r="C12163">
            <v>24</v>
          </cell>
          <cell r="D12163">
            <v>2</v>
          </cell>
        </row>
        <row r="12164">
          <cell r="A12164" t="str">
            <v>EMC5728</v>
          </cell>
          <cell r="B12164" t="str">
            <v>Segurança do Trabalho Para Engenharia de Materiais - UFSC</v>
          </cell>
          <cell r="C12164">
            <v>28</v>
          </cell>
          <cell r="D12164">
            <v>2</v>
          </cell>
        </row>
        <row r="12165">
          <cell r="A12165" t="str">
            <v>ESZT013-13</v>
          </cell>
          <cell r="B12165" t="str">
            <v>Segurança dos Territórios</v>
          </cell>
          <cell r="C12165">
            <v>48</v>
          </cell>
          <cell r="D12165">
            <v>4</v>
          </cell>
        </row>
        <row r="12166">
          <cell r="A12166" t="str">
            <v>ESZT013-17</v>
          </cell>
          <cell r="B12166" t="str">
            <v>Segurança dos Territórios</v>
          </cell>
          <cell r="C12166">
            <v>48</v>
          </cell>
          <cell r="D12166">
            <v>4</v>
          </cell>
        </row>
        <row r="12167">
          <cell r="A12167" t="str">
            <v>FTT - AL-P122</v>
          </cell>
          <cell r="B12167" t="str">
            <v>Segurança e Legistação do Trabalho - Faculdade de Tecnologia Termomecânica</v>
          </cell>
          <cell r="C12167">
            <v>36</v>
          </cell>
          <cell r="D12167">
            <v>3</v>
          </cell>
        </row>
        <row r="12168">
          <cell r="A12168" t="str">
            <v>MCZA025-13</v>
          </cell>
          <cell r="B12168" t="str">
            <v>Segurança em Redes</v>
          </cell>
          <cell r="C12168">
            <v>48</v>
          </cell>
          <cell r="D12168">
            <v>4</v>
          </cell>
        </row>
        <row r="12169">
          <cell r="A12169" t="str">
            <v>UniZar-es 30163</v>
          </cell>
          <cell r="B12169" t="str">
            <v>Seguridad Laboral - Universidad de Zaragoza</v>
          </cell>
          <cell r="C12169">
            <v>91</v>
          </cell>
          <cell r="D12169">
            <v>7</v>
          </cell>
        </row>
        <row r="12170">
          <cell r="A12170" t="str">
            <v>HSU-us ENGR4801</v>
          </cell>
          <cell r="B12170" t="str">
            <v>Select Topics UD Engr - Humboldt State University</v>
          </cell>
          <cell r="C12170">
            <v>34</v>
          </cell>
          <cell r="D12170">
            <v>2</v>
          </cell>
        </row>
        <row r="12171">
          <cell r="A12171" t="str">
            <v>CalPoly-us MATE471</v>
          </cell>
          <cell r="B12171" t="str">
            <v>Selected Advanced Laboratory: Industrial Processing in Materials Engineering Lab - California Polyte</v>
          </cell>
          <cell r="C12171">
            <v>33</v>
          </cell>
          <cell r="D12171">
            <v>2</v>
          </cell>
        </row>
        <row r="12172">
          <cell r="A12172" t="str">
            <v>CalPoly-us MATE470</v>
          </cell>
          <cell r="B12172" t="str">
            <v>Selected Advanced Topics: Industrial Processing in Materials Engineering - California Polytechnic St</v>
          </cell>
          <cell r="C12172">
            <v>33</v>
          </cell>
          <cell r="D12172">
            <v>2</v>
          </cell>
        </row>
        <row r="12173">
          <cell r="A12173" t="str">
            <v>SU-uk PM230</v>
          </cell>
          <cell r="B12173" t="str">
            <v>Selected Medical Diagnostic Techniques - Swansea University</v>
          </cell>
          <cell r="C12173">
            <v>22</v>
          </cell>
          <cell r="D12173">
            <v>1</v>
          </cell>
        </row>
        <row r="12174">
          <cell r="A12174" t="str">
            <v>ESTM013-13</v>
          </cell>
          <cell r="B12174" t="str">
            <v>Seleção de Materiais</v>
          </cell>
          <cell r="C12174">
            <v>48</v>
          </cell>
          <cell r="D12174">
            <v>4</v>
          </cell>
        </row>
        <row r="12175">
          <cell r="A12175" t="str">
            <v>ESTM013-17</v>
          </cell>
          <cell r="B12175" t="str">
            <v>Seleção de Materiais</v>
          </cell>
          <cell r="C12175">
            <v>48</v>
          </cell>
          <cell r="D12175">
            <v>4</v>
          </cell>
        </row>
        <row r="12176">
          <cell r="A12176" t="str">
            <v>UofT-ca ECE350</v>
          </cell>
          <cell r="B12176" t="str">
            <v>Semiconductor Electronic Devices - University of Toronto</v>
          </cell>
          <cell r="C12176">
            <v>66</v>
          </cell>
          <cell r="D12176">
            <v>5</v>
          </cell>
        </row>
        <row r="12177">
          <cell r="A12177" t="str">
            <v>MTU-us MY3701</v>
          </cell>
          <cell r="B12177" t="str">
            <v>Semiconductor Materials - Michigan Technological University</v>
          </cell>
          <cell r="C12177">
            <v>30</v>
          </cell>
          <cell r="D12177">
            <v>2</v>
          </cell>
        </row>
        <row r="12178">
          <cell r="A12178" t="str">
            <v>Halle-de SePhy</v>
          </cell>
          <cell r="B12178" t="str">
            <v>Semiconductor Physics - Martin-Luther-Universität Halle-Wittenberg</v>
          </cell>
          <cell r="C12178">
            <v>60</v>
          </cell>
          <cell r="D12178">
            <v>5</v>
          </cell>
        </row>
        <row r="12179">
          <cell r="A12179" t="str">
            <v>BIT-cn INF05194</v>
          </cell>
          <cell r="B12179" t="str">
            <v>Semiconductor Physics and Device Modeling - Beijing Institute of Technology</v>
          </cell>
          <cell r="C12179">
            <v>64</v>
          </cell>
          <cell r="D12179">
            <v>5</v>
          </cell>
        </row>
        <row r="12180">
          <cell r="A12180" t="str">
            <v>SU-uk EGA211</v>
          </cell>
          <cell r="B12180" t="str">
            <v>Semiconductor Technology - Swansea University</v>
          </cell>
          <cell r="C12180">
            <v>33</v>
          </cell>
          <cell r="D12180">
            <v>2</v>
          </cell>
        </row>
        <row r="12181">
          <cell r="A12181" t="str">
            <v>ANU-au ENGN3334</v>
          </cell>
          <cell r="B12181" t="str">
            <v>Semiconductors - The Australian National University</v>
          </cell>
          <cell r="C12181">
            <v>45</v>
          </cell>
          <cell r="D12181">
            <v>3</v>
          </cell>
        </row>
        <row r="12182">
          <cell r="A12182" t="str">
            <v>UT-nl 2012001976</v>
          </cell>
          <cell r="B12182" t="str">
            <v>Semiconductors - University of Twente</v>
          </cell>
          <cell r="C12182">
            <v>30</v>
          </cell>
          <cell r="D12182">
            <v>3</v>
          </cell>
        </row>
        <row r="12183">
          <cell r="A12183" t="str">
            <v>UofR-ca ENEL282</v>
          </cell>
          <cell r="B12183" t="str">
            <v>Semiconductors Device - University of Regina</v>
          </cell>
          <cell r="C12183">
            <v>78</v>
          </cell>
          <cell r="D12183">
            <v>6</v>
          </cell>
        </row>
        <row r="12184">
          <cell r="A12184" t="str">
            <v>UCR-us MEXRC250</v>
          </cell>
          <cell r="B12184" t="str">
            <v>Seminar in Mechanical Engineering - University of California, Riverside</v>
          </cell>
          <cell r="C12184">
            <v>20</v>
          </cell>
          <cell r="D12184">
            <v>2</v>
          </cell>
        </row>
        <row r="12185">
          <cell r="A12185" t="str">
            <v>CSUN-us MSE617</v>
          </cell>
          <cell r="B12185" t="str">
            <v>Seminar in Quality Management - California State University, Northridge</v>
          </cell>
          <cell r="C12185">
            <v>51</v>
          </cell>
          <cell r="D12185">
            <v>4</v>
          </cell>
        </row>
        <row r="12186">
          <cell r="A12186" t="str">
            <v>SIT-jp B0740700</v>
          </cell>
          <cell r="B12186" t="str">
            <v>Seminar on Mechanical Engineering - Shibaura Institute of Technology</v>
          </cell>
          <cell r="C12186">
            <v>68</v>
          </cell>
          <cell r="D12186">
            <v>5</v>
          </cell>
        </row>
        <row r="12187">
          <cell r="A12187" t="str">
            <v>UMC-011</v>
          </cell>
          <cell r="B12187" t="str">
            <v>Seminarios II - UMC</v>
          </cell>
          <cell r="C12187">
            <v>0</v>
          </cell>
          <cell r="D12187">
            <v>2</v>
          </cell>
        </row>
        <row r="12188">
          <cell r="A12188" t="str">
            <v>TUDresden-de SAA</v>
          </cell>
          <cell r="B12188" t="str">
            <v>Seminarmodul Abfallwirtschaft und Altlasten - Technische Universität Dresden</v>
          </cell>
          <cell r="C12188">
            <v>50</v>
          </cell>
          <cell r="D12188">
            <v>4</v>
          </cell>
        </row>
        <row r="12189">
          <cell r="A12189" t="str">
            <v>PGT-006CO</v>
          </cell>
          <cell r="B12189" t="str">
            <v>Seminário Avançado em Planejamento e Gestão do Território - UNICAMP</v>
          </cell>
          <cell r="C12189">
            <v>0</v>
          </cell>
          <cell r="D12189">
            <v>2</v>
          </cell>
        </row>
        <row r="12190">
          <cell r="A12190" t="str">
            <v>UC-pt 2001377</v>
          </cell>
          <cell r="B12190" t="str">
            <v>Seminário I - Universidade de Coimbra</v>
          </cell>
          <cell r="C12190">
            <v>30</v>
          </cell>
          <cell r="D12190">
            <v>2</v>
          </cell>
        </row>
        <row r="12191">
          <cell r="A12191" t="str">
            <v>UC-pt 1001440</v>
          </cell>
          <cell r="B12191" t="str">
            <v>Seminário Matemático - Universidade de Coimbra</v>
          </cell>
          <cell r="C12191">
            <v>14</v>
          </cell>
          <cell r="D12191">
            <v>1</v>
          </cell>
        </row>
        <row r="12192">
          <cell r="A12192" t="str">
            <v>PPU-004</v>
          </cell>
          <cell r="B12192" t="str">
            <v>Seminário de Pesquisa</v>
          </cell>
          <cell r="C12192">
            <v>108</v>
          </cell>
          <cell r="D12192">
            <v>9</v>
          </cell>
        </row>
        <row r="12193">
          <cell r="A12193" t="str">
            <v>PROF-014</v>
          </cell>
          <cell r="B12193" t="str">
            <v>Seminário de Pesquisa</v>
          </cell>
          <cell r="C12193">
            <v>120</v>
          </cell>
          <cell r="D12193">
            <v>10</v>
          </cell>
        </row>
        <row r="12194">
          <cell r="A12194" t="str">
            <v>FLH5309</v>
          </cell>
          <cell r="B12194" t="str">
            <v>Seminário de Pesquisa Histórica - USP</v>
          </cell>
          <cell r="C12194">
            <v>0</v>
          </cell>
          <cell r="D12194">
            <v>9</v>
          </cell>
        </row>
        <row r="12195">
          <cell r="A12195" t="str">
            <v>EEL-303</v>
          </cell>
          <cell r="B12195" t="str">
            <v>Seminário de Projeto de Pesquisa</v>
          </cell>
          <cell r="C12195">
            <v>144</v>
          </cell>
          <cell r="D12195">
            <v>12</v>
          </cell>
        </row>
        <row r="12196">
          <cell r="A12196" t="str">
            <v>UFABC-PÓS - EEL-303</v>
          </cell>
          <cell r="B12196" t="str">
            <v>Seminário de Projeto de Pesquisa - UFABC-PÓS</v>
          </cell>
          <cell r="C12196">
            <v>48</v>
          </cell>
          <cell r="D12196">
            <v>12</v>
          </cell>
        </row>
        <row r="12197">
          <cell r="A12197" t="str">
            <v>PROF-013</v>
          </cell>
          <cell r="B12197" t="str">
            <v>Seminário de Projetos</v>
          </cell>
          <cell r="C12197">
            <v>120</v>
          </cell>
          <cell r="D12197">
            <v>10</v>
          </cell>
        </row>
        <row r="12198">
          <cell r="A12198" t="str">
            <v>PO5512</v>
          </cell>
          <cell r="B12198" t="str">
            <v>Seminário de pesquisa I - PUC-SP</v>
          </cell>
          <cell r="C12198">
            <v>0</v>
          </cell>
          <cell r="D12198">
            <v>12</v>
          </cell>
        </row>
        <row r="12199">
          <cell r="A12199" t="str">
            <v>FSA - SPH1</v>
          </cell>
          <cell r="B12199" t="str">
            <v>Seminário de pesquisa em história I - Fundação Santo André</v>
          </cell>
          <cell r="C12199">
            <v>72</v>
          </cell>
          <cell r="D12199">
            <v>6</v>
          </cell>
        </row>
        <row r="12200">
          <cell r="A12200" t="str">
            <v>FSA - SPH2</v>
          </cell>
          <cell r="B12200" t="str">
            <v>Seminário de pesquisa em história II - Fundação Santo André</v>
          </cell>
          <cell r="C12200">
            <v>144</v>
          </cell>
          <cell r="D12200">
            <v>12</v>
          </cell>
        </row>
        <row r="12201">
          <cell r="A12201" t="str">
            <v>UFABC-PÓS - EBM101</v>
          </cell>
          <cell r="B12201" t="str">
            <v>Seminário em Engenharia Biomédica - UFABC-PÓS</v>
          </cell>
          <cell r="C12201">
            <v>48</v>
          </cell>
          <cell r="D12201">
            <v>4</v>
          </cell>
        </row>
        <row r="12202">
          <cell r="A12202" t="str">
            <v>UFABC-PÓS - NMA-103</v>
          </cell>
          <cell r="B12202" t="str">
            <v>Seminário em Nanociências e Materiais Avançados - UFABC-PÓS</v>
          </cell>
          <cell r="C12202">
            <v>72</v>
          </cell>
          <cell r="D12202">
            <v>6</v>
          </cell>
        </row>
        <row r="12203">
          <cell r="A12203" t="str">
            <v>NMA-103A</v>
          </cell>
          <cell r="B12203" t="str">
            <v>Seminários</v>
          </cell>
          <cell r="C12203">
            <v>48</v>
          </cell>
          <cell r="D12203">
            <v>4</v>
          </cell>
        </row>
        <row r="12204">
          <cell r="A12204" t="str">
            <v>UNESP015</v>
          </cell>
          <cell r="B12204" t="str">
            <v>Seminários - UNESP</v>
          </cell>
          <cell r="C12204">
            <v>0</v>
          </cell>
          <cell r="D12204">
            <v>2</v>
          </cell>
        </row>
        <row r="12205">
          <cell r="A12205" t="str">
            <v>UNESP029</v>
          </cell>
          <cell r="B12205" t="str">
            <v>Seminários - UNESP</v>
          </cell>
          <cell r="C12205">
            <v>0</v>
          </cell>
          <cell r="D12205">
            <v>3</v>
          </cell>
        </row>
        <row r="12206">
          <cell r="A12206" t="str">
            <v>CHS-004</v>
          </cell>
          <cell r="B12206" t="str">
            <v>Seminários Avançados em Ciências Humanas e Sociais</v>
          </cell>
          <cell r="C12206">
            <v>108</v>
          </cell>
          <cell r="D12206">
            <v>9</v>
          </cell>
        </row>
        <row r="12207">
          <cell r="A12207" t="str">
            <v>CHS-004CO</v>
          </cell>
          <cell r="B12207" t="str">
            <v>Seminários Avançados em Ciências Humanas e Sociais - USP</v>
          </cell>
          <cell r="C12207">
            <v>0</v>
          </cell>
          <cell r="D12207">
            <v>9</v>
          </cell>
        </row>
        <row r="12208">
          <cell r="A12208" t="str">
            <v>PGT-006</v>
          </cell>
          <cell r="B12208" t="str">
            <v>Seminários Avançados em Planejamento e Gestão do Território</v>
          </cell>
          <cell r="C12208">
            <v>24</v>
          </cell>
          <cell r="D12208">
            <v>2</v>
          </cell>
        </row>
        <row r="12209">
          <cell r="A12209" t="str">
            <v>CT0002CO</v>
          </cell>
          <cell r="B12209" t="str">
            <v>Seminários Gerais - USP</v>
          </cell>
          <cell r="C12209">
            <v>0</v>
          </cell>
          <cell r="D12209">
            <v>2</v>
          </cell>
        </row>
        <row r="12210">
          <cell r="A12210" t="str">
            <v>CT0002</v>
          </cell>
          <cell r="B12210" t="str">
            <v>Seminários Gerais I</v>
          </cell>
          <cell r="C12210">
            <v>24</v>
          </cell>
          <cell r="D12210">
            <v>2</v>
          </cell>
        </row>
        <row r="12211">
          <cell r="A12211" t="str">
            <v>CT0003</v>
          </cell>
          <cell r="B12211" t="str">
            <v>Seminários Gerais II</v>
          </cell>
          <cell r="C12211">
            <v>48</v>
          </cell>
          <cell r="D12211">
            <v>4</v>
          </cell>
        </row>
        <row r="12212">
          <cell r="A12212" t="str">
            <v>BMB5700-13/2</v>
          </cell>
          <cell r="B12212" t="str">
            <v>Seminários Gerais de Fisiologia e Biofísica - USP</v>
          </cell>
          <cell r="C12212">
            <v>0</v>
          </cell>
          <cell r="D12212">
            <v>3</v>
          </cell>
        </row>
        <row r="12213">
          <cell r="A12213" t="str">
            <v>CTQ-002</v>
          </cell>
          <cell r="B12213" t="str">
            <v>Seminários Gerais em Química</v>
          </cell>
          <cell r="C12213">
            <v>48</v>
          </cell>
          <cell r="D12213">
            <v>4</v>
          </cell>
        </row>
        <row r="12214">
          <cell r="A12214" t="str">
            <v>MAT-307B</v>
          </cell>
          <cell r="B12214" t="str">
            <v>Seminários I</v>
          </cell>
          <cell r="C12214">
            <v>0</v>
          </cell>
          <cell r="D12214">
            <v>0</v>
          </cell>
        </row>
        <row r="12215">
          <cell r="A12215" t="str">
            <v>ENS-100</v>
          </cell>
          <cell r="B12215" t="str">
            <v>Seminários I</v>
          </cell>
          <cell r="C12215">
            <v>72</v>
          </cell>
          <cell r="D12215">
            <v>6</v>
          </cell>
        </row>
        <row r="12216">
          <cell r="A12216" t="str">
            <v>EBM-121</v>
          </cell>
          <cell r="B12216" t="str">
            <v>Seminários I</v>
          </cell>
          <cell r="C12216">
            <v>24</v>
          </cell>
          <cell r="D12216">
            <v>2</v>
          </cell>
        </row>
        <row r="12217">
          <cell r="A12217" t="str">
            <v>UMC-006</v>
          </cell>
          <cell r="B12217" t="str">
            <v>Seminários I - UMC</v>
          </cell>
          <cell r="C12217">
            <v>0</v>
          </cell>
          <cell r="D12217">
            <v>2</v>
          </cell>
        </row>
        <row r="12218">
          <cell r="A12218" t="str">
            <v>EBM-122</v>
          </cell>
          <cell r="B12218" t="str">
            <v>Seminários II</v>
          </cell>
          <cell r="C12218">
            <v>24</v>
          </cell>
          <cell r="D12218">
            <v>2</v>
          </cell>
        </row>
        <row r="12219">
          <cell r="A12219" t="str">
            <v>ENS-240</v>
          </cell>
          <cell r="B12219" t="str">
            <v>Seminários II</v>
          </cell>
          <cell r="C12219">
            <v>72</v>
          </cell>
          <cell r="D12219">
            <v>6</v>
          </cell>
        </row>
        <row r="12220">
          <cell r="A12220" t="str">
            <v>EBM-123</v>
          </cell>
          <cell r="B12220" t="str">
            <v>Seminários III</v>
          </cell>
          <cell r="C12220">
            <v>24</v>
          </cell>
          <cell r="D12220">
            <v>2</v>
          </cell>
        </row>
        <row r="12221">
          <cell r="A12221" t="str">
            <v>MAT-307C</v>
          </cell>
          <cell r="B12221" t="str">
            <v>Seminários IV</v>
          </cell>
          <cell r="C12221">
            <v>0</v>
          </cell>
          <cell r="D12221">
            <v>0</v>
          </cell>
        </row>
        <row r="12222">
          <cell r="A12222" t="str">
            <v>BTC-103</v>
          </cell>
          <cell r="B12222" t="str">
            <v>Seminários Integrados do PPG-BTC</v>
          </cell>
          <cell r="C12222">
            <v>24</v>
          </cell>
          <cell r="D12222">
            <v>2</v>
          </cell>
        </row>
        <row r="12223">
          <cell r="A12223" t="str">
            <v>BTC-103CO</v>
          </cell>
          <cell r="B12223" t="str">
            <v>Seminários Integrados do PPG-BTC - USP</v>
          </cell>
          <cell r="C12223">
            <v>0</v>
          </cell>
          <cell r="D12223">
            <v>2</v>
          </cell>
        </row>
        <row r="12224">
          <cell r="A12224" t="str">
            <v>BTC-104</v>
          </cell>
          <cell r="B12224" t="str">
            <v>Seminários Integrados do PPG-BTC II</v>
          </cell>
          <cell r="C12224">
            <v>24</v>
          </cell>
          <cell r="D12224">
            <v>2</v>
          </cell>
        </row>
        <row r="12225">
          <cell r="A12225" t="str">
            <v>BTC-105</v>
          </cell>
          <cell r="B12225" t="str">
            <v>Seminários Integrados do PPG-BTC III</v>
          </cell>
          <cell r="C12225">
            <v>24</v>
          </cell>
          <cell r="D12225">
            <v>2</v>
          </cell>
        </row>
        <row r="12226">
          <cell r="A12226" t="str">
            <v>PGT-094</v>
          </cell>
          <cell r="B12226" t="str">
            <v>Seminários avançados em Planejamento e Gestão do Território II</v>
          </cell>
          <cell r="C12226">
            <v>24</v>
          </cell>
          <cell r="D12226">
            <v>3</v>
          </cell>
        </row>
        <row r="12227">
          <cell r="A12227" t="str">
            <v>08161</v>
          </cell>
          <cell r="B12227" t="str">
            <v>Seminários avançados em pesquisa B - PUC Campinas</v>
          </cell>
          <cell r="C12227">
            <v>0</v>
          </cell>
          <cell r="D12227">
            <v>8</v>
          </cell>
        </row>
        <row r="12228">
          <cell r="A12228" t="str">
            <v>ENE-105</v>
          </cell>
          <cell r="B12228" t="str">
            <v>Seminários de Energia</v>
          </cell>
          <cell r="C12228">
            <v>72</v>
          </cell>
          <cell r="D12228">
            <v>6</v>
          </cell>
        </row>
        <row r="12229">
          <cell r="A12229" t="str">
            <v>UFABC-PÓS - ENE-105</v>
          </cell>
          <cell r="B12229" t="str">
            <v>Seminários de Energia - UFABC-PÓS</v>
          </cell>
          <cell r="C12229">
            <v>72</v>
          </cell>
          <cell r="D12229">
            <v>6</v>
          </cell>
        </row>
        <row r="12230">
          <cell r="A12230" t="str">
            <v>MCZD008-18</v>
          </cell>
          <cell r="B12230" t="str">
            <v>Seminários de Modalidades Diversas em Educação Matemática</v>
          </cell>
          <cell r="C12230">
            <v>24</v>
          </cell>
          <cell r="D12230">
            <v>2</v>
          </cell>
        </row>
        <row r="12231">
          <cell r="A12231" t="str">
            <v>NCG-403</v>
          </cell>
          <cell r="B12231" t="str">
            <v>Seminários de Neurociência e Cognição II</v>
          </cell>
          <cell r="C12231">
            <v>12</v>
          </cell>
          <cell r="D12231">
            <v>1</v>
          </cell>
        </row>
        <row r="12232">
          <cell r="A12232" t="str">
            <v>INF-003</v>
          </cell>
          <cell r="B12232" t="str">
            <v>Seminários de Pesquisa</v>
          </cell>
          <cell r="C12232">
            <v>24</v>
          </cell>
          <cell r="D12232">
            <v>2</v>
          </cell>
        </row>
        <row r="12233">
          <cell r="A12233" t="str">
            <v>EGPM08</v>
          </cell>
          <cell r="B12233" t="str">
            <v>Seminários de Pesquisa</v>
          </cell>
          <cell r="C12233">
            <v>0</v>
          </cell>
          <cell r="D12233">
            <v>0</v>
          </cell>
        </row>
        <row r="12234">
          <cell r="A12234" t="str">
            <v>FIL-002</v>
          </cell>
          <cell r="B12234" t="str">
            <v>Seminários de Pesquisa</v>
          </cell>
          <cell r="C12234">
            <v>144</v>
          </cell>
          <cell r="D12234">
            <v>12</v>
          </cell>
        </row>
        <row r="12235">
          <cell r="A12235" t="str">
            <v>EGP08</v>
          </cell>
          <cell r="B12235" t="str">
            <v>Seminários de Pesquisa</v>
          </cell>
          <cell r="C12235">
            <v>16</v>
          </cell>
          <cell r="D12235">
            <v>0</v>
          </cell>
        </row>
        <row r="12236">
          <cell r="A12236" t="str">
            <v>UFABC-PÓS - INF-003</v>
          </cell>
          <cell r="B12236" t="str">
            <v>Seminários de Pesquisa - UFABC-PÓS</v>
          </cell>
          <cell r="C12236">
            <v>24</v>
          </cell>
          <cell r="D12236">
            <v>2</v>
          </cell>
        </row>
        <row r="12237">
          <cell r="A12237" t="str">
            <v>INF-008</v>
          </cell>
          <cell r="B12237" t="str">
            <v>Seminários de Pesquisa II</v>
          </cell>
          <cell r="C12237">
            <v>24</v>
          </cell>
          <cell r="D12237">
            <v>2</v>
          </cell>
        </row>
        <row r="12238">
          <cell r="A12238" t="str">
            <v>INF-011</v>
          </cell>
          <cell r="B12238" t="str">
            <v>Seminários de Pesquisa II</v>
          </cell>
          <cell r="C12238">
            <v>72</v>
          </cell>
          <cell r="D12238">
            <v>6</v>
          </cell>
        </row>
        <row r="12239">
          <cell r="A12239" t="str">
            <v>MAN-206</v>
          </cell>
          <cell r="B12239" t="str">
            <v>Seminários de Pesquisa II - UNIFRA</v>
          </cell>
          <cell r="C12239">
            <v>0</v>
          </cell>
          <cell r="D12239">
            <v>4</v>
          </cell>
        </row>
        <row r="12240">
          <cell r="A12240" t="str">
            <v>MCZD009-18</v>
          </cell>
          <cell r="B12240" t="str">
            <v>Seminários de Pesquisa em Educação Matemática I</v>
          </cell>
          <cell r="C12240">
            <v>24</v>
          </cell>
          <cell r="D12240">
            <v>2</v>
          </cell>
        </row>
        <row r="12241">
          <cell r="A12241" t="str">
            <v>MCZD010-18</v>
          </cell>
          <cell r="B12241" t="str">
            <v>Seminários de Pesquisa em Educação Matemática II</v>
          </cell>
          <cell r="C12241">
            <v>24</v>
          </cell>
          <cell r="D12241">
            <v>2</v>
          </cell>
        </row>
        <row r="12242">
          <cell r="A12242" t="str">
            <v>MEC-103</v>
          </cell>
          <cell r="B12242" t="str">
            <v>Seminários de Pós-Graduação</v>
          </cell>
          <cell r="C12242">
            <v>24</v>
          </cell>
          <cell r="D12242">
            <v>2</v>
          </cell>
        </row>
        <row r="12243">
          <cell r="A12243" t="str">
            <v>ECO-050</v>
          </cell>
          <cell r="B12243" t="str">
            <v>Seminários de Tese</v>
          </cell>
          <cell r="C12243">
            <v>24</v>
          </cell>
          <cell r="D12243">
            <v>6</v>
          </cell>
        </row>
        <row r="12244">
          <cell r="A12244" t="str">
            <v>H0300</v>
          </cell>
          <cell r="B12244" t="str">
            <v>Seminários de Tese - Unicamp (2004)</v>
          </cell>
          <cell r="C12244">
            <v>0</v>
          </cell>
          <cell r="D12244">
            <v>9</v>
          </cell>
        </row>
        <row r="12245">
          <cell r="A12245" t="str">
            <v>PSI2052</v>
          </cell>
          <cell r="B12245" t="str">
            <v>Seminários de Tópicos Especiais III-Compromisso pró-ecológico na sustentabilidade I - UFRN</v>
          </cell>
          <cell r="C12245">
            <v>0</v>
          </cell>
          <cell r="D12245">
            <v>6</v>
          </cell>
        </row>
        <row r="12246">
          <cell r="A12246" t="str">
            <v>UFPR - HF397</v>
          </cell>
          <cell r="B12246" t="str">
            <v>Seminários de leitura, análise e produção de textos filosóficos - UFPR</v>
          </cell>
          <cell r="C12246">
            <v>60</v>
          </cell>
          <cell r="D12246">
            <v>5</v>
          </cell>
        </row>
        <row r="12247">
          <cell r="A12247" t="str">
            <v>INF-003CO</v>
          </cell>
          <cell r="B12247" t="str">
            <v>Seminários de pesquisa - PUC Campinas</v>
          </cell>
          <cell r="C12247">
            <v>0</v>
          </cell>
          <cell r="D12247">
            <v>2</v>
          </cell>
        </row>
        <row r="12248">
          <cell r="A12248" t="str">
            <v>ENE-107</v>
          </cell>
          <cell r="B12248" t="str">
            <v>Seminários do Programa de Energia</v>
          </cell>
          <cell r="C12248">
            <v>24</v>
          </cell>
          <cell r="D12248">
            <v>2</v>
          </cell>
        </row>
        <row r="12249">
          <cell r="A12249" t="str">
            <v>ENE-107.1</v>
          </cell>
          <cell r="B12249" t="str">
            <v>Seminários do Programa de Energia -  2009.3</v>
          </cell>
          <cell r="C12249">
            <v>24</v>
          </cell>
          <cell r="D12249">
            <v>2</v>
          </cell>
        </row>
        <row r="12250">
          <cell r="A12250" t="str">
            <v>ENE-107.2</v>
          </cell>
          <cell r="B12250" t="str">
            <v>Seminários do Programa de Energia -  2010.1</v>
          </cell>
          <cell r="C12250">
            <v>24</v>
          </cell>
          <cell r="D12250">
            <v>2</v>
          </cell>
        </row>
        <row r="12251">
          <cell r="A12251" t="str">
            <v>ENE-107.4</v>
          </cell>
          <cell r="B12251" t="str">
            <v>Seminários do Programa de Energia -  2010.3</v>
          </cell>
          <cell r="C12251">
            <v>24</v>
          </cell>
          <cell r="D12251">
            <v>2</v>
          </cell>
        </row>
        <row r="12252">
          <cell r="A12252" t="str">
            <v>MAT-305</v>
          </cell>
          <cell r="B12252" t="str">
            <v>Seminários do Programa de Matemática 1</v>
          </cell>
          <cell r="C12252">
            <v>0</v>
          </cell>
          <cell r="D12252">
            <v>0</v>
          </cell>
        </row>
        <row r="12253">
          <cell r="A12253" t="str">
            <v>MAT-306</v>
          </cell>
          <cell r="B12253" t="str">
            <v>Seminários do Programa de Matemática 2</v>
          </cell>
          <cell r="C12253">
            <v>0</v>
          </cell>
          <cell r="D12253">
            <v>0</v>
          </cell>
        </row>
        <row r="12254">
          <cell r="A12254" t="str">
            <v>MAT-307</v>
          </cell>
          <cell r="B12254" t="str">
            <v>Seminários do Programa de Matemática 3</v>
          </cell>
          <cell r="C12254">
            <v>0</v>
          </cell>
          <cell r="D12254">
            <v>0</v>
          </cell>
        </row>
        <row r="12255">
          <cell r="A12255" t="str">
            <v>MAT-308</v>
          </cell>
          <cell r="B12255" t="str">
            <v>Seminários do Programa de Matemática 4</v>
          </cell>
          <cell r="C12255">
            <v>0</v>
          </cell>
          <cell r="D12255">
            <v>0</v>
          </cell>
        </row>
        <row r="12256">
          <cell r="A12256" t="str">
            <v>MAT-309</v>
          </cell>
          <cell r="B12256" t="str">
            <v>Seminários do Programa de Matemática 5</v>
          </cell>
          <cell r="C12256">
            <v>0</v>
          </cell>
          <cell r="D12256">
            <v>0</v>
          </cell>
        </row>
        <row r="12257">
          <cell r="A12257" t="str">
            <v>MAT-310</v>
          </cell>
          <cell r="B12257" t="str">
            <v>Seminários do Programa de Matemática 6</v>
          </cell>
          <cell r="C12257">
            <v>0</v>
          </cell>
          <cell r="D12257">
            <v>0</v>
          </cell>
        </row>
        <row r="12258">
          <cell r="A12258" t="str">
            <v>MAT-311</v>
          </cell>
          <cell r="B12258" t="str">
            <v>Seminários do Programa de Matemática I</v>
          </cell>
          <cell r="C12258">
            <v>12</v>
          </cell>
          <cell r="D12258">
            <v>1</v>
          </cell>
        </row>
        <row r="12259">
          <cell r="A12259" t="str">
            <v>MAT-312</v>
          </cell>
          <cell r="B12259" t="str">
            <v>Seminários do Programa de Matemática II</v>
          </cell>
          <cell r="C12259">
            <v>12</v>
          </cell>
          <cell r="D12259">
            <v>1</v>
          </cell>
        </row>
        <row r="12260">
          <cell r="A12260" t="str">
            <v>MAT-312CO</v>
          </cell>
          <cell r="B12260" t="str">
            <v>Seminários do Programa de Matemática II - UFABC</v>
          </cell>
          <cell r="C12260">
            <v>0</v>
          </cell>
          <cell r="D12260">
            <v>1</v>
          </cell>
        </row>
        <row r="12261">
          <cell r="A12261" t="str">
            <v>MAT-313</v>
          </cell>
          <cell r="B12261" t="str">
            <v>Seminários do Programa de Matemática III</v>
          </cell>
          <cell r="C12261">
            <v>12</v>
          </cell>
          <cell r="D12261">
            <v>1</v>
          </cell>
        </row>
        <row r="12262">
          <cell r="A12262" t="str">
            <v>MAT-313CO</v>
          </cell>
          <cell r="B12262" t="str">
            <v>Seminários do Programa de Matemática III - UFABC</v>
          </cell>
          <cell r="C12262">
            <v>0</v>
          </cell>
          <cell r="D12262">
            <v>1</v>
          </cell>
        </row>
        <row r="12263">
          <cell r="A12263" t="str">
            <v>MAT-315</v>
          </cell>
          <cell r="B12263" t="str">
            <v>Seminários do Programa de Matemática V</v>
          </cell>
          <cell r="C12263">
            <v>12</v>
          </cell>
          <cell r="D12263">
            <v>1</v>
          </cell>
        </row>
        <row r="12264">
          <cell r="A12264" t="str">
            <v>MAT-316</v>
          </cell>
          <cell r="B12264" t="str">
            <v>Seminários do Programa de Matemática VI</v>
          </cell>
          <cell r="C12264">
            <v>12</v>
          </cell>
          <cell r="D12264">
            <v>1</v>
          </cell>
        </row>
        <row r="12265">
          <cell r="A12265" t="str">
            <v>MAT-314</v>
          </cell>
          <cell r="B12265" t="str">
            <v>Seminários do Programa de Matermática IV</v>
          </cell>
          <cell r="C12265">
            <v>12</v>
          </cell>
          <cell r="D12265">
            <v>1</v>
          </cell>
        </row>
        <row r="12266">
          <cell r="A12266" t="str">
            <v>ENE-107.3</v>
          </cell>
          <cell r="B12266" t="str">
            <v>Seminários do programa de  Energia - 2010.2</v>
          </cell>
          <cell r="C12266">
            <v>24</v>
          </cell>
          <cell r="D12266">
            <v>2</v>
          </cell>
        </row>
        <row r="12267">
          <cell r="A12267" t="str">
            <v>FECAP - SECA</v>
          </cell>
          <cell r="B12267" t="str">
            <v>Seminários e Estudos de Casos em Administração - Fundação Escola de Comércio Álvares Penteado</v>
          </cell>
          <cell r="C12267">
            <v>72</v>
          </cell>
          <cell r="D12267">
            <v>6</v>
          </cell>
        </row>
        <row r="12268">
          <cell r="A12268" t="str">
            <v>NHZ1042-09</v>
          </cell>
          <cell r="B12268" t="str">
            <v>Seminários em Biologia I</v>
          </cell>
          <cell r="C12268">
            <v>12</v>
          </cell>
          <cell r="D12268">
            <v>1</v>
          </cell>
        </row>
        <row r="12269">
          <cell r="A12269" t="str">
            <v>NHZ1042-15</v>
          </cell>
          <cell r="B12269" t="str">
            <v>Seminários em Biologia I</v>
          </cell>
          <cell r="C12269">
            <v>12</v>
          </cell>
          <cell r="D12269">
            <v>1</v>
          </cell>
        </row>
        <row r="12270">
          <cell r="A12270" t="str">
            <v>NHZ1043-09</v>
          </cell>
          <cell r="B12270" t="str">
            <v>Seminários em Biologia II</v>
          </cell>
          <cell r="C12270">
            <v>12</v>
          </cell>
          <cell r="D12270">
            <v>1</v>
          </cell>
        </row>
        <row r="12271">
          <cell r="A12271" t="str">
            <v>NHZ1043-15</v>
          </cell>
          <cell r="B12271" t="str">
            <v>Seminários em Biologia II</v>
          </cell>
          <cell r="C12271">
            <v>12</v>
          </cell>
          <cell r="D12271">
            <v>1</v>
          </cell>
        </row>
        <row r="12272">
          <cell r="A12272" t="str">
            <v>BIS-005</v>
          </cell>
          <cell r="B12272" t="str">
            <v>Seminários em Biossistemas</v>
          </cell>
          <cell r="C12272">
            <v>144</v>
          </cell>
          <cell r="D12272">
            <v>12</v>
          </cell>
        </row>
        <row r="12273">
          <cell r="A12273" t="str">
            <v>BIS-010</v>
          </cell>
          <cell r="B12273" t="str">
            <v>Seminários em Biossistemas</v>
          </cell>
          <cell r="C12273">
            <v>144</v>
          </cell>
          <cell r="D12273">
            <v>12</v>
          </cell>
        </row>
        <row r="12274">
          <cell r="A12274" t="str">
            <v>UFABC-PÓS - BIS-005</v>
          </cell>
          <cell r="B12274" t="str">
            <v>Seminários em Biossistemas - UFABC-PÓS</v>
          </cell>
          <cell r="C12274">
            <v>144</v>
          </cell>
          <cell r="D12274">
            <v>12</v>
          </cell>
        </row>
        <row r="12275">
          <cell r="A12275" t="str">
            <v>BIS-013</v>
          </cell>
          <cell r="B12275" t="str">
            <v>Seminários em Biossistemas I</v>
          </cell>
          <cell r="C12275">
            <v>48</v>
          </cell>
          <cell r="D12275">
            <v>4</v>
          </cell>
        </row>
        <row r="12276">
          <cell r="A12276" t="str">
            <v>BIS-014</v>
          </cell>
          <cell r="B12276" t="str">
            <v>Seminários em Biossistemas II</v>
          </cell>
          <cell r="C12276">
            <v>48</v>
          </cell>
          <cell r="D12276">
            <v>4</v>
          </cell>
        </row>
        <row r="12277">
          <cell r="A12277" t="str">
            <v>BIS-015</v>
          </cell>
          <cell r="B12277" t="str">
            <v>Seminários em Biossistemas III</v>
          </cell>
          <cell r="C12277">
            <v>48</v>
          </cell>
          <cell r="D12277">
            <v>4</v>
          </cell>
        </row>
        <row r="12278">
          <cell r="A12278" t="str">
            <v>BIS-016</v>
          </cell>
          <cell r="B12278" t="str">
            <v>Seminários em Biossistemas IV</v>
          </cell>
          <cell r="C12278">
            <v>48</v>
          </cell>
          <cell r="D12278">
            <v>4</v>
          </cell>
        </row>
        <row r="12279">
          <cell r="A12279" t="str">
            <v>BIS-017</v>
          </cell>
          <cell r="B12279" t="str">
            <v>Seminários em Biossistemas V</v>
          </cell>
          <cell r="C12279">
            <v>48</v>
          </cell>
          <cell r="D12279">
            <v>4</v>
          </cell>
        </row>
        <row r="12280">
          <cell r="A12280" t="str">
            <v>BIS-018</v>
          </cell>
          <cell r="B12280" t="str">
            <v>Seminários em Biossistemas VI</v>
          </cell>
          <cell r="C12280">
            <v>48</v>
          </cell>
          <cell r="D12280">
            <v>4</v>
          </cell>
        </row>
        <row r="12281">
          <cell r="A12281" t="str">
            <v>CEM-103</v>
          </cell>
          <cell r="B12281" t="str">
            <v>Seminários em Ciência e Engenharia de Materiais</v>
          </cell>
          <cell r="C12281">
            <v>72</v>
          </cell>
          <cell r="D12281">
            <v>6</v>
          </cell>
        </row>
        <row r="12282">
          <cell r="A12282" t="str">
            <v>CTA-104</v>
          </cell>
          <cell r="B12282" t="str">
            <v>Seminários em Ciência e Tecnologia Ambiental</v>
          </cell>
          <cell r="C12282">
            <v>24</v>
          </cell>
          <cell r="D12282">
            <v>2</v>
          </cell>
        </row>
        <row r="12283">
          <cell r="A12283" t="str">
            <v>CCM-003</v>
          </cell>
          <cell r="B12283" t="str">
            <v>Seminários em Computação</v>
          </cell>
          <cell r="C12283">
            <v>24</v>
          </cell>
          <cell r="D12283">
            <v>2</v>
          </cell>
        </row>
        <row r="12284">
          <cell r="A12284" t="str">
            <v>EBM-101</v>
          </cell>
          <cell r="B12284" t="str">
            <v>Seminários em Engenharia Biomédica</v>
          </cell>
          <cell r="C12284">
            <v>48</v>
          </cell>
          <cell r="D12284">
            <v>4</v>
          </cell>
        </row>
        <row r="12285">
          <cell r="A12285" t="str">
            <v>ESTX079-13</v>
          </cell>
          <cell r="B12285" t="str">
            <v>Seminários em Materiais Avançados</v>
          </cell>
          <cell r="C12285">
            <v>24</v>
          </cell>
          <cell r="D12285">
            <v>2</v>
          </cell>
        </row>
        <row r="12286">
          <cell r="A12286" t="str">
            <v>ESZM001-17</v>
          </cell>
          <cell r="B12286" t="str">
            <v>Seminários em Materiais Avançados</v>
          </cell>
          <cell r="C12286">
            <v>24</v>
          </cell>
          <cell r="D12286">
            <v>2</v>
          </cell>
        </row>
        <row r="12287">
          <cell r="A12287" t="str">
            <v>ESZM001-13</v>
          </cell>
          <cell r="B12287" t="str">
            <v>Seminários em Materiais Avançados</v>
          </cell>
          <cell r="C12287">
            <v>24</v>
          </cell>
          <cell r="D12287">
            <v>2</v>
          </cell>
        </row>
        <row r="12288">
          <cell r="A12288" t="str">
            <v>NMA-103</v>
          </cell>
          <cell r="B12288" t="str">
            <v>Seminários em Nanociências e Materiais Avançados</v>
          </cell>
          <cell r="C12288">
            <v>72</v>
          </cell>
          <cell r="D12288">
            <v>6</v>
          </cell>
        </row>
        <row r="12289">
          <cell r="A12289" t="str">
            <v>NCG-402</v>
          </cell>
          <cell r="B12289" t="str">
            <v>Seminários em Neurociência e Cognição I</v>
          </cell>
          <cell r="C12289">
            <v>12</v>
          </cell>
          <cell r="D12289">
            <v>1</v>
          </cell>
        </row>
        <row r="12290">
          <cell r="A12290" t="str">
            <v>NCG-404</v>
          </cell>
          <cell r="B12290" t="str">
            <v>Seminários em Neurociência e Cognição III</v>
          </cell>
          <cell r="C12290">
            <v>12</v>
          </cell>
          <cell r="D12290">
            <v>1</v>
          </cell>
        </row>
        <row r="12291">
          <cell r="A12291" t="str">
            <v>NCG-405</v>
          </cell>
          <cell r="B12291" t="str">
            <v>Seminários em Neurociência e Cognição IV</v>
          </cell>
          <cell r="C12291">
            <v>12</v>
          </cell>
          <cell r="D12291">
            <v>1</v>
          </cell>
        </row>
        <row r="12292">
          <cell r="A12292" t="str">
            <v>NCG-406</v>
          </cell>
          <cell r="B12292" t="str">
            <v>Seminários em Neurociência e Cognição V</v>
          </cell>
          <cell r="C12292">
            <v>12</v>
          </cell>
          <cell r="D12292">
            <v>1</v>
          </cell>
        </row>
        <row r="12293">
          <cell r="A12293" t="str">
            <v>NCG-407</v>
          </cell>
          <cell r="B12293" t="str">
            <v>Seminários em Neurociência e Cognição VI</v>
          </cell>
          <cell r="C12293">
            <v>12</v>
          </cell>
          <cell r="D12293">
            <v>1</v>
          </cell>
        </row>
        <row r="12294">
          <cell r="A12294" t="str">
            <v>MAN-205</v>
          </cell>
          <cell r="B12294" t="str">
            <v>Seminários em Pesquisa I - UNIFRA</v>
          </cell>
          <cell r="C12294">
            <v>0</v>
          </cell>
          <cell r="D12294">
            <v>4</v>
          </cell>
        </row>
        <row r="12295">
          <cell r="A12295" t="str">
            <v>NHZ4042-09</v>
          </cell>
          <cell r="B12295" t="str">
            <v>Seminários em Química I</v>
          </cell>
          <cell r="C12295">
            <v>24</v>
          </cell>
          <cell r="D12295">
            <v>2</v>
          </cell>
        </row>
        <row r="12296">
          <cell r="A12296" t="str">
            <v>NHZ4043-09</v>
          </cell>
          <cell r="B12296" t="str">
            <v>Seminários em Química II</v>
          </cell>
          <cell r="C12296">
            <v>24</v>
          </cell>
          <cell r="D12296">
            <v>2</v>
          </cell>
        </row>
        <row r="12297">
          <cell r="A12297" t="str">
            <v>NHZ4043-15</v>
          </cell>
          <cell r="B12297" t="str">
            <v>Seminários em Química II</v>
          </cell>
          <cell r="C12297">
            <v>24</v>
          </cell>
          <cell r="D12297">
            <v>2</v>
          </cell>
        </row>
        <row r="12298">
          <cell r="A12298" t="str">
            <v>PSI4018</v>
          </cell>
          <cell r="B12298" t="str">
            <v>Seminários em Tópicos Especiais IV- Compromisso pró-ecológico na Sustentabilidade II - UFRN</v>
          </cell>
          <cell r="C12298">
            <v>0</v>
          </cell>
          <cell r="D12298">
            <v>6</v>
          </cell>
        </row>
        <row r="12299">
          <cell r="A12299" t="str">
            <v>CTQ-002CO</v>
          </cell>
          <cell r="B12299" t="str">
            <v>Seminários gerais em Química</v>
          </cell>
          <cell r="C12299">
            <v>0</v>
          </cell>
          <cell r="D12299">
            <v>4</v>
          </cell>
        </row>
        <row r="12300">
          <cell r="A12300" t="str">
            <v>UNICAMP - FM003</v>
          </cell>
          <cell r="B12300" t="str">
            <v>Seminários sobre a profissão - UNICAMP</v>
          </cell>
          <cell r="C12300">
            <v>24</v>
          </cell>
          <cell r="D12300">
            <v>2</v>
          </cell>
        </row>
        <row r="12301">
          <cell r="A12301" t="str">
            <v>UNINOVE - 3C51362</v>
          </cell>
          <cell r="B12301" t="str">
            <v>Semiótica e Interfaces do Conhecimento - UNINOVE</v>
          </cell>
          <cell r="C12301">
            <v>36</v>
          </cell>
          <cell r="D12301">
            <v>3</v>
          </cell>
        </row>
        <row r="12302">
          <cell r="A12302" t="str">
            <v>MCZA046-14</v>
          </cell>
          <cell r="B12302" t="str">
            <v>Semântica de Linguagem de Programação</v>
          </cell>
          <cell r="C12302">
            <v>48</v>
          </cell>
          <cell r="D12302">
            <v>4</v>
          </cell>
        </row>
        <row r="12303">
          <cell r="A12303" t="str">
            <v>MCZA046-17</v>
          </cell>
          <cell r="B12303" t="str">
            <v>Semântica de Linguagem de Programação</v>
          </cell>
          <cell r="C12303">
            <v>48</v>
          </cell>
          <cell r="D12303">
            <v>4</v>
          </cell>
        </row>
        <row r="12304">
          <cell r="A12304" t="str">
            <v>UAz-us AME401</v>
          </cell>
          <cell r="B12304" t="str">
            <v>Senior Aerospace Lab - The University of Arizona</v>
          </cell>
          <cell r="C12304">
            <v>16</v>
          </cell>
          <cell r="D12304">
            <v>1</v>
          </cell>
        </row>
        <row r="12305">
          <cell r="A12305" t="str">
            <v>MU-us MME448/449</v>
          </cell>
          <cell r="B12305" t="str">
            <v>Senior Design Project - Miami University</v>
          </cell>
          <cell r="C12305">
            <v>48</v>
          </cell>
          <cell r="D12305">
            <v>4</v>
          </cell>
        </row>
        <row r="12306">
          <cell r="A12306" t="str">
            <v>CS499</v>
          </cell>
          <cell r="B12306" t="str">
            <v>Senior Design Project - University of Kentucky/UK</v>
          </cell>
          <cell r="C12306">
            <v>64</v>
          </cell>
          <cell r="D12306">
            <v>5</v>
          </cell>
        </row>
        <row r="12307">
          <cell r="A12307" t="str">
            <v>Murray-us ENT419</v>
          </cell>
          <cell r="B12307" t="str">
            <v>Senior Project I - Murray State University</v>
          </cell>
          <cell r="C12307">
            <v>45</v>
          </cell>
          <cell r="D12307">
            <v>3</v>
          </cell>
        </row>
        <row r="12308">
          <cell r="A12308" t="str">
            <v>WIU-us CHEM490</v>
          </cell>
          <cell r="B12308" t="str">
            <v>Senior Project Laboratory - Western Illinois University</v>
          </cell>
          <cell r="C12308">
            <v>48</v>
          </cell>
          <cell r="D12308">
            <v>4</v>
          </cell>
        </row>
        <row r="12309">
          <cell r="A12309" t="str">
            <v>FHWN-at STP</v>
          </cell>
          <cell r="B12309" t="str">
            <v>Senior Team Project - Fachhochschule Wiener Neustadt für Wirtschaft und Technik</v>
          </cell>
          <cell r="C12309">
            <v>30</v>
          </cell>
          <cell r="D12309">
            <v>2</v>
          </cell>
        </row>
        <row r="12310">
          <cell r="A12310" t="str">
            <v>UMKC-us PSYCH308</v>
          </cell>
          <cell r="B12310" t="str">
            <v>Sensation and Perception - University of Missouri - Kansas City</v>
          </cell>
          <cell r="C12310">
            <v>36</v>
          </cell>
          <cell r="D12310">
            <v>3</v>
          </cell>
        </row>
        <row r="12311">
          <cell r="A12311" t="str">
            <v>MCTC013-13</v>
          </cell>
          <cell r="B12311" t="str">
            <v>Sensação e Percepção</v>
          </cell>
          <cell r="C12311">
            <v>48</v>
          </cell>
          <cell r="D12311">
            <v>4</v>
          </cell>
        </row>
        <row r="12312">
          <cell r="A12312" t="str">
            <v>MCZC012-15</v>
          </cell>
          <cell r="B12312" t="str">
            <v>Sensação e Percepção</v>
          </cell>
          <cell r="C12312">
            <v>48</v>
          </cell>
          <cell r="D12312">
            <v>4</v>
          </cell>
        </row>
        <row r="12313">
          <cell r="A12313" t="str">
            <v>EPUN-fr SCI</v>
          </cell>
          <cell r="B12313" t="str">
            <v>Sensibilisation à la Communication Interculturelle - École Polytechnique de L'Université de Nantes</v>
          </cell>
          <cell r="C12313">
            <v>3</v>
          </cell>
          <cell r="D12313">
            <v>0</v>
          </cell>
        </row>
        <row r="12314">
          <cell r="A12314" t="str">
            <v>UC-us BME320</v>
          </cell>
          <cell r="B12314" t="str">
            <v>Sensing and Measurements - University of Cincinnati</v>
          </cell>
          <cell r="C12314">
            <v>50</v>
          </cell>
          <cell r="D12314">
            <v>4</v>
          </cell>
        </row>
        <row r="12315">
          <cell r="A12315" t="str">
            <v>Hann-de SM</v>
          </cell>
          <cell r="B12315" t="str">
            <v>Sensoren in der Medizintechnik - Leibniz Universität Hannover</v>
          </cell>
          <cell r="C12315">
            <v>40</v>
          </cell>
          <cell r="D12315">
            <v>3</v>
          </cell>
        </row>
        <row r="12316">
          <cell r="A12316" t="str">
            <v>ESTB021-17</v>
          </cell>
          <cell r="B12316" t="str">
            <v>Sensores Biomédicos</v>
          </cell>
          <cell r="C12316">
            <v>24</v>
          </cell>
          <cell r="D12316">
            <v>2</v>
          </cell>
        </row>
        <row r="12317">
          <cell r="A12317" t="str">
            <v>UE-pt FIS0513</v>
          </cell>
          <cell r="B12317" t="str">
            <v>Sensores e Actuadores Industriais - Universidade de Évora</v>
          </cell>
          <cell r="C12317">
            <v>60</v>
          </cell>
          <cell r="D12317">
            <v>5</v>
          </cell>
        </row>
        <row r="12318">
          <cell r="A12318" t="str">
            <v>INF-206</v>
          </cell>
          <cell r="B12318" t="str">
            <v>Sensores e Condicionamento do Sinal</v>
          </cell>
          <cell r="C12318">
            <v>144</v>
          </cell>
          <cell r="D12318">
            <v>12</v>
          </cell>
        </row>
        <row r="12319">
          <cell r="A12319" t="str">
            <v>EEL-108</v>
          </cell>
          <cell r="B12319" t="str">
            <v>Sensores e Dispositivos de Comunicação sem fio</v>
          </cell>
          <cell r="C12319">
            <v>144</v>
          </cell>
          <cell r="D12319">
            <v>12</v>
          </cell>
        </row>
        <row r="12320">
          <cell r="A12320" t="str">
            <v>ESTA010-17</v>
          </cell>
          <cell r="B12320" t="str">
            <v>Sensores e Transdutores</v>
          </cell>
          <cell r="C12320">
            <v>48</v>
          </cell>
          <cell r="D12320">
            <v>4</v>
          </cell>
        </row>
        <row r="12321">
          <cell r="A12321" t="str">
            <v>ESTA010-13</v>
          </cell>
          <cell r="B12321" t="str">
            <v>Sensores e Transdutores</v>
          </cell>
          <cell r="C12321">
            <v>48</v>
          </cell>
          <cell r="D12321">
            <v>4</v>
          </cell>
        </row>
        <row r="12322">
          <cell r="A12322" t="str">
            <v>FATEC-SP - EES001</v>
          </cell>
          <cell r="B12322" t="str">
            <v>Sensores e ativadores - FATEC-SP</v>
          </cell>
          <cell r="C12322">
            <v>72</v>
          </cell>
          <cell r="D12322">
            <v>6</v>
          </cell>
        </row>
        <row r="12323">
          <cell r="A12323" t="str">
            <v>PMC5820-2</v>
          </cell>
          <cell r="B12323" t="str">
            <v>Sensores: Tecnologias e Aplicações - USP</v>
          </cell>
          <cell r="C12323">
            <v>0</v>
          </cell>
          <cell r="D12323">
            <v>8</v>
          </cell>
        </row>
        <row r="12324">
          <cell r="A12324" t="str">
            <v>EEL-106</v>
          </cell>
          <cell r="B12324" t="str">
            <v>Sensoriamento Remoto</v>
          </cell>
          <cell r="C12324">
            <v>144</v>
          </cell>
          <cell r="D12324">
            <v>12</v>
          </cell>
        </row>
        <row r="12325">
          <cell r="A12325" t="str">
            <v>ESZU017-17</v>
          </cell>
          <cell r="B12325" t="str">
            <v>Sensoriamento Remoto</v>
          </cell>
          <cell r="C12325">
            <v>48</v>
          </cell>
          <cell r="D12325">
            <v>4</v>
          </cell>
        </row>
        <row r="12326">
          <cell r="A12326" t="str">
            <v>ESZX082-13</v>
          </cell>
          <cell r="B12326" t="str">
            <v>Sensoriamento Remoto</v>
          </cell>
          <cell r="C12326">
            <v>48</v>
          </cell>
          <cell r="D12326">
            <v>4</v>
          </cell>
        </row>
        <row r="12327">
          <cell r="A12327" t="str">
            <v>ESZU017-13</v>
          </cell>
          <cell r="B12327" t="str">
            <v>Sensoriamento Remoto</v>
          </cell>
          <cell r="C12327">
            <v>48</v>
          </cell>
          <cell r="D12327">
            <v>4</v>
          </cell>
        </row>
        <row r="12328">
          <cell r="A12328" t="str">
            <v>PTR5002</v>
          </cell>
          <cell r="B12328" t="str">
            <v>Sensoriamento Remoto Orbital e Tratamento Numérico de Imagens de Sensoriamento Remto - Poli USP</v>
          </cell>
          <cell r="C12328">
            <v>0</v>
          </cell>
          <cell r="D12328">
            <v>10</v>
          </cell>
        </row>
        <row r="12329">
          <cell r="A12329" t="str">
            <v>BIS-006</v>
          </cell>
          <cell r="B12329" t="str">
            <v>Sensoriamento Remoto/Sistema Geográfico na Ecologia</v>
          </cell>
          <cell r="C12329">
            <v>0</v>
          </cell>
          <cell r="D12329">
            <v>12</v>
          </cell>
        </row>
        <row r="12330">
          <cell r="A12330" t="str">
            <v>Derby-uk 6EJ510</v>
          </cell>
          <cell r="B12330" t="str">
            <v>Sensors and Control System - University of Derby</v>
          </cell>
          <cell r="C12330">
            <v>80</v>
          </cell>
          <cell r="D12330">
            <v>6</v>
          </cell>
        </row>
        <row r="12331">
          <cell r="A12331" t="str">
            <v>BU-uk IES2012</v>
          </cell>
          <cell r="B12331" t="str">
            <v>Sensors and Instrumentation - Bangor University</v>
          </cell>
          <cell r="C12331">
            <v>24</v>
          </cell>
          <cell r="D12331">
            <v>2</v>
          </cell>
        </row>
        <row r="12332">
          <cell r="A12332" t="str">
            <v>Shef-uk CPE214</v>
          </cell>
          <cell r="B12332" t="str">
            <v>Separation Processes 1 - The University of Sheffield</v>
          </cell>
          <cell r="C12332">
            <v>48</v>
          </cell>
          <cell r="D12332">
            <v>4</v>
          </cell>
        </row>
        <row r="12333">
          <cell r="A12333" t="str">
            <v>UEM-8</v>
          </cell>
          <cell r="B12333" t="str">
            <v>Separação, Purificação e Identificação de Constituintes Celulares - UEM</v>
          </cell>
          <cell r="C12333">
            <v>0</v>
          </cell>
          <cell r="D12333">
            <v>2</v>
          </cell>
        </row>
        <row r="12334">
          <cell r="A12334" t="str">
            <v>MCTB022-13</v>
          </cell>
          <cell r="B12334" t="str">
            <v>Sequências e Séries</v>
          </cell>
          <cell r="C12334">
            <v>48</v>
          </cell>
          <cell r="D12334">
            <v>4</v>
          </cell>
        </row>
        <row r="12335">
          <cell r="A12335" t="str">
            <v>MCTB022-17</v>
          </cell>
          <cell r="B12335" t="str">
            <v>Sequências e Séries</v>
          </cell>
          <cell r="C12335">
            <v>48</v>
          </cell>
          <cell r="D12335">
            <v>4</v>
          </cell>
        </row>
        <row r="12336">
          <cell r="A12336" t="str">
            <v>MCTX027-13</v>
          </cell>
          <cell r="B12336" t="str">
            <v>Seqüências e Séries</v>
          </cell>
          <cell r="C12336">
            <v>48</v>
          </cell>
          <cell r="D12336">
            <v>4</v>
          </cell>
        </row>
        <row r="12337">
          <cell r="A12337" t="str">
            <v>ZUYD-nl SMk</v>
          </cell>
          <cell r="B12337" t="str">
            <v>Service Marketing - Zuyd University of Applied Sciences</v>
          </cell>
          <cell r="C12337">
            <v>84</v>
          </cell>
          <cell r="D12337">
            <v>7</v>
          </cell>
        </row>
        <row r="12338">
          <cell r="A12338" t="str">
            <v>UNIPD-it GdS</v>
          </cell>
          <cell r="B12338" t="str">
            <v>Service Operation Management - Gestione dei Servizi - Università Degli Studi di Padova</v>
          </cell>
          <cell r="C12338">
            <v>48</v>
          </cell>
          <cell r="D12338">
            <v>4</v>
          </cell>
        </row>
        <row r="12339">
          <cell r="A12339" t="str">
            <v>UWS-us INMGT210</v>
          </cell>
          <cell r="B12339" t="str">
            <v>Service and Operations Management - University of Wisconsin - Stout</v>
          </cell>
          <cell r="C12339">
            <v>48</v>
          </cell>
          <cell r="D12339">
            <v>4</v>
          </cell>
        </row>
        <row r="12340">
          <cell r="A12340" t="str">
            <v>FHWS-de SERM</v>
          </cell>
          <cell r="B12340" t="str">
            <v>Services Management - Hochschule für Angewandet Wissenschaften Würzburg-Schweinfur</v>
          </cell>
          <cell r="C12340">
            <v>60</v>
          </cell>
          <cell r="D12340">
            <v>5</v>
          </cell>
        </row>
        <row r="12341">
          <cell r="A12341" t="str">
            <v>E4SRV</v>
          </cell>
          <cell r="B12341" t="str">
            <v>Serviços Mecânicos - IFSP</v>
          </cell>
          <cell r="C12341">
            <v>24</v>
          </cell>
          <cell r="D12341">
            <v>2</v>
          </cell>
        </row>
        <row r="12342">
          <cell r="A12342" t="str">
            <v>ESZA010-13</v>
          </cell>
          <cell r="B12342" t="str">
            <v>Servo-Sistema para Robôs e Acionamento para Sistemas Mecatrônicos</v>
          </cell>
          <cell r="C12342">
            <v>48</v>
          </cell>
          <cell r="D12342">
            <v>4</v>
          </cell>
        </row>
        <row r="12343">
          <cell r="A12343" t="str">
            <v>ESZA010-17</v>
          </cell>
          <cell r="B12343" t="str">
            <v>Servo-Sistema para Robôs e Acionamento para Sistemas Mecatrônicos</v>
          </cell>
          <cell r="C12343">
            <v>48</v>
          </cell>
          <cell r="D12343">
            <v>4</v>
          </cell>
        </row>
        <row r="12344">
          <cell r="A12344" t="str">
            <v>ENS-230</v>
          </cell>
          <cell r="B12344" t="str">
            <v>Sexualidade e Educação</v>
          </cell>
          <cell r="C12344">
            <v>72</v>
          </cell>
          <cell r="D12344">
            <v>6</v>
          </cell>
        </row>
        <row r="12345">
          <cell r="A12345" t="str">
            <v>UPM-es SS</v>
          </cell>
          <cell r="B12345" t="str">
            <v>Señales y Sistemas - Universidad Politécnica de Madrid</v>
          </cell>
          <cell r="C12345">
            <v>0</v>
          </cell>
          <cell r="D12345">
            <v>8</v>
          </cell>
        </row>
        <row r="12346">
          <cell r="A12346" t="str">
            <v>UNIPD-it IN03112466</v>
          </cell>
          <cell r="B12346" t="str">
            <v>Sicurezza e Analisi del Rischio - Università Degli Studi di Padova</v>
          </cell>
          <cell r="C12346">
            <v>48</v>
          </cell>
          <cell r="D12346">
            <v>4</v>
          </cell>
        </row>
        <row r="12347">
          <cell r="A12347" t="str">
            <v>UNIPD-it INO3112466</v>
          </cell>
          <cell r="B12347" t="str">
            <v>Sicurezza e Analisi del Rishio - Università Degli Studi di Padova</v>
          </cell>
          <cell r="C12347">
            <v>60</v>
          </cell>
          <cell r="D12347">
            <v>5</v>
          </cell>
        </row>
        <row r="12348">
          <cell r="A12348" t="str">
            <v>UR1-it 1019244</v>
          </cell>
          <cell r="B12348" t="str">
            <v>Siderurgia - Sapienza Università di Roma</v>
          </cell>
          <cell r="C12348">
            <v>60</v>
          </cell>
          <cell r="D12348">
            <v>5</v>
          </cell>
        </row>
        <row r="12349">
          <cell r="A12349" t="str">
            <v>ESZM025-13</v>
          </cell>
          <cell r="B12349" t="str">
            <v>Siderurgia e Engenharia dos Aços</v>
          </cell>
          <cell r="C12349">
            <v>48</v>
          </cell>
          <cell r="D12349">
            <v>4</v>
          </cell>
        </row>
        <row r="12350">
          <cell r="A12350" t="str">
            <v>ESZM025-17</v>
          </cell>
          <cell r="B12350" t="str">
            <v>Siderurgia e Engenharia dos Aços</v>
          </cell>
          <cell r="C12350">
            <v>48</v>
          </cell>
          <cell r="D12350">
            <v>4</v>
          </cell>
        </row>
        <row r="12351">
          <cell r="A12351" t="str">
            <v>RWTH-de 15ws19375</v>
          </cell>
          <cell r="B12351" t="str">
            <v>Siedlungsabfallwirtschaft - RWTH Aachen University</v>
          </cell>
          <cell r="C12351">
            <v>28</v>
          </cell>
          <cell r="D12351">
            <v>2</v>
          </cell>
        </row>
        <row r="12352">
          <cell r="A12352" t="str">
            <v>Monash-au ECE2011</v>
          </cell>
          <cell r="B12352" t="str">
            <v>Signal Processing - Monash University</v>
          </cell>
          <cell r="C12352">
            <v>72</v>
          </cell>
          <cell r="D12352">
            <v>6</v>
          </cell>
        </row>
        <row r="12353">
          <cell r="A12353" t="str">
            <v>ANU-au ENGN2228</v>
          </cell>
          <cell r="B12353" t="str">
            <v>Signal Processing - The Australian National University</v>
          </cell>
          <cell r="C12353">
            <v>42</v>
          </cell>
          <cell r="D12353">
            <v>3</v>
          </cell>
        </row>
        <row r="12354">
          <cell r="A12354" t="str">
            <v>UWin-ca 06-88-224-01</v>
          </cell>
          <cell r="B12354" t="str">
            <v>Signal and Systems - University of Windsor</v>
          </cell>
          <cell r="C12354">
            <v>67</v>
          </cell>
          <cell r="D12354">
            <v>5</v>
          </cell>
        </row>
        <row r="12355">
          <cell r="A12355" t="str">
            <v>Corn-us ECE2200</v>
          </cell>
          <cell r="B12355" t="str">
            <v>Signals and Information - Cornell University</v>
          </cell>
          <cell r="C12355">
            <v>64</v>
          </cell>
          <cell r="D12355">
            <v>5</v>
          </cell>
        </row>
        <row r="12356">
          <cell r="A12356" t="str">
            <v>LTU-us EEE3124</v>
          </cell>
          <cell r="B12356" t="str">
            <v>Signals and Systems - Lawrence Technological University</v>
          </cell>
          <cell r="C12356">
            <v>60</v>
          </cell>
          <cell r="D12356">
            <v>5</v>
          </cell>
        </row>
        <row r="12357">
          <cell r="A12357" t="str">
            <v>UBC-ca ELEC221</v>
          </cell>
          <cell r="B12357" t="str">
            <v>Signals and Systems - The University of British Columbia</v>
          </cell>
          <cell r="C12357">
            <v>52</v>
          </cell>
          <cell r="D12357">
            <v>4</v>
          </cell>
        </row>
        <row r="12358">
          <cell r="A12358" t="str">
            <v>TCD-ie EE3CO1</v>
          </cell>
          <cell r="B12358" t="str">
            <v>Signals and Systems - Trinity College Dublin</v>
          </cell>
          <cell r="C12358">
            <v>44</v>
          </cell>
          <cell r="D12358">
            <v>3</v>
          </cell>
        </row>
        <row r="12359">
          <cell r="A12359" t="str">
            <v>Kent-uk EL569</v>
          </cell>
          <cell r="B12359" t="str">
            <v>Signals and Systems - University of Kent</v>
          </cell>
          <cell r="C12359">
            <v>45</v>
          </cell>
          <cell r="D12359">
            <v>3</v>
          </cell>
        </row>
        <row r="12360">
          <cell r="A12360" t="str">
            <v>UMelb-au ELEN30012</v>
          </cell>
          <cell r="B12360" t="str">
            <v>Signals and Systems - University of Melbourne</v>
          </cell>
          <cell r="C12360">
            <v>64</v>
          </cell>
          <cell r="D12360">
            <v>5</v>
          </cell>
        </row>
        <row r="12361">
          <cell r="A12361" t="str">
            <v>UNISA-au EEET3041</v>
          </cell>
          <cell r="B12361" t="str">
            <v>Signals and Systems - University of South Australia</v>
          </cell>
          <cell r="C12361">
            <v>72</v>
          </cell>
          <cell r="D12361">
            <v>6</v>
          </cell>
        </row>
        <row r="12362">
          <cell r="A12362" t="str">
            <v>Strath-uk EM310</v>
          </cell>
          <cell r="B12362" t="str">
            <v>Signals and Systems - University of Strathclyde</v>
          </cell>
          <cell r="C12362">
            <v>36</v>
          </cell>
          <cell r="D12362">
            <v>3</v>
          </cell>
        </row>
        <row r="12363">
          <cell r="A12363" t="str">
            <v>UTol-us EECS3210</v>
          </cell>
          <cell r="B12363" t="str">
            <v>Signals and Systems - University of Toledo</v>
          </cell>
          <cell r="C12363">
            <v>48</v>
          </cell>
          <cell r="D12363">
            <v>4</v>
          </cell>
        </row>
        <row r="12364">
          <cell r="A12364" t="str">
            <v>Wisc-us ECE330</v>
          </cell>
          <cell r="B12364" t="str">
            <v>Signals and Systems - University of Wisconsin - Madison</v>
          </cell>
          <cell r="C12364">
            <v>45</v>
          </cell>
          <cell r="D12364">
            <v>3</v>
          </cell>
        </row>
        <row r="12365">
          <cell r="A12365" t="str">
            <v>UL-ie EE4816</v>
          </cell>
          <cell r="B12365" t="str">
            <v>Signals and Systems 1 - University of Limerick</v>
          </cell>
          <cell r="C12365">
            <v>144</v>
          </cell>
          <cell r="D12365">
            <v>12</v>
          </cell>
        </row>
        <row r="12366">
          <cell r="A12366" t="str">
            <v>WVU-us EE327</v>
          </cell>
          <cell r="B12366" t="str">
            <v>Signals and Systems 1 - West Virginia University</v>
          </cell>
          <cell r="C12366">
            <v>48</v>
          </cell>
          <cell r="D12366">
            <v>4</v>
          </cell>
        </row>
        <row r="12367">
          <cell r="A12367" t="str">
            <v>ASU-us EEE203</v>
          </cell>
          <cell r="B12367" t="str">
            <v>Signals and Systems I - Arizona State University</v>
          </cell>
          <cell r="C12367">
            <v>43</v>
          </cell>
          <cell r="D12367">
            <v>3</v>
          </cell>
        </row>
        <row r="12368">
          <cell r="A12368" t="str">
            <v>UofR-ca ENEL281</v>
          </cell>
          <cell r="B12368" t="str">
            <v>Signals, Circuits, and Systems - University of Regina</v>
          </cell>
          <cell r="C12368">
            <v>78</v>
          </cell>
          <cell r="D12368">
            <v>6</v>
          </cell>
        </row>
        <row r="12369">
          <cell r="A12369" t="str">
            <v>MCTD007-18</v>
          </cell>
          <cell r="B12369" t="str">
            <v>Simetrias no Plano Euclidiano</v>
          </cell>
          <cell r="C12369">
            <v>48</v>
          </cell>
          <cell r="D12369">
            <v>4</v>
          </cell>
        </row>
        <row r="12370">
          <cell r="A12370" t="str">
            <v>URL-es MS</v>
          </cell>
          <cell r="B12370" t="str">
            <v>Simulación de Márqueting - Marketing Simulations - Universitat Ramon Llull</v>
          </cell>
          <cell r="C12370">
            <v>48</v>
          </cell>
          <cell r="D12370">
            <v>4</v>
          </cell>
        </row>
        <row r="12371">
          <cell r="A12371" t="str">
            <v>MSOE-us IE383</v>
          </cell>
          <cell r="B12371" t="str">
            <v>Simulation - Milwaukee School of Engineering</v>
          </cell>
          <cell r="C12371">
            <v>55</v>
          </cell>
          <cell r="D12371">
            <v>4</v>
          </cell>
        </row>
        <row r="12372">
          <cell r="A12372" t="str">
            <v>USyd-au ELEC2103</v>
          </cell>
          <cell r="B12372" t="str">
            <v>Simulation and Numerical Solutions in Electrical Engineering - The University of Sydney</v>
          </cell>
          <cell r="C12372">
            <v>84</v>
          </cell>
          <cell r="D12372">
            <v>7</v>
          </cell>
        </row>
        <row r="12373">
          <cell r="A12373" t="str">
            <v>EPUN-fr SGE1</v>
          </cell>
          <cell r="B12373" t="str">
            <v>Simulation de Gestion d'entreprise 1 - École Polytechnique de L'Université de Nantes</v>
          </cell>
          <cell r="C12373">
            <v>24</v>
          </cell>
          <cell r="D12373">
            <v>2</v>
          </cell>
        </row>
        <row r="12374">
          <cell r="A12374" t="str">
            <v>GLA-uk ENG5076</v>
          </cell>
          <cell r="B12374" t="str">
            <v>Simulation of Aerospace Systems - University of Glasgow</v>
          </cell>
          <cell r="C12374">
            <v>32</v>
          </cell>
          <cell r="D12374">
            <v>2</v>
          </cell>
        </row>
        <row r="12375">
          <cell r="A12375" t="str">
            <v>UofR-ca ENIN331</v>
          </cell>
          <cell r="B12375" t="str">
            <v>Simulation of Industrial Systems - University of Regina</v>
          </cell>
          <cell r="C12375">
            <v>78</v>
          </cell>
          <cell r="D12375">
            <v>6</v>
          </cell>
        </row>
        <row r="12376">
          <cell r="A12376" t="str">
            <v>ENIN331</v>
          </cell>
          <cell r="B12376" t="str">
            <v>Simulation of Industrial Systems - University of Regina</v>
          </cell>
          <cell r="C12376">
            <v>78</v>
          </cell>
          <cell r="D12376">
            <v>6</v>
          </cell>
        </row>
        <row r="12377">
          <cell r="A12377" t="str">
            <v>UWin-ca INDENG422</v>
          </cell>
          <cell r="B12377" t="str">
            <v>Simulation of Industrial Systems - University of Windsor</v>
          </cell>
          <cell r="C12377">
            <v>60</v>
          </cell>
          <cell r="D12377">
            <v>5</v>
          </cell>
        </row>
        <row r="12378">
          <cell r="A12378" t="str">
            <v>FHSch-de 401</v>
          </cell>
          <cell r="B12378" t="str">
            <v>Simulation of Motion - Fachhochschule Schmalkalden - Hochschule für Angewandte Wissenschaften</v>
          </cell>
          <cell r="C12378">
            <v>60</v>
          </cell>
          <cell r="D12378">
            <v>5</v>
          </cell>
        </row>
        <row r="12379">
          <cell r="A12379" t="str">
            <v>Schmalk-de 401</v>
          </cell>
          <cell r="B12379" t="str">
            <v>Simulation of Motion - Hochschule Schmalkalden</v>
          </cell>
          <cell r="C12379">
            <v>60</v>
          </cell>
          <cell r="D12379">
            <v>5</v>
          </cell>
        </row>
        <row r="12380">
          <cell r="A12380" t="str">
            <v>MEC-313</v>
          </cell>
          <cell r="B12380" t="str">
            <v>Simulação da Manufatura</v>
          </cell>
          <cell r="C12380">
            <v>144</v>
          </cell>
          <cell r="D12380">
            <v>12</v>
          </cell>
        </row>
        <row r="12381">
          <cell r="A12381" t="str">
            <v>FTT - GS-524</v>
          </cell>
          <cell r="B12381" t="str">
            <v>Simulação de Empresas - Faculdade de Tecnologia Termomecânica</v>
          </cell>
          <cell r="C12381">
            <v>72</v>
          </cell>
          <cell r="D12381">
            <v>6</v>
          </cell>
        </row>
        <row r="12382">
          <cell r="A12382" t="str">
            <v>ESZG007-13</v>
          </cell>
          <cell r="B12382" t="str">
            <v>Simulação de Modelos de Gestão</v>
          </cell>
          <cell r="C12382">
            <v>48</v>
          </cell>
          <cell r="D12382">
            <v>4</v>
          </cell>
        </row>
        <row r="12383">
          <cell r="A12383" t="str">
            <v>ESZG007-17</v>
          </cell>
          <cell r="B12383" t="str">
            <v>Simulação de Modelos de Gestão</v>
          </cell>
          <cell r="C12383">
            <v>48</v>
          </cell>
          <cell r="D12383">
            <v>4</v>
          </cell>
        </row>
        <row r="12384">
          <cell r="A12384" t="str">
            <v>ESZI010-13</v>
          </cell>
          <cell r="B12384" t="str">
            <v>Simulação de Sistemas de Comunicação</v>
          </cell>
          <cell r="C12384">
            <v>48</v>
          </cell>
          <cell r="D12384">
            <v>4</v>
          </cell>
        </row>
        <row r="12385">
          <cell r="A12385" t="str">
            <v>ESZI010-17</v>
          </cell>
          <cell r="B12385" t="str">
            <v>Simulação de Sistemas de Comunicação</v>
          </cell>
          <cell r="C12385">
            <v>48</v>
          </cell>
          <cell r="D12385">
            <v>4</v>
          </cell>
        </row>
        <row r="12386">
          <cell r="A12386" t="str">
            <v>ESZS005-13</v>
          </cell>
          <cell r="B12386" t="str">
            <v>Simulação de Vôo e Ambientes Virtuais</v>
          </cell>
          <cell r="C12386">
            <v>36</v>
          </cell>
          <cell r="D12386">
            <v>3</v>
          </cell>
        </row>
        <row r="12387">
          <cell r="A12387" t="str">
            <v>FEI - NE5610</v>
          </cell>
          <cell r="B12387" t="str">
            <v>Simulação de circuitos e dispositivos - FEI</v>
          </cell>
          <cell r="C12387">
            <v>72</v>
          </cell>
          <cell r="D12387">
            <v>6</v>
          </cell>
        </row>
        <row r="12388">
          <cell r="A12388" t="str">
            <v>ESZM017-13</v>
          </cell>
          <cell r="B12388" t="str">
            <v>Simulação e Processamento de Polímeros</v>
          </cell>
          <cell r="C12388">
            <v>48</v>
          </cell>
          <cell r="D12388">
            <v>4</v>
          </cell>
        </row>
        <row r="12389">
          <cell r="A12389" t="str">
            <v>ESTI005-13</v>
          </cell>
          <cell r="B12389" t="str">
            <v>Sinais Aleatórios</v>
          </cell>
          <cell r="C12389">
            <v>48</v>
          </cell>
          <cell r="D12389">
            <v>4</v>
          </cell>
        </row>
        <row r="12390">
          <cell r="A12390" t="str">
            <v>ESTI005-17</v>
          </cell>
          <cell r="B12390" t="str">
            <v>Sinais Aleatórios</v>
          </cell>
          <cell r="C12390">
            <v>48</v>
          </cell>
          <cell r="D12390">
            <v>4</v>
          </cell>
        </row>
        <row r="12391">
          <cell r="A12391" t="str">
            <v>INF-210</v>
          </cell>
          <cell r="B12391" t="str">
            <v>Sinais e Sistemas</v>
          </cell>
          <cell r="C12391">
            <v>144</v>
          </cell>
          <cell r="D12391">
            <v>12</v>
          </cell>
        </row>
        <row r="12392">
          <cell r="A12392" t="str">
            <v>UAlg-pt 15241047</v>
          </cell>
          <cell r="B12392" t="str">
            <v>Sinais e Sistemas - Universidade do Algarve</v>
          </cell>
          <cell r="C12392">
            <v>50</v>
          </cell>
          <cell r="D12392">
            <v>4</v>
          </cell>
        </row>
        <row r="12393">
          <cell r="A12393" t="str">
            <v>BIS-109</v>
          </cell>
          <cell r="B12393" t="str">
            <v>Sinalização Celular</v>
          </cell>
          <cell r="C12393">
            <v>144</v>
          </cell>
          <cell r="D12393">
            <v>12</v>
          </cell>
        </row>
        <row r="12394">
          <cell r="A12394" t="str">
            <v>UFABC-PÓS - BIS-109</v>
          </cell>
          <cell r="B12394" t="str">
            <v>Sinalização celular - UFABC-PÓS</v>
          </cell>
          <cell r="C12394">
            <v>144</v>
          </cell>
          <cell r="D12394">
            <v>12</v>
          </cell>
        </row>
        <row r="12395">
          <cell r="A12395" t="str">
            <v>USP - FLC0277</v>
          </cell>
          <cell r="B12395" t="str">
            <v>Sintaxe do Português I - USP</v>
          </cell>
          <cell r="C12395">
            <v>60</v>
          </cell>
          <cell r="D12395">
            <v>5</v>
          </cell>
        </row>
        <row r="12396">
          <cell r="A12396" t="str">
            <v>AU-us CEMS317</v>
          </cell>
          <cell r="B12396" t="str">
            <v>Sintering - Alfred University</v>
          </cell>
          <cell r="C12396">
            <v>45</v>
          </cell>
          <cell r="D12396">
            <v>3</v>
          </cell>
        </row>
        <row r="12397">
          <cell r="A12397" t="str">
            <v>CEMS317</v>
          </cell>
          <cell r="B12397" t="str">
            <v>Sintering - Alfred University</v>
          </cell>
          <cell r="C12397">
            <v>45</v>
          </cell>
          <cell r="D12397">
            <v>3</v>
          </cell>
        </row>
        <row r="12398">
          <cell r="A12398" t="str">
            <v>FEI - NP5210</v>
          </cell>
          <cell r="B12398" t="str">
            <v>Sist.de operações industriais e de serviços - FEI</v>
          </cell>
          <cell r="C12398">
            <v>36</v>
          </cell>
          <cell r="D12398">
            <v>3</v>
          </cell>
        </row>
        <row r="12399">
          <cell r="A12399" t="str">
            <v>excluir II</v>
          </cell>
          <cell r="B12399" t="str">
            <v>Sistema CAD/CAM</v>
          </cell>
          <cell r="C12399">
            <v>0</v>
          </cell>
          <cell r="D12399">
            <v>4</v>
          </cell>
        </row>
        <row r="12400">
          <cell r="A12400" t="str">
            <v>UBA-01</v>
          </cell>
          <cell r="B12400" t="str">
            <v>Sistema Climático - Universidad de Buenos Aires</v>
          </cell>
          <cell r="C12400">
            <v>0</v>
          </cell>
          <cell r="D12400">
            <v>2</v>
          </cell>
        </row>
        <row r="12401">
          <cell r="A12401" t="str">
            <v>ESHR016-13</v>
          </cell>
          <cell r="B12401" t="str">
            <v>Sistema Financeiro Internacional: de Bretton Woods ao non-sistema</v>
          </cell>
          <cell r="C12401">
            <v>48</v>
          </cell>
          <cell r="D12401">
            <v>4</v>
          </cell>
        </row>
        <row r="12402">
          <cell r="A12402" t="str">
            <v>USP - ACH1503</v>
          </cell>
          <cell r="B12402" t="str">
            <v>Sistema Global do Lazer e Turismo - USP</v>
          </cell>
          <cell r="C12402">
            <v>60</v>
          </cell>
          <cell r="D12402">
            <v>5</v>
          </cell>
        </row>
        <row r="12403">
          <cell r="A12403" t="str">
            <v>ESHR017-13</v>
          </cell>
          <cell r="B12403" t="str">
            <v>Sistema ONU e os Desafios do Multilateralismo</v>
          </cell>
          <cell r="C12403">
            <v>48</v>
          </cell>
          <cell r="D12403">
            <v>4</v>
          </cell>
        </row>
        <row r="12404">
          <cell r="A12404" t="str">
            <v>CCM-205</v>
          </cell>
          <cell r="B12404" t="str">
            <v>Sistema de Bancos de Dados</v>
          </cell>
          <cell r="C12404">
            <v>144</v>
          </cell>
          <cell r="D12404">
            <v>12</v>
          </cell>
        </row>
        <row r="12405">
          <cell r="A12405" t="str">
            <v>FATEC-SP - EME008</v>
          </cell>
          <cell r="B12405" t="str">
            <v>Sistema de Freios - FATEC-SP</v>
          </cell>
          <cell r="C12405">
            <v>72</v>
          </cell>
          <cell r="D12405">
            <v>6</v>
          </cell>
        </row>
        <row r="12406">
          <cell r="A12406" t="str">
            <v>PGA3107</v>
          </cell>
          <cell r="B12406" t="str">
            <v>Sistema de Informação e Decisão Gerencial - UFRN</v>
          </cell>
          <cell r="C12406">
            <v>0</v>
          </cell>
          <cell r="D12406">
            <v>9</v>
          </cell>
        </row>
        <row r="12407">
          <cell r="A12407" t="str">
            <v xml:space="preserve"> PGA3107</v>
          </cell>
          <cell r="B12407" t="str">
            <v>Sistema de Informação e Decisão Gerencial - UFRN</v>
          </cell>
          <cell r="C12407">
            <v>0</v>
          </cell>
          <cell r="D12407">
            <v>9</v>
          </cell>
        </row>
        <row r="12408">
          <cell r="A12408" t="str">
            <v>HSA5759-1</v>
          </cell>
          <cell r="B12408" t="str">
            <v>Sistema de Informações Ambientais para o Desenvolvimento Sustentável - USP</v>
          </cell>
          <cell r="C12408">
            <v>0</v>
          </cell>
          <cell r="D12408">
            <v>12</v>
          </cell>
        </row>
        <row r="12409">
          <cell r="A12409" t="str">
            <v>FATEC-SP - 4132</v>
          </cell>
          <cell r="B12409" t="str">
            <v>Sistema de apoio ao trabalho cooperativo - FATEC-SP</v>
          </cell>
          <cell r="C12409">
            <v>36</v>
          </cell>
          <cell r="D12409">
            <v>3</v>
          </cell>
        </row>
        <row r="12410">
          <cell r="A12410" t="str">
            <v>USP - SHS0416</v>
          </cell>
          <cell r="B12410" t="str">
            <v>Sistema de gestão ambiental - USP</v>
          </cell>
          <cell r="C12410">
            <v>36</v>
          </cell>
          <cell r="D12410">
            <v>3</v>
          </cell>
        </row>
        <row r="12411">
          <cell r="A12411" t="str">
            <v>FATEC-SP - EME009</v>
          </cell>
          <cell r="B12411" t="str">
            <v>Sistema de transmissão, suspensão e direção - FATEC-SP</v>
          </cell>
          <cell r="C12411">
            <v>72</v>
          </cell>
          <cell r="D12411">
            <v>6</v>
          </cell>
        </row>
        <row r="12412">
          <cell r="A12412" t="str">
            <v>UAH-es 780041</v>
          </cell>
          <cell r="B12412" t="str">
            <v>Sistemas Audiovisuales y Aplicaciones Multimedia - Universidad de Alcalá</v>
          </cell>
          <cell r="C12412">
            <v>60</v>
          </cell>
          <cell r="D12412">
            <v>5</v>
          </cell>
        </row>
        <row r="12413">
          <cell r="A12413" t="str">
            <v>USP - ZAB0168</v>
          </cell>
          <cell r="B12413" t="str">
            <v>Sistemas Biológicos - USP</v>
          </cell>
          <cell r="C12413">
            <v>36</v>
          </cell>
          <cell r="D12413">
            <v>3</v>
          </cell>
        </row>
        <row r="12414">
          <cell r="A12414" t="str">
            <v>NHT1044-08</v>
          </cell>
          <cell r="B12414" t="str">
            <v>Sistemas Biológicos I</v>
          </cell>
          <cell r="C12414">
            <v>72</v>
          </cell>
          <cell r="D12414">
            <v>6</v>
          </cell>
        </row>
        <row r="12415">
          <cell r="A12415" t="str">
            <v>NHT1044-13</v>
          </cell>
          <cell r="B12415" t="str">
            <v>Sistemas Biológicos I</v>
          </cell>
          <cell r="C12415">
            <v>72</v>
          </cell>
          <cell r="D12415">
            <v>6</v>
          </cell>
        </row>
        <row r="12416">
          <cell r="A12416" t="str">
            <v>NHT1045-13</v>
          </cell>
          <cell r="B12416" t="str">
            <v>Sistemas Biológicos II</v>
          </cell>
          <cell r="C12416">
            <v>72</v>
          </cell>
          <cell r="D12416">
            <v>6</v>
          </cell>
        </row>
        <row r="12417">
          <cell r="A12417" t="str">
            <v>NH1322</v>
          </cell>
          <cell r="B12417" t="str">
            <v>Sistemas Biológicos II</v>
          </cell>
          <cell r="C12417">
            <v>72</v>
          </cell>
          <cell r="D12417">
            <v>6</v>
          </cell>
        </row>
        <row r="12418">
          <cell r="A12418" t="str">
            <v>NHT1046-08</v>
          </cell>
          <cell r="B12418" t="str">
            <v>Sistemas Biológicos III</v>
          </cell>
          <cell r="C12418">
            <v>72</v>
          </cell>
          <cell r="D12418">
            <v>6</v>
          </cell>
        </row>
        <row r="12419">
          <cell r="A12419" t="str">
            <v>NHT1046-13</v>
          </cell>
          <cell r="B12419" t="str">
            <v>Sistemas Biológicos III</v>
          </cell>
          <cell r="C12419">
            <v>72</v>
          </cell>
          <cell r="D12419">
            <v>6</v>
          </cell>
        </row>
        <row r="12420">
          <cell r="A12420" t="str">
            <v>NHT1047-13</v>
          </cell>
          <cell r="B12420" t="str">
            <v>Sistemas Biológicos IV</v>
          </cell>
          <cell r="C12420">
            <v>72</v>
          </cell>
          <cell r="D12420">
            <v>6</v>
          </cell>
        </row>
        <row r="12421">
          <cell r="A12421" t="str">
            <v>NH1324</v>
          </cell>
          <cell r="B12421" t="str">
            <v>Sistemas Biológicos IV</v>
          </cell>
          <cell r="C12421">
            <v>72</v>
          </cell>
          <cell r="D12421">
            <v>6</v>
          </cell>
        </row>
        <row r="12422">
          <cell r="A12422" t="str">
            <v>ESTG021-17</v>
          </cell>
          <cell r="B12422" t="str">
            <v>Sistemas CAD/CAE</v>
          </cell>
          <cell r="C12422">
            <v>48</v>
          </cell>
          <cell r="D12422">
            <v>4</v>
          </cell>
        </row>
        <row r="12423">
          <cell r="A12423" t="str">
            <v>ESTA014-17</v>
          </cell>
          <cell r="B12423" t="str">
            <v>Sistemas CAD/CAM</v>
          </cell>
          <cell r="C12423">
            <v>48</v>
          </cell>
          <cell r="D12423">
            <v>4</v>
          </cell>
        </row>
        <row r="12424">
          <cell r="A12424" t="str">
            <v>ESTA014-13</v>
          </cell>
          <cell r="B12424" t="str">
            <v>Sistemas CAD/CAM</v>
          </cell>
          <cell r="C12424">
            <v>48</v>
          </cell>
          <cell r="D12424">
            <v>4</v>
          </cell>
        </row>
        <row r="12425">
          <cell r="A12425" t="str">
            <v>ESTG022-17</v>
          </cell>
          <cell r="B12425" t="str">
            <v>Sistemas CAM</v>
          </cell>
          <cell r="C12425">
            <v>48</v>
          </cell>
          <cell r="D12425">
            <v>4</v>
          </cell>
        </row>
        <row r="12426">
          <cell r="A12426" t="str">
            <v>FATEC-SP - EMC104</v>
          </cell>
          <cell r="B12426" t="str">
            <v>Sistemas Climatizadores Veiculares - FATEC-SP</v>
          </cell>
          <cell r="C12426">
            <v>36</v>
          </cell>
          <cell r="D12426">
            <v>3</v>
          </cell>
        </row>
        <row r="12427">
          <cell r="A12427" t="str">
            <v>NCG-203</v>
          </cell>
          <cell r="B12427" t="str">
            <v>Sistemas Cognitivos Artificiais</v>
          </cell>
          <cell r="C12427">
            <v>144</v>
          </cell>
          <cell r="D12427">
            <v>12</v>
          </cell>
        </row>
        <row r="12428">
          <cell r="A12428" t="str">
            <v>INF-316</v>
          </cell>
          <cell r="B12428" t="str">
            <v>Sistemas Cognitivos Artificiais</v>
          </cell>
          <cell r="C12428">
            <v>144</v>
          </cell>
          <cell r="D12428">
            <v>12</v>
          </cell>
        </row>
        <row r="12429">
          <cell r="A12429" t="str">
            <v>ETSI01</v>
          </cell>
          <cell r="B12429" t="str">
            <v>Sistemas Computacionais</v>
          </cell>
          <cell r="C12429">
            <v>30</v>
          </cell>
          <cell r="D12429">
            <v>0</v>
          </cell>
        </row>
        <row r="12430">
          <cell r="A12430" t="str">
            <v>INF-207</v>
          </cell>
          <cell r="B12430" t="str">
            <v>Sistemas Computacionais para Processamento Multimídia</v>
          </cell>
          <cell r="C12430">
            <v>144</v>
          </cell>
          <cell r="D12430">
            <v>12</v>
          </cell>
        </row>
        <row r="12431">
          <cell r="A12431" t="str">
            <v>ETSI09</v>
          </cell>
          <cell r="B12431" t="str">
            <v>Sistemas Corporativos de Informação</v>
          </cell>
          <cell r="C12431">
            <v>30</v>
          </cell>
          <cell r="D12431">
            <v>0</v>
          </cell>
        </row>
        <row r="12432">
          <cell r="A12432" t="str">
            <v>MCTA024-13</v>
          </cell>
          <cell r="B12432" t="str">
            <v>Sistemas Digitais</v>
          </cell>
          <cell r="C12432">
            <v>48</v>
          </cell>
          <cell r="D12432">
            <v>4</v>
          </cell>
        </row>
        <row r="12433">
          <cell r="A12433" t="str">
            <v>UA-pt 90170</v>
          </cell>
          <cell r="B12433" t="str">
            <v>Sistemas Digitais - Universidade de Aveiro</v>
          </cell>
          <cell r="C12433">
            <v>45</v>
          </cell>
          <cell r="D12433">
            <v>4</v>
          </cell>
        </row>
        <row r="12434">
          <cell r="A12434" t="str">
            <v>UAlg-pt 15241016</v>
          </cell>
          <cell r="B12434" t="str">
            <v>Sistemas Digitais - Universidade do Algarve</v>
          </cell>
          <cell r="C12434">
            <v>50</v>
          </cell>
          <cell r="D12434">
            <v>4</v>
          </cell>
        </row>
        <row r="12435">
          <cell r="A12435" t="str">
            <v>MAT-108</v>
          </cell>
          <cell r="B12435" t="str">
            <v>Sistemas Dinâmicos</v>
          </cell>
          <cell r="C12435">
            <v>144</v>
          </cell>
          <cell r="D12435">
            <v>12</v>
          </cell>
        </row>
        <row r="12436">
          <cell r="A12436" t="str">
            <v>MAT-281</v>
          </cell>
          <cell r="B12436" t="str">
            <v>Sistemas Dinâmicos</v>
          </cell>
          <cell r="C12436">
            <v>144</v>
          </cell>
          <cell r="D12436">
            <v>12</v>
          </cell>
        </row>
        <row r="12437">
          <cell r="A12437" t="str">
            <v>MEC-403</v>
          </cell>
          <cell r="B12437" t="str">
            <v>Sistemas Dinâmicos</v>
          </cell>
          <cell r="C12437">
            <v>144</v>
          </cell>
          <cell r="D12437">
            <v>12</v>
          </cell>
        </row>
        <row r="12438">
          <cell r="A12438" t="str">
            <v>MCTA025-13</v>
          </cell>
          <cell r="B12438" t="str">
            <v>Sistemas Distribuídos</v>
          </cell>
          <cell r="C12438">
            <v>48</v>
          </cell>
          <cell r="D12438">
            <v>4</v>
          </cell>
        </row>
        <row r="12439">
          <cell r="A12439" t="str">
            <v>UP-pt EM0021</v>
          </cell>
          <cell r="B12439" t="str">
            <v>Sistemas Elétricos - Universidade do Porto</v>
          </cell>
          <cell r="C12439">
            <v>63</v>
          </cell>
          <cell r="D12439">
            <v>5</v>
          </cell>
        </row>
        <row r="12440">
          <cell r="A12440" t="str">
            <v>ESZB026-17</v>
          </cell>
          <cell r="B12440" t="str">
            <v>Sistemas Embarcados para Engenharia Biomédica</v>
          </cell>
          <cell r="C12440">
            <v>48</v>
          </cell>
          <cell r="D12440">
            <v>4</v>
          </cell>
        </row>
        <row r="12441">
          <cell r="A12441" t="str">
            <v>UC-pt 2007702</v>
          </cell>
          <cell r="B12441" t="str">
            <v>Sistemas Energéticos - Universidade de Coimbra</v>
          </cell>
          <cell r="C12441">
            <v>67</v>
          </cell>
          <cell r="D12441">
            <v>5</v>
          </cell>
        </row>
        <row r="12442">
          <cell r="A12442" t="str">
            <v>ESZE024-13</v>
          </cell>
          <cell r="B12442" t="str">
            <v>Sistemas Fluidomecânicos</v>
          </cell>
          <cell r="C12442">
            <v>48</v>
          </cell>
          <cell r="D12442">
            <v>4</v>
          </cell>
        </row>
        <row r="12443">
          <cell r="A12443" t="str">
            <v>ENE5727-2/4</v>
          </cell>
          <cell r="B12443" t="str">
            <v>Sistemas Fotovoltaicos - USP</v>
          </cell>
          <cell r="C12443">
            <v>0</v>
          </cell>
          <cell r="D12443">
            <v>9</v>
          </cell>
        </row>
        <row r="12444">
          <cell r="A12444" t="str">
            <v>ESZE106-17</v>
          </cell>
          <cell r="B12444" t="str">
            <v>Sistemas Fotovoltaicos Conectados à Rede Elétrica</v>
          </cell>
          <cell r="C12444">
            <v>48</v>
          </cell>
          <cell r="D12444">
            <v>4</v>
          </cell>
        </row>
        <row r="12445">
          <cell r="A12445" t="str">
            <v>ESZE107-15</v>
          </cell>
          <cell r="B12445" t="str">
            <v>Sistemas Fotovoltaicos Isolados</v>
          </cell>
          <cell r="C12445">
            <v>48</v>
          </cell>
          <cell r="D12445">
            <v>4</v>
          </cell>
        </row>
        <row r="12446">
          <cell r="A12446" t="str">
            <v>ESZE107-17</v>
          </cell>
          <cell r="B12446" t="str">
            <v>Sistemas Fotovoltaicos Isolados</v>
          </cell>
          <cell r="C12446">
            <v>48</v>
          </cell>
          <cell r="D12446">
            <v>4</v>
          </cell>
        </row>
        <row r="12447">
          <cell r="A12447" t="str">
            <v>mudarX</v>
          </cell>
          <cell r="B12447" t="str">
            <v>Sistemas Fotovoltaicos e Eólicos Conectados à Rede</v>
          </cell>
          <cell r="C12447">
            <v>24</v>
          </cell>
          <cell r="D12447">
            <v>2</v>
          </cell>
        </row>
        <row r="12448">
          <cell r="A12448" t="str">
            <v>ENE-310CO</v>
          </cell>
          <cell r="B12448" t="str">
            <v>Sistemas Fuzzy - FH-SWF</v>
          </cell>
          <cell r="C12448">
            <v>0</v>
          </cell>
          <cell r="D12448">
            <v>9</v>
          </cell>
        </row>
        <row r="12449">
          <cell r="A12449" t="str">
            <v>UNICSUL - 1868</v>
          </cell>
          <cell r="B12449" t="str">
            <v>Sistemas Hipermídia/Multimída - Universidade Cruzeiro do Sul</v>
          </cell>
          <cell r="C12449">
            <v>72</v>
          </cell>
          <cell r="D12449">
            <v>6</v>
          </cell>
        </row>
        <row r="12450">
          <cell r="A12450" t="str">
            <v>UNICID - 1445</v>
          </cell>
          <cell r="B12450" t="str">
            <v>Sistemas Integrados de Gestão - UNICID</v>
          </cell>
          <cell r="C12450">
            <v>72</v>
          </cell>
          <cell r="D12450">
            <v>6</v>
          </cell>
        </row>
        <row r="12451">
          <cell r="A12451" t="str">
            <v>ESTX061-13</v>
          </cell>
          <cell r="B12451" t="str">
            <v>Sistemas Integrados de Gestão da Qualidade Ambiental, Segurança e Saúde</v>
          </cell>
          <cell r="C12451">
            <v>24</v>
          </cell>
          <cell r="D12451">
            <v>2</v>
          </cell>
        </row>
        <row r="12452">
          <cell r="A12452" t="str">
            <v>ETSI06</v>
          </cell>
          <cell r="B12452" t="str">
            <v>Sistemas Inteligentes</v>
          </cell>
          <cell r="C12452">
            <v>30</v>
          </cell>
          <cell r="D12452">
            <v>0</v>
          </cell>
        </row>
        <row r="12453">
          <cell r="A12453" t="str">
            <v>ESZI014-17</v>
          </cell>
          <cell r="B12453" t="str">
            <v>Sistemas Inteligentes</v>
          </cell>
          <cell r="C12453">
            <v>48</v>
          </cell>
          <cell r="D12453">
            <v>4</v>
          </cell>
        </row>
        <row r="12454">
          <cell r="A12454" t="str">
            <v>ESZI014-13</v>
          </cell>
          <cell r="B12454" t="str">
            <v>Sistemas Inteligentes</v>
          </cell>
          <cell r="C12454">
            <v>48</v>
          </cell>
          <cell r="D12454">
            <v>4</v>
          </cell>
        </row>
        <row r="12455">
          <cell r="A12455" t="str">
            <v>EEL-206</v>
          </cell>
          <cell r="B12455" t="str">
            <v>Sistemas Inteligentes Avançados</v>
          </cell>
          <cell r="C12455">
            <v>144</v>
          </cell>
          <cell r="D12455">
            <v>12</v>
          </cell>
        </row>
        <row r="12456">
          <cell r="A12456" t="str">
            <v>FATEC-SP - 2267</v>
          </cell>
          <cell r="B12456" t="str">
            <v>Sistemas Mecânicos I - FATEC-SP</v>
          </cell>
          <cell r="C12456">
            <v>72</v>
          </cell>
          <cell r="D12456">
            <v>6</v>
          </cell>
        </row>
        <row r="12457">
          <cell r="A12457" t="str">
            <v>ESTI013-13</v>
          </cell>
          <cell r="B12457" t="str">
            <v>Sistemas Microprocessados</v>
          </cell>
          <cell r="C12457">
            <v>48</v>
          </cell>
          <cell r="D12457">
            <v>4</v>
          </cell>
        </row>
        <row r="12458">
          <cell r="A12458" t="str">
            <v>ESTI013-17</v>
          </cell>
          <cell r="B12458" t="str">
            <v>Sistemas Microprocessados</v>
          </cell>
          <cell r="C12458">
            <v>48</v>
          </cell>
          <cell r="D12458">
            <v>4</v>
          </cell>
        </row>
        <row r="12459">
          <cell r="A12459" t="str">
            <v>CCM-305</v>
          </cell>
          <cell r="B12459" t="str">
            <v>Sistemas Multi-Robóticos</v>
          </cell>
          <cell r="C12459">
            <v>144</v>
          </cell>
          <cell r="D12459">
            <v>12</v>
          </cell>
        </row>
        <row r="12460">
          <cell r="A12460" t="str">
            <v>MCZA047-14</v>
          </cell>
          <cell r="B12460" t="str">
            <v>Sistemas Multi-Robôs Sociais</v>
          </cell>
          <cell r="C12460">
            <v>48</v>
          </cell>
          <cell r="D12460">
            <v>4</v>
          </cell>
        </row>
        <row r="12461">
          <cell r="A12461" t="str">
            <v>MCZA028-13</v>
          </cell>
          <cell r="B12461" t="str">
            <v>Sistemas Multiagentes</v>
          </cell>
          <cell r="C12461">
            <v>48</v>
          </cell>
          <cell r="D12461">
            <v>4</v>
          </cell>
        </row>
        <row r="12462">
          <cell r="A12462" t="str">
            <v>MCZA029-13</v>
          </cell>
          <cell r="B12462" t="str">
            <v>Sistemas Multimídia</v>
          </cell>
          <cell r="C12462">
            <v>48</v>
          </cell>
          <cell r="D12462">
            <v>4</v>
          </cell>
        </row>
        <row r="12463">
          <cell r="A12463" t="str">
            <v>FIS-503</v>
          </cell>
          <cell r="B12463" t="str">
            <v>Sistemas Nano-Estruturados e Dispositivos Semicondutores</v>
          </cell>
          <cell r="C12463">
            <v>144</v>
          </cell>
          <cell r="D12463">
            <v>12</v>
          </cell>
        </row>
        <row r="12464">
          <cell r="A12464" t="str">
            <v>MCTA026-13</v>
          </cell>
          <cell r="B12464" t="str">
            <v>Sistemas Operacionais</v>
          </cell>
          <cell r="C12464">
            <v>48</v>
          </cell>
          <cell r="D12464">
            <v>4</v>
          </cell>
        </row>
        <row r="12465">
          <cell r="A12465" t="str">
            <v>MC7008</v>
          </cell>
          <cell r="B12465" t="str">
            <v>Sistemas Perceptuais e Aplicações Tecnológicas</v>
          </cell>
          <cell r="C12465">
            <v>48</v>
          </cell>
          <cell r="D12465">
            <v>4</v>
          </cell>
        </row>
        <row r="12466">
          <cell r="A12466" t="str">
            <v>FIS-204</v>
          </cell>
          <cell r="B12466" t="str">
            <v>Sistemas Quânticos Abertos</v>
          </cell>
          <cell r="C12466">
            <v>144</v>
          </cell>
          <cell r="D12466">
            <v>12</v>
          </cell>
        </row>
        <row r="12467">
          <cell r="A12467" t="str">
            <v>NCG-305</v>
          </cell>
          <cell r="B12467" t="str">
            <v>Sistemas Sensoriais e Percepção</v>
          </cell>
          <cell r="C12467">
            <v>144</v>
          </cell>
          <cell r="D12467">
            <v>12</v>
          </cell>
        </row>
        <row r="12468">
          <cell r="A12468" t="str">
            <v>UNB-001</v>
          </cell>
          <cell r="B12468" t="str">
            <v>Sistemas Sensorias</v>
          </cell>
          <cell r="C12468">
            <v>0</v>
          </cell>
          <cell r="D12468">
            <v>12</v>
          </cell>
        </row>
        <row r="12469">
          <cell r="A12469" t="str">
            <v>INF-305</v>
          </cell>
          <cell r="B12469" t="str">
            <v>Sistemas Sociais</v>
          </cell>
          <cell r="C12469">
            <v>144</v>
          </cell>
          <cell r="D12469">
            <v>12</v>
          </cell>
        </row>
        <row r="12470">
          <cell r="A12470" t="str">
            <v>ESZE072-17</v>
          </cell>
          <cell r="B12470" t="str">
            <v>Sistemas Termosolares</v>
          </cell>
          <cell r="C12470">
            <v>24</v>
          </cell>
          <cell r="D12470">
            <v>2</v>
          </cell>
        </row>
        <row r="12471">
          <cell r="A12471" t="str">
            <v>ESTX039-13</v>
          </cell>
          <cell r="B12471" t="str">
            <v>Sistemas Térmicos</v>
          </cell>
          <cell r="C12471">
            <v>60</v>
          </cell>
          <cell r="D12471">
            <v>5</v>
          </cell>
        </row>
        <row r="12472">
          <cell r="A12472" t="str">
            <v>ESTE014-17</v>
          </cell>
          <cell r="B12472" t="str">
            <v>Sistemas Térmicos</v>
          </cell>
          <cell r="C12472">
            <v>48</v>
          </cell>
          <cell r="D12472">
            <v>4</v>
          </cell>
        </row>
        <row r="12473">
          <cell r="A12473" t="str">
            <v>ESTE014-13</v>
          </cell>
          <cell r="B12473" t="str">
            <v>Sistemas Térmicos</v>
          </cell>
          <cell r="C12473">
            <v>48</v>
          </cell>
          <cell r="D12473">
            <v>4</v>
          </cell>
        </row>
        <row r="12474">
          <cell r="A12474" t="str">
            <v>ESTU016-13</v>
          </cell>
          <cell r="B12474" t="str">
            <v>Sistemas de Abastecimento de Águas</v>
          </cell>
          <cell r="C12474">
            <v>48</v>
          </cell>
          <cell r="D12474">
            <v>4</v>
          </cell>
        </row>
        <row r="12475">
          <cell r="A12475" t="str">
            <v>ESTU034-17</v>
          </cell>
          <cell r="B12475" t="str">
            <v>Sistemas de Abastecimento de Águas</v>
          </cell>
          <cell r="C12475">
            <v>36</v>
          </cell>
          <cell r="D12475">
            <v>3</v>
          </cell>
        </row>
        <row r="12476">
          <cell r="A12476" t="str">
            <v>INF-308</v>
          </cell>
          <cell r="B12476" t="str">
            <v>Sistemas de Aprendizagem Colaborativa em Ensino à Distância</v>
          </cell>
          <cell r="C12476">
            <v>144</v>
          </cell>
          <cell r="D12476">
            <v>12</v>
          </cell>
        </row>
        <row r="12477">
          <cell r="A12477" t="str">
            <v>INF-105</v>
          </cell>
          <cell r="B12477" t="str">
            <v>Sistemas de Comunicação sem Fio</v>
          </cell>
          <cell r="C12477">
            <v>144</v>
          </cell>
          <cell r="D12477">
            <v>12</v>
          </cell>
        </row>
        <row r="12478">
          <cell r="A12478" t="str">
            <v>FATEC--SP - EMC105</v>
          </cell>
          <cell r="B12478" t="str">
            <v>Sistemas de Conforto e Conveniência e Segurança - FATEC</v>
          </cell>
          <cell r="C12478">
            <v>72</v>
          </cell>
          <cell r="D12478">
            <v>6</v>
          </cell>
        </row>
        <row r="12479">
          <cell r="A12479" t="str">
            <v>ESZX126-13</v>
          </cell>
          <cell r="B12479" t="str">
            <v>Sistemas de Controle I</v>
          </cell>
          <cell r="C12479">
            <v>72</v>
          </cell>
          <cell r="D12479">
            <v>6</v>
          </cell>
        </row>
        <row r="12480">
          <cell r="A12480" t="str">
            <v>ESTA003-13</v>
          </cell>
          <cell r="B12480" t="str">
            <v>Sistemas de Controle I</v>
          </cell>
          <cell r="C12480">
            <v>60</v>
          </cell>
          <cell r="D12480">
            <v>5</v>
          </cell>
        </row>
        <row r="12481">
          <cell r="A12481" t="str">
            <v>ESTA003-17</v>
          </cell>
          <cell r="B12481" t="str">
            <v>Sistemas de Controle I</v>
          </cell>
          <cell r="C12481">
            <v>60</v>
          </cell>
          <cell r="D12481">
            <v>5</v>
          </cell>
        </row>
        <row r="12482">
          <cell r="A12482" t="str">
            <v>E3SCI</v>
          </cell>
          <cell r="B12482" t="str">
            <v>Sistemas de Controle I - IFSP</v>
          </cell>
          <cell r="C12482">
            <v>36</v>
          </cell>
          <cell r="D12482">
            <v>3</v>
          </cell>
        </row>
        <row r="12483">
          <cell r="A12483" t="str">
            <v>ESTA008-17</v>
          </cell>
          <cell r="B12483" t="str">
            <v>Sistemas de Controle II</v>
          </cell>
          <cell r="C12483">
            <v>60</v>
          </cell>
          <cell r="D12483">
            <v>5</v>
          </cell>
        </row>
        <row r="12484">
          <cell r="A12484" t="str">
            <v>ESTA008-13</v>
          </cell>
          <cell r="B12484" t="str">
            <v>Sistemas de Controle II</v>
          </cell>
          <cell r="C12484">
            <v>60</v>
          </cell>
          <cell r="D12484">
            <v>5</v>
          </cell>
        </row>
        <row r="12485">
          <cell r="A12485" t="str">
            <v>E4SC2</v>
          </cell>
          <cell r="B12485" t="str">
            <v>Sistemas de Controle II - IFSP</v>
          </cell>
          <cell r="C12485">
            <v>60</v>
          </cell>
          <cell r="D12485">
            <v>5</v>
          </cell>
        </row>
        <row r="12486">
          <cell r="A12486" t="str">
            <v>KanSU-us EN2710</v>
          </cell>
          <cell r="B12486" t="str">
            <v>Sistemas de Controle II - Kansas State University</v>
          </cell>
          <cell r="C12486">
            <v>60</v>
          </cell>
          <cell r="D12486">
            <v>5</v>
          </cell>
        </row>
        <row r="12487">
          <cell r="A12487" t="str">
            <v>ESZA001-13</v>
          </cell>
          <cell r="B12487" t="str">
            <v>Sistemas de Controle III</v>
          </cell>
          <cell r="C12487">
            <v>60</v>
          </cell>
          <cell r="D12487">
            <v>5</v>
          </cell>
        </row>
        <row r="12488">
          <cell r="A12488" t="str">
            <v>PME5013-1</v>
          </cell>
          <cell r="B12488" t="str">
            <v>Sistemas de Controle Modernos - USP</v>
          </cell>
          <cell r="C12488">
            <v>0</v>
          </cell>
          <cell r="D12488">
            <v>8</v>
          </cell>
        </row>
        <row r="12489">
          <cell r="A12489" t="str">
            <v>ESTU036-17</v>
          </cell>
          <cell r="B12489" t="str">
            <v>Sistemas de Drenagem Urbana</v>
          </cell>
          <cell r="C12489">
            <v>36</v>
          </cell>
          <cell r="D12489">
            <v>3</v>
          </cell>
        </row>
        <row r="12490">
          <cell r="A12490" t="str">
            <v>ESTU035-17</v>
          </cell>
          <cell r="B12490" t="str">
            <v>Sistemas de Esgotamento Sanitário</v>
          </cell>
          <cell r="C12490">
            <v>36</v>
          </cell>
          <cell r="D12490">
            <v>3</v>
          </cell>
        </row>
        <row r="12491">
          <cell r="A12491" t="str">
            <v>mudar</v>
          </cell>
          <cell r="B12491" t="str">
            <v>Sistemas de Esgotos e Drenagem Urbana</v>
          </cell>
          <cell r="C12491">
            <v>0</v>
          </cell>
          <cell r="D12491">
            <v>4</v>
          </cell>
        </row>
        <row r="12492">
          <cell r="A12492" t="str">
            <v>ESTX092-13</v>
          </cell>
          <cell r="B12492" t="str">
            <v>Sistemas de Esgotos e Drenagem Urbana</v>
          </cell>
          <cell r="C12492">
            <v>48</v>
          </cell>
          <cell r="D12492">
            <v>4</v>
          </cell>
        </row>
        <row r="12493">
          <cell r="A12493" t="str">
            <v>ESTU017-13</v>
          </cell>
          <cell r="B12493" t="str">
            <v>Sistemas de Esgotos e Drenagem Urbana</v>
          </cell>
          <cell r="C12493">
            <v>48</v>
          </cell>
          <cell r="D12493">
            <v>4</v>
          </cell>
        </row>
        <row r="12494">
          <cell r="A12494" t="str">
            <v>ESTX058-13</v>
          </cell>
          <cell r="B12494" t="str">
            <v>Sistemas de Fabricação</v>
          </cell>
          <cell r="C12494">
            <v>48</v>
          </cell>
          <cell r="D12494">
            <v>4</v>
          </cell>
        </row>
        <row r="12495">
          <cell r="A12495" t="str">
            <v>MCZX018-13</v>
          </cell>
          <cell r="B12495" t="str">
            <v>Sistemas de Gerenciamento de Banco de Dados</v>
          </cell>
          <cell r="C12495">
            <v>48</v>
          </cell>
          <cell r="D12495">
            <v>4</v>
          </cell>
        </row>
        <row r="12496">
          <cell r="A12496" t="str">
            <v>MCZA026-17</v>
          </cell>
          <cell r="B12496" t="str">
            <v>Sistemas de Gerenciamento de Banco de Dados</v>
          </cell>
          <cell r="C12496">
            <v>48</v>
          </cell>
          <cell r="D12496">
            <v>4</v>
          </cell>
        </row>
        <row r="12497">
          <cell r="A12497" t="str">
            <v>MCZA026-13</v>
          </cell>
          <cell r="B12497" t="str">
            <v>Sistemas de Gerenciamento de Banco de Dados</v>
          </cell>
          <cell r="C12497">
            <v>48</v>
          </cell>
          <cell r="D12497">
            <v>4</v>
          </cell>
        </row>
        <row r="12498">
          <cell r="A12498" t="str">
            <v>UCAV-es 30208GC</v>
          </cell>
          <cell r="B12498" t="str">
            <v>Sistemas de Gestión Ambiental y Auditorías Ambientales - Universidade Catolica de Avila</v>
          </cell>
          <cell r="C12498">
            <v>60</v>
          </cell>
          <cell r="D12498">
            <v>5</v>
          </cell>
        </row>
        <row r="12499">
          <cell r="A12499" t="str">
            <v>HSA5739-3</v>
          </cell>
          <cell r="B12499" t="str">
            <v>Sistemas de Gestão Ambiental - USP</v>
          </cell>
          <cell r="C12499">
            <v>0</v>
          </cell>
          <cell r="D12499">
            <v>12</v>
          </cell>
        </row>
        <row r="12500">
          <cell r="A12500" t="str">
            <v>UP-pt EBE0084</v>
          </cell>
          <cell r="B12500" t="str">
            <v>Sistemas de Gestão da Qualidade - Universidade do Porto</v>
          </cell>
          <cell r="C12500">
            <v>42</v>
          </cell>
          <cell r="D12500">
            <v>3</v>
          </cell>
        </row>
        <row r="12501">
          <cell r="A12501" t="str">
            <v>UNILEON-es 810021</v>
          </cell>
          <cell r="B12501" t="str">
            <v>Sistemas de Información Geográfica - Universidad de León</v>
          </cell>
          <cell r="C12501">
            <v>60</v>
          </cell>
          <cell r="D12501">
            <v>5</v>
          </cell>
        </row>
        <row r="12502">
          <cell r="A12502" t="str">
            <v>EGP15</v>
          </cell>
          <cell r="B12502" t="str">
            <v>Sistemas de Informação</v>
          </cell>
          <cell r="C12502">
            <v>24</v>
          </cell>
          <cell r="D12502">
            <v>0</v>
          </cell>
        </row>
        <row r="12503">
          <cell r="A12503" t="str">
            <v>EGPM16</v>
          </cell>
          <cell r="B12503" t="str">
            <v>Sistemas de Informação</v>
          </cell>
          <cell r="C12503">
            <v>0</v>
          </cell>
          <cell r="D12503">
            <v>0</v>
          </cell>
        </row>
        <row r="12504">
          <cell r="A12504" t="str">
            <v>MCZA027-17</v>
          </cell>
          <cell r="B12504" t="str">
            <v>Sistemas de Informação</v>
          </cell>
          <cell r="C12504">
            <v>48</v>
          </cell>
          <cell r="D12504">
            <v>4</v>
          </cell>
        </row>
        <row r="12505">
          <cell r="A12505" t="str">
            <v>MCZA027-13</v>
          </cell>
          <cell r="B12505" t="str">
            <v>Sistemas de Informação</v>
          </cell>
          <cell r="C12505">
            <v>48</v>
          </cell>
          <cell r="D12505">
            <v>4</v>
          </cell>
        </row>
        <row r="12506">
          <cell r="A12506" t="str">
            <v>INSPER - SIIN</v>
          </cell>
          <cell r="B12506" t="str">
            <v>Sistemas de Informação - INSPER</v>
          </cell>
          <cell r="C12506">
            <v>72</v>
          </cell>
          <cell r="D12506">
            <v>6</v>
          </cell>
        </row>
        <row r="12507">
          <cell r="A12507" t="str">
            <v>ESTG024-17</v>
          </cell>
          <cell r="B12507" t="str">
            <v>Sistemas de Informação Corporativos</v>
          </cell>
          <cell r="C12507">
            <v>48</v>
          </cell>
          <cell r="D12507">
            <v>4</v>
          </cell>
        </row>
        <row r="12508">
          <cell r="A12508" t="str">
            <v>UNESP - AO405</v>
          </cell>
          <cell r="B12508" t="str">
            <v>Sistemas de Informações Gerenciais - UNESP</v>
          </cell>
          <cell r="C12508">
            <v>60</v>
          </cell>
          <cell r="D12508">
            <v>5</v>
          </cell>
        </row>
        <row r="12509">
          <cell r="A12509" t="str">
            <v>BIS-204</v>
          </cell>
          <cell r="B12509" t="str">
            <v>Sistemas de Liberação de Fármacos Bioativos</v>
          </cell>
          <cell r="C12509">
            <v>144</v>
          </cell>
          <cell r="D12509">
            <v>12</v>
          </cell>
        </row>
        <row r="12510">
          <cell r="A12510" t="str">
            <v>UFABC-PÓS - BIS-204</v>
          </cell>
          <cell r="B12510" t="str">
            <v>Sistemas de Liberação de Fármacos Bioativos - UFABC-PÓS</v>
          </cell>
          <cell r="C12510">
            <v>144</v>
          </cell>
          <cell r="D12510">
            <v>12</v>
          </cell>
        </row>
        <row r="12511">
          <cell r="A12511" t="str">
            <v>ESZI019-13</v>
          </cell>
          <cell r="B12511" t="str">
            <v>Sistemas de Micro-ondas</v>
          </cell>
          <cell r="C12511">
            <v>48</v>
          </cell>
          <cell r="D12511">
            <v>4</v>
          </cell>
        </row>
        <row r="12512">
          <cell r="A12512" t="str">
            <v>ESZI019-17</v>
          </cell>
          <cell r="B12512" t="str">
            <v>Sistemas de Micro-ondas</v>
          </cell>
          <cell r="C12512">
            <v>48</v>
          </cell>
          <cell r="D12512">
            <v>4</v>
          </cell>
        </row>
        <row r="12513">
          <cell r="A12513" t="str">
            <v>ESZX060-13</v>
          </cell>
          <cell r="B12513" t="str">
            <v>Sistemas de Microondas</v>
          </cell>
          <cell r="C12513">
            <v>48</v>
          </cell>
          <cell r="D12513">
            <v>4</v>
          </cell>
        </row>
        <row r="12514">
          <cell r="A12514" t="str">
            <v>excluir</v>
          </cell>
          <cell r="B12514" t="str">
            <v>Sistemas de Potência I</v>
          </cell>
          <cell r="C12514">
            <v>0</v>
          </cell>
          <cell r="D12514">
            <v>2</v>
          </cell>
        </row>
        <row r="12515">
          <cell r="A12515" t="str">
            <v>ESZE074-17</v>
          </cell>
          <cell r="B12515" t="str">
            <v>Sistemas de Potência I</v>
          </cell>
          <cell r="C12515">
            <v>48</v>
          </cell>
          <cell r="D12515">
            <v>4</v>
          </cell>
        </row>
        <row r="12516">
          <cell r="A12516" t="str">
            <v>ESZE008-13</v>
          </cell>
          <cell r="B12516" t="str">
            <v>Sistemas de Potência I</v>
          </cell>
          <cell r="C12516">
            <v>48</v>
          </cell>
          <cell r="D12516">
            <v>4</v>
          </cell>
        </row>
        <row r="12517">
          <cell r="A12517" t="str">
            <v>ESZX027-13</v>
          </cell>
          <cell r="B12517" t="str">
            <v>Sistemas de Potência I</v>
          </cell>
          <cell r="C12517">
            <v>48</v>
          </cell>
          <cell r="D12517">
            <v>4</v>
          </cell>
        </row>
        <row r="12518">
          <cell r="A12518" t="str">
            <v>ESZX028-13</v>
          </cell>
          <cell r="B12518" t="str">
            <v>Sistemas de Potência II</v>
          </cell>
          <cell r="C12518">
            <v>48</v>
          </cell>
          <cell r="D12518">
            <v>4</v>
          </cell>
        </row>
        <row r="12519">
          <cell r="A12519" t="str">
            <v>ESZE009-17</v>
          </cell>
          <cell r="B12519" t="str">
            <v>Sistemas de Potência II</v>
          </cell>
          <cell r="C12519">
            <v>48</v>
          </cell>
          <cell r="D12519">
            <v>4</v>
          </cell>
        </row>
        <row r="12520">
          <cell r="A12520" t="str">
            <v>ESZE009-13</v>
          </cell>
          <cell r="B12520" t="str">
            <v>Sistemas de Potência II</v>
          </cell>
          <cell r="C12520">
            <v>48</v>
          </cell>
          <cell r="D12520">
            <v>4</v>
          </cell>
        </row>
        <row r="12521">
          <cell r="A12521" t="str">
            <v>730211518</v>
          </cell>
          <cell r="B12521" t="str">
            <v>Sistemas de Prefabricación - Universidad da Coruña / UDC</v>
          </cell>
          <cell r="C12521">
            <v>47</v>
          </cell>
          <cell r="D12521">
            <v>4</v>
          </cell>
        </row>
        <row r="12522">
          <cell r="A12522" t="str">
            <v>ESTS017-13</v>
          </cell>
          <cell r="B12522" t="str">
            <v>Sistemas de Propulsão I</v>
          </cell>
          <cell r="C12522">
            <v>48</v>
          </cell>
          <cell r="D12522">
            <v>4</v>
          </cell>
        </row>
        <row r="12523">
          <cell r="A12523" t="str">
            <v>ESTS017-17</v>
          </cell>
          <cell r="B12523" t="str">
            <v>Sistemas de Propulsão I</v>
          </cell>
          <cell r="C12523">
            <v>48</v>
          </cell>
          <cell r="D12523">
            <v>4</v>
          </cell>
        </row>
        <row r="12524">
          <cell r="A12524" t="str">
            <v>ESZS021-13</v>
          </cell>
          <cell r="B12524" t="str">
            <v>Sistemas de Propulsão II</v>
          </cell>
          <cell r="C12524">
            <v>48</v>
          </cell>
          <cell r="D12524">
            <v>4</v>
          </cell>
        </row>
        <row r="12525">
          <cell r="A12525" t="str">
            <v>ESZS021-17</v>
          </cell>
          <cell r="B12525" t="str">
            <v>Sistemas de Propulsão II</v>
          </cell>
          <cell r="C12525">
            <v>48</v>
          </cell>
          <cell r="D12525">
            <v>4</v>
          </cell>
        </row>
        <row r="12526">
          <cell r="A12526" t="str">
            <v>ESTU037-17</v>
          </cell>
          <cell r="B12526" t="str">
            <v>Sistemas de Tratamento de Água</v>
          </cell>
          <cell r="C12526">
            <v>36</v>
          </cell>
          <cell r="D12526">
            <v>3</v>
          </cell>
        </row>
        <row r="12527">
          <cell r="A12527" t="str">
            <v>ESTU018-13</v>
          </cell>
          <cell r="B12527" t="str">
            <v>Sistemas de Tratamento de Águas e Efluentes</v>
          </cell>
          <cell r="C12527">
            <v>48</v>
          </cell>
          <cell r="D12527">
            <v>4</v>
          </cell>
        </row>
        <row r="12528">
          <cell r="A12528" t="str">
            <v>ESTX093-13</v>
          </cell>
          <cell r="B12528" t="str">
            <v>Sistemas de Tratamento de Águas e Efluentes</v>
          </cell>
          <cell r="C12528">
            <v>48</v>
          </cell>
          <cell r="D12528">
            <v>4</v>
          </cell>
        </row>
        <row r="12529">
          <cell r="A12529" t="str">
            <v>FATEC-SP - EMC105</v>
          </cell>
          <cell r="B12529" t="str">
            <v>Sistemas de conforto, conveniência e segurança - FATEC-SP</v>
          </cell>
          <cell r="C12529">
            <v>72</v>
          </cell>
          <cell r="D12529">
            <v>6</v>
          </cell>
        </row>
        <row r="12530">
          <cell r="A12530" t="str">
            <v>MAUA - GAB225</v>
          </cell>
          <cell r="B12530" t="str">
            <v>Sistemas de gestão ambiental e certificação ambiental - Instituto Mauá de Tecnologia</v>
          </cell>
          <cell r="C12530">
            <v>72</v>
          </cell>
          <cell r="D12530">
            <v>6</v>
          </cell>
        </row>
        <row r="12531">
          <cell r="A12531" t="str">
            <v>UBA-04</v>
          </cell>
          <cell r="B12531" t="str">
            <v>Sistemas de información - Universidad de Buenos Aires</v>
          </cell>
          <cell r="C12531">
            <v>0</v>
          </cell>
          <cell r="D12531">
            <v>4</v>
          </cell>
        </row>
        <row r="12532">
          <cell r="A12532" t="str">
            <v>FTT - MT-P324</v>
          </cell>
          <cell r="B12532" t="str">
            <v>Sistemas de manufatura - Faculdade de Tecnologia Termomecânica</v>
          </cell>
          <cell r="C12532">
            <v>144</v>
          </cell>
          <cell r="D12532">
            <v>12</v>
          </cell>
        </row>
        <row r="12533">
          <cell r="A12533" t="str">
            <v>FTT - MT-P211</v>
          </cell>
          <cell r="B12533" t="str">
            <v>Sistemas digitais e microprocessados - Faculdade de Tecnologia Termomecânica</v>
          </cell>
          <cell r="C12533">
            <v>108</v>
          </cell>
          <cell r="D12533">
            <v>9</v>
          </cell>
        </row>
        <row r="12534">
          <cell r="A12534" t="str">
            <v>ESTG020-13</v>
          </cell>
          <cell r="B12534" t="str">
            <v>Sistemas e Processos de Produção</v>
          </cell>
          <cell r="C12534">
            <v>48</v>
          </cell>
          <cell r="D12534">
            <v>4</v>
          </cell>
        </row>
        <row r="12535">
          <cell r="A12535" t="str">
            <v>ESTG020-17</v>
          </cell>
          <cell r="B12535" t="str">
            <v>Sistemas e Processos de Produção</v>
          </cell>
          <cell r="C12535">
            <v>48</v>
          </cell>
          <cell r="D12535">
            <v>4</v>
          </cell>
        </row>
        <row r="12536">
          <cell r="A12536" t="str">
            <v>CE-235</v>
          </cell>
          <cell r="B12536" t="str">
            <v>Sistemas embarcados de tempo real - ITA</v>
          </cell>
          <cell r="C12536">
            <v>0</v>
          </cell>
          <cell r="D12536">
            <v>12</v>
          </cell>
        </row>
        <row r="12537">
          <cell r="A12537" t="str">
            <v>ENE-310</v>
          </cell>
          <cell r="B12537" t="str">
            <v>Sistemas fuzzy</v>
          </cell>
          <cell r="C12537">
            <v>108</v>
          </cell>
          <cell r="D12537">
            <v>9</v>
          </cell>
        </row>
        <row r="12538">
          <cell r="A12538" t="str">
            <v>UNICSUL - 1445</v>
          </cell>
          <cell r="B12538" t="str">
            <v>Sistemas integrados de gestão - UNICSUL</v>
          </cell>
          <cell r="C12538">
            <v>72</v>
          </cell>
          <cell r="D12538">
            <v>6</v>
          </cell>
        </row>
        <row r="12539">
          <cell r="A12539" t="str">
            <v>TIDD-02854A</v>
          </cell>
          <cell r="B12539" t="str">
            <v>Sistemas inteligentes e ambientais virtuais - SIAV - PUC-SP</v>
          </cell>
          <cell r="C12539">
            <v>0</v>
          </cell>
          <cell r="D12539">
            <v>12</v>
          </cell>
        </row>
        <row r="12540">
          <cell r="A12540" t="str">
            <v>FTT - MT-P427</v>
          </cell>
          <cell r="B12540" t="str">
            <v>Sistemas microcontrolados - Faculdade de Tecnologia Termomecânica</v>
          </cell>
          <cell r="C12540">
            <v>108</v>
          </cell>
          <cell r="D12540">
            <v>9</v>
          </cell>
        </row>
        <row r="12541">
          <cell r="A12541" t="str">
            <v>UFMS-20030032</v>
          </cell>
          <cell r="B12541" t="str">
            <v>Sistemas nebulosos - teoria e aplicação em engenharia - UFMS</v>
          </cell>
          <cell r="C12541">
            <v>0</v>
          </cell>
          <cell r="D12541">
            <v>10</v>
          </cell>
        </row>
        <row r="12542">
          <cell r="A12542" t="str">
            <v>FATEC-SP - SO2</v>
          </cell>
          <cell r="B12542" t="str">
            <v>Sistemas operacionais II - FATEC-SP</v>
          </cell>
          <cell r="C12542">
            <v>72</v>
          </cell>
          <cell r="D12542">
            <v>6</v>
          </cell>
        </row>
        <row r="12543">
          <cell r="A12543" t="str">
            <v>UPC-es 300739</v>
          </cell>
          <cell r="B12543" t="str">
            <v>Sistemes Lineals - Universitat Politècnica da Catalunya</v>
          </cell>
          <cell r="C12543">
            <v>49</v>
          </cell>
          <cell r="D12543">
            <v>4</v>
          </cell>
        </row>
        <row r="12544">
          <cell r="A12544" t="str">
            <v>UNIPD-it INM0015282</v>
          </cell>
          <cell r="B12544" t="str">
            <v>Sistemi di Gestione Della Qualità Ambientale - Università Degli Studi di Padova</v>
          </cell>
          <cell r="C12544">
            <v>60</v>
          </cell>
          <cell r="D12544">
            <v>5</v>
          </cell>
        </row>
        <row r="12545">
          <cell r="A12545" t="str">
            <v>Unimore-it IG016</v>
          </cell>
          <cell r="B12545" t="str">
            <v>Sistemi e Comportamento Organizzativi - Università degli studi di Modena e Reggio Emilia</v>
          </cell>
          <cell r="C12545">
            <v>81</v>
          </cell>
          <cell r="D12545">
            <v>6</v>
          </cell>
        </row>
        <row r="12546">
          <cell r="A12546" t="str">
            <v>NHT1048-13</v>
          </cell>
          <cell r="B12546" t="str">
            <v>Sistemática e Biogeografia</v>
          </cell>
          <cell r="C12546">
            <v>48</v>
          </cell>
          <cell r="D12546">
            <v>4</v>
          </cell>
        </row>
        <row r="12547">
          <cell r="A12547" t="str">
            <v>NHT1048-15</v>
          </cell>
          <cell r="B12547" t="str">
            <v>Sistemática e Biogeografia</v>
          </cell>
          <cell r="C12547">
            <v>48</v>
          </cell>
          <cell r="D12547">
            <v>4</v>
          </cell>
        </row>
        <row r="12548">
          <cell r="A12548" t="str">
            <v>EVD-003</v>
          </cell>
          <cell r="B12548" t="str">
            <v>Sistemática filogenética</v>
          </cell>
          <cell r="C12548">
            <v>216</v>
          </cell>
          <cell r="D12548">
            <v>18</v>
          </cell>
        </row>
        <row r="12549">
          <cell r="A12549" t="str">
            <v>SIU-us IT470A</v>
          </cell>
          <cell r="B12549" t="str">
            <v>Six Sigma Green Belt I - Southern Illinois University</v>
          </cell>
          <cell r="C12549">
            <v>27</v>
          </cell>
          <cell r="D12549">
            <v>2</v>
          </cell>
        </row>
        <row r="12550">
          <cell r="A12550" t="str">
            <v>SIU-us IT470B</v>
          </cell>
          <cell r="B12550" t="str">
            <v>Six Sigma Green Belt II - Southern Illinois University</v>
          </cell>
          <cell r="C12550">
            <v>27</v>
          </cell>
          <cell r="D12550">
            <v>2</v>
          </cell>
        </row>
        <row r="12551">
          <cell r="A12551" t="str">
            <v>MSOE-us MS3406</v>
          </cell>
          <cell r="B12551" t="str">
            <v>Six Sigma Introduction - Milwaukee School of Engineering</v>
          </cell>
          <cell r="C12551">
            <v>33</v>
          </cell>
          <cell r="D12551">
            <v>2</v>
          </cell>
        </row>
        <row r="12552">
          <cell r="A12552" t="str">
            <v>MSOE-us IE431</v>
          </cell>
          <cell r="B12552" t="str">
            <v>Six Sigma Methods - Milwaukee School of Engineering</v>
          </cell>
          <cell r="C12552">
            <v>33</v>
          </cell>
          <cell r="D12552">
            <v>2</v>
          </cell>
        </row>
        <row r="12553">
          <cell r="A12553" t="str">
            <v>NIU-us ISYE439</v>
          </cell>
          <cell r="B12553" t="str">
            <v>Six Sigma Performance Excellence and Modern Problem Solving - Northern Illinois University</v>
          </cell>
          <cell r="C12553">
            <v>40</v>
          </cell>
          <cell r="D12553">
            <v>3</v>
          </cell>
        </row>
        <row r="12554">
          <cell r="A12554" t="str">
            <v>LiU-se TMQU04</v>
          </cell>
          <cell r="B12554" t="str">
            <v>Six Sigma Quality - Linköping University</v>
          </cell>
          <cell r="C12554">
            <v>50</v>
          </cell>
          <cell r="D12554">
            <v>4</v>
          </cell>
        </row>
        <row r="12555">
          <cell r="A12555" t="str">
            <v>CSUN-us MSE618</v>
          </cell>
          <cell r="B12555" t="str">
            <v>Six Sigma Quality Engineering - California State University, Northridge</v>
          </cell>
          <cell r="C12555">
            <v>51</v>
          </cell>
          <cell r="D12555">
            <v>4</v>
          </cell>
        </row>
        <row r="12556">
          <cell r="A12556" t="str">
            <v>RU-us 33799460</v>
          </cell>
          <cell r="B12556" t="str">
            <v>Six Sigma and Lean Manufacturing - The State University of New Jersey - Rutgers</v>
          </cell>
          <cell r="C12556">
            <v>48</v>
          </cell>
          <cell r="D12556">
            <v>4</v>
          </cell>
        </row>
        <row r="12557">
          <cell r="A12557" t="str">
            <v>DU-us STAT325</v>
          </cell>
          <cell r="B12557" t="str">
            <v>Six-Sigma Quality Implementation - Drexel University</v>
          </cell>
          <cell r="C12557">
            <v>40</v>
          </cell>
          <cell r="D12557">
            <v>3</v>
          </cell>
        </row>
        <row r="12558">
          <cell r="A12558" t="str">
            <v>AU-us CEMS466</v>
          </cell>
          <cell r="B12558" t="str">
            <v>Skeletal Tissue - Alfred University</v>
          </cell>
          <cell r="C12558">
            <v>51</v>
          </cell>
          <cell r="D12558">
            <v>4</v>
          </cell>
        </row>
        <row r="12559">
          <cell r="A12559" t="str">
            <v>PSU-us LING170</v>
          </cell>
          <cell r="B12559" t="str">
            <v>Skills Enhancement - Portland State University</v>
          </cell>
          <cell r="C12559">
            <v>24</v>
          </cell>
          <cell r="D12559">
            <v>2</v>
          </cell>
        </row>
        <row r="12560">
          <cell r="A12560" t="str">
            <v>UWP-us BUS3230</v>
          </cell>
          <cell r="B12560" t="str">
            <v>Small Business Management - University of Wisconsin - Platteville</v>
          </cell>
          <cell r="C12560">
            <v>64</v>
          </cell>
          <cell r="D12560">
            <v>5</v>
          </cell>
        </row>
        <row r="12561">
          <cell r="A12561" t="str">
            <v>UTS-au 22566</v>
          </cell>
          <cell r="B12561" t="str">
            <v>Small Business Management and Accounting - University of Technology, Sydney</v>
          </cell>
          <cell r="C12561">
            <v>48</v>
          </cell>
          <cell r="D12561">
            <v>4</v>
          </cell>
        </row>
        <row r="12562">
          <cell r="A12562" t="str">
            <v>Curtin-au MGMT2001</v>
          </cell>
          <cell r="B12562" t="str">
            <v>Small Business Planning - Curtin University of Technology</v>
          </cell>
          <cell r="C12562">
            <v>42</v>
          </cell>
          <cell r="D12562">
            <v>3</v>
          </cell>
        </row>
        <row r="12563">
          <cell r="A12563" t="str">
            <v>SU-us CEE265C</v>
          </cell>
          <cell r="B12563" t="str">
            <v>Smart Cities &amp; Communities - Stanford University</v>
          </cell>
          <cell r="C12563">
            <v>24</v>
          </cell>
          <cell r="D12563">
            <v>2</v>
          </cell>
        </row>
        <row r="12564">
          <cell r="A12564" t="str">
            <v>FUAS-de M21</v>
          </cell>
          <cell r="B12564" t="str">
            <v>Smart Grids - Frankfurt University of Applied Sciences</v>
          </cell>
          <cell r="C12564">
            <v>78</v>
          </cell>
          <cell r="D12564">
            <v>6</v>
          </cell>
        </row>
        <row r="12565">
          <cell r="A12565" t="str">
            <v>LivUni-uk MATS315</v>
          </cell>
          <cell r="B12565" t="str">
            <v>Smart Materials - University of Liverpool</v>
          </cell>
          <cell r="C12565">
            <v>20</v>
          </cell>
          <cell r="D12565">
            <v>1</v>
          </cell>
        </row>
        <row r="12566">
          <cell r="A12566" t="str">
            <v>WOU-us CS126</v>
          </cell>
          <cell r="B12566" t="str">
            <v>Smart Phone Development - Western Oregon University</v>
          </cell>
          <cell r="C12566">
            <v>44</v>
          </cell>
          <cell r="D12566">
            <v>3</v>
          </cell>
        </row>
        <row r="12567">
          <cell r="A12567" t="str">
            <v>GSU-us KINS1410</v>
          </cell>
          <cell r="B12567" t="str">
            <v>Soccer - Georgia Southern University</v>
          </cell>
          <cell r="C12567">
            <v>28</v>
          </cell>
          <cell r="D12567">
            <v>2</v>
          </cell>
        </row>
        <row r="12568">
          <cell r="A12568" t="str">
            <v>KSU-us MANGT670</v>
          </cell>
          <cell r="B12568" t="str">
            <v>Social Media Analytics &amp; Web Mining - Kansas State University</v>
          </cell>
          <cell r="C12568">
            <v>48</v>
          </cell>
          <cell r="D12568">
            <v>4</v>
          </cell>
        </row>
        <row r="12569">
          <cell r="A12569" t="str">
            <v>SIT-us BIA658</v>
          </cell>
          <cell r="B12569" t="str">
            <v>Social Network Analytics - Stevens Institute of Technology</v>
          </cell>
          <cell r="C12569">
            <v>45</v>
          </cell>
          <cell r="D12569">
            <v>4</v>
          </cell>
        </row>
        <row r="12570">
          <cell r="A12570" t="str">
            <v>NCI-ie H6SPS</v>
          </cell>
          <cell r="B12570" t="str">
            <v>Social Psychology - National College of Ireland</v>
          </cell>
          <cell r="C12570">
            <v>48</v>
          </cell>
          <cell r="D12570">
            <v>4</v>
          </cell>
        </row>
        <row r="12571">
          <cell r="A12571" t="str">
            <v>UMKC-us PSYCH312</v>
          </cell>
          <cell r="B12571" t="str">
            <v>Social Psychology - University of Missouri - Kansas City</v>
          </cell>
          <cell r="C12571">
            <v>36</v>
          </cell>
          <cell r="D12571">
            <v>3</v>
          </cell>
        </row>
        <row r="12572">
          <cell r="A12572" t="str">
            <v>Nott-uk C8150C</v>
          </cell>
          <cell r="B12572" t="str">
            <v>Social Psychology - University of Nottingham</v>
          </cell>
          <cell r="C12572">
            <v>13</v>
          </cell>
          <cell r="D12572">
            <v>1</v>
          </cell>
        </row>
        <row r="12573">
          <cell r="A12573" t="str">
            <v>UWM-us SPT&amp;REC292</v>
          </cell>
          <cell r="B12573" t="str">
            <v>Social and Creative Dance - University of Wisconsin - Milwaukee</v>
          </cell>
          <cell r="C12573">
            <v>15</v>
          </cell>
          <cell r="D12573">
            <v>1</v>
          </cell>
        </row>
        <row r="12574">
          <cell r="A12574" t="str">
            <v>ESHR018-13</v>
          </cell>
          <cell r="B12574" t="str">
            <v>Sociedade Civil Organizada Global</v>
          </cell>
          <cell r="C12574">
            <v>48</v>
          </cell>
          <cell r="D12574">
            <v>4</v>
          </cell>
        </row>
        <row r="12575">
          <cell r="A12575" t="str">
            <v>INF-307</v>
          </cell>
          <cell r="B12575" t="str">
            <v>Sociedade da Informação e do Conhecimento</v>
          </cell>
          <cell r="C12575">
            <v>144</v>
          </cell>
          <cell r="D12575">
            <v>12</v>
          </cell>
        </row>
        <row r="12576">
          <cell r="A12576" t="str">
            <v>CHS-302</v>
          </cell>
          <cell r="B12576" t="str">
            <v>Sociedade da Informação: Cultura, Comunicação e Mídia</v>
          </cell>
          <cell r="C12576">
            <v>108</v>
          </cell>
          <cell r="D12576">
            <v>9</v>
          </cell>
        </row>
        <row r="12577">
          <cell r="A12577" t="str">
            <v>ICA5741-2</v>
          </cell>
          <cell r="B12577" t="str">
            <v>Sociedade e Meio Ambiente - USP</v>
          </cell>
          <cell r="C12577">
            <v>0</v>
          </cell>
          <cell r="D12577">
            <v>9</v>
          </cell>
        </row>
        <row r="12578">
          <cell r="A12578" t="str">
            <v>USP - ACH0022</v>
          </cell>
          <cell r="B12578" t="str">
            <v>Sociedade, meio ambiente e cidadania - USP</v>
          </cell>
          <cell r="C12578">
            <v>24</v>
          </cell>
          <cell r="D12578">
            <v>2</v>
          </cell>
        </row>
        <row r="12579">
          <cell r="A12579" t="str">
            <v>USP - ACH0161</v>
          </cell>
          <cell r="B12579" t="str">
            <v>Sociedade, multiculturalismo e direitos - USP</v>
          </cell>
          <cell r="C12579">
            <v>24</v>
          </cell>
          <cell r="D12579">
            <v>2</v>
          </cell>
        </row>
        <row r="12580">
          <cell r="A12580" t="str">
            <v>EFHCT09</v>
          </cell>
          <cell r="B12580" t="str">
            <v>Sociedades Científicas e Políticas de Desenvolvimento Tecnológico</v>
          </cell>
          <cell r="C12580">
            <v>0</v>
          </cell>
          <cell r="D12580">
            <v>0</v>
          </cell>
        </row>
        <row r="12581">
          <cell r="A12581" t="str">
            <v>NJIT-us EPS202</v>
          </cell>
          <cell r="B12581" t="str">
            <v>Society, Technology and Environmental - New Jersey Institute of Technology</v>
          </cell>
          <cell r="C12581">
            <v>48</v>
          </cell>
          <cell r="D12581">
            <v>4</v>
          </cell>
        </row>
        <row r="12582">
          <cell r="A12582" t="str">
            <v>FEI - NS1210</v>
          </cell>
          <cell r="B12582" t="str">
            <v>Sociologia - FEI</v>
          </cell>
          <cell r="C12582">
            <v>36</v>
          </cell>
          <cell r="D12582">
            <v>3</v>
          </cell>
        </row>
        <row r="12583">
          <cell r="A12583" t="str">
            <v>FEI - CS1210</v>
          </cell>
          <cell r="B12583" t="str">
            <v>Sociologia - FEI</v>
          </cell>
          <cell r="C12583">
            <v>36</v>
          </cell>
          <cell r="D12583">
            <v>3</v>
          </cell>
        </row>
        <row r="12584">
          <cell r="A12584" t="str">
            <v>NS1131</v>
          </cell>
          <cell r="B12584" t="str">
            <v>Sociologia Aplicada à Administração I - FEI Pe.Saboia de Medeiros</v>
          </cell>
          <cell r="C12584">
            <v>36</v>
          </cell>
          <cell r="D12584">
            <v>3</v>
          </cell>
        </row>
        <row r="12585">
          <cell r="A12585" t="str">
            <v>EAE5969-4</v>
          </cell>
          <cell r="B12585" t="str">
            <v>Sociologia Econômica - USP</v>
          </cell>
          <cell r="C12585">
            <v>0</v>
          </cell>
          <cell r="D12585">
            <v>9</v>
          </cell>
        </row>
        <row r="12586">
          <cell r="A12586" t="str">
            <v>EAE5969</v>
          </cell>
          <cell r="B12586" t="str">
            <v>Sociologia Econômica - USP</v>
          </cell>
          <cell r="C12586">
            <v>0</v>
          </cell>
          <cell r="D12586">
            <v>8</v>
          </cell>
        </row>
        <row r="12587">
          <cell r="A12587" t="str">
            <v>FDSBC - SOC</v>
          </cell>
          <cell r="B12587" t="str">
            <v>Sociologia Geral e Jurídica - Faculdade de Direito de São Bernardo do Campo</v>
          </cell>
          <cell r="C12587">
            <v>96</v>
          </cell>
          <cell r="D12587">
            <v>8</v>
          </cell>
        </row>
        <row r="12588">
          <cell r="A12588" t="str">
            <v>SOA002</v>
          </cell>
          <cell r="B12588" t="str">
            <v>Sociologia II - UFMG</v>
          </cell>
          <cell r="C12588">
            <v>60</v>
          </cell>
          <cell r="D12588">
            <v>4</v>
          </cell>
        </row>
        <row r="12589">
          <cell r="A12589" t="str">
            <v>UFCG - 2305033</v>
          </cell>
          <cell r="B12589" t="str">
            <v>Sociologia Industrial - Universidade Federal de Campina Grande</v>
          </cell>
          <cell r="C12589">
            <v>36</v>
          </cell>
          <cell r="D12589">
            <v>3</v>
          </cell>
        </row>
        <row r="12590">
          <cell r="A12590" t="str">
            <v>MACK - 4022701</v>
          </cell>
          <cell r="B12590" t="str">
            <v>Sociologia Jurídica - Mackenzie</v>
          </cell>
          <cell r="C12590">
            <v>60</v>
          </cell>
          <cell r="D12590">
            <v>5</v>
          </cell>
        </row>
        <row r="12591">
          <cell r="A12591" t="str">
            <v>SOC027</v>
          </cell>
          <cell r="B12591" t="str">
            <v>Sociologia Rural  - UFSCAR</v>
          </cell>
          <cell r="C12591">
            <v>0</v>
          </cell>
          <cell r="D12591">
            <v>9</v>
          </cell>
        </row>
        <row r="12592">
          <cell r="A12592" t="str">
            <v>SO - 134/A</v>
          </cell>
          <cell r="B12592" t="str">
            <v>Sociologia Urbana - Unicamp</v>
          </cell>
          <cell r="C12592">
            <v>0</v>
          </cell>
          <cell r="D12592">
            <v>9</v>
          </cell>
        </row>
        <row r="12593">
          <cell r="A12593" t="str">
            <v>FTT - GS316</v>
          </cell>
          <cell r="B12593" t="str">
            <v>Sociologia aplicada - Faculdade de Tecnologia Termomecânica</v>
          </cell>
          <cell r="C12593">
            <v>72</v>
          </cell>
          <cell r="D12593">
            <v>6</v>
          </cell>
        </row>
        <row r="12594">
          <cell r="A12594" t="str">
            <v>UFRRJ - IH431</v>
          </cell>
          <cell r="B12594" t="str">
            <v>Sociologia aplicada à administração - Universidade Federal Rural do Rio de Janeiro</v>
          </cell>
          <cell r="C12594">
            <v>48</v>
          </cell>
          <cell r="D12594">
            <v>4</v>
          </cell>
        </row>
        <row r="12595">
          <cell r="A12595" t="str">
            <v>AFA - SSB</v>
          </cell>
          <cell r="B12595" t="str">
            <v>Sociologia da sociedade brasileira - Academia da Forca Aérea</v>
          </cell>
          <cell r="C12595">
            <v>36</v>
          </cell>
          <cell r="D12595">
            <v>3</v>
          </cell>
        </row>
        <row r="12596">
          <cell r="A12596" t="str">
            <v>SOC022</v>
          </cell>
          <cell r="B12596" t="str">
            <v>Sociologia das Diferenças - UFSCAR</v>
          </cell>
          <cell r="C12596">
            <v>0</v>
          </cell>
          <cell r="D12596">
            <v>9</v>
          </cell>
        </row>
        <row r="12597">
          <cell r="A12597" t="str">
            <v>ESZX049-13</v>
          </cell>
          <cell r="B12597" t="str">
            <v>Sociologia das Organizações</v>
          </cell>
          <cell r="C12597">
            <v>24</v>
          </cell>
          <cell r="D12597">
            <v>2</v>
          </cell>
        </row>
        <row r="12598">
          <cell r="A12598" t="str">
            <v>UC-pt 2638682</v>
          </cell>
          <cell r="B12598" t="str">
            <v>Sociologia do Risco - Universidade de Coimbra</v>
          </cell>
          <cell r="C12598">
            <v>45</v>
          </cell>
          <cell r="D12598">
            <v>4</v>
          </cell>
        </row>
        <row r="12599">
          <cell r="A12599" t="str">
            <v>UAlg-pt 15291006</v>
          </cell>
          <cell r="B12599" t="str">
            <v>Sociologia do Território - Universidade do Algarve</v>
          </cell>
          <cell r="C12599">
            <v>50</v>
          </cell>
          <cell r="D12599">
            <v>4</v>
          </cell>
        </row>
        <row r="12600">
          <cell r="A12600" t="str">
            <v>UNIFESP - 3921</v>
          </cell>
          <cell r="B12600" t="str">
            <v>Sociologia do trabalho - UNIFESP</v>
          </cell>
          <cell r="C12600">
            <v>60</v>
          </cell>
          <cell r="D12600">
            <v>5</v>
          </cell>
        </row>
        <row r="12601">
          <cell r="A12601" t="str">
            <v>SEA-5894</v>
          </cell>
          <cell r="B12601" t="str">
            <v>Sociologia dos Desastres - USP</v>
          </cell>
          <cell r="C12601">
            <v>0</v>
          </cell>
          <cell r="D12601">
            <v>4</v>
          </cell>
        </row>
        <row r="12602">
          <cell r="A12602" t="str">
            <v>ESHT023-13</v>
          </cell>
          <cell r="B12602" t="str">
            <v>Sociologia dos Territórios</v>
          </cell>
          <cell r="C12602">
            <v>48</v>
          </cell>
          <cell r="D12602">
            <v>4</v>
          </cell>
        </row>
        <row r="12603">
          <cell r="A12603" t="str">
            <v>ESHT023-17</v>
          </cell>
          <cell r="B12603" t="str">
            <v>Sociologia dos Territórios</v>
          </cell>
          <cell r="C12603">
            <v>48</v>
          </cell>
          <cell r="D12603">
            <v>4</v>
          </cell>
        </row>
        <row r="12604">
          <cell r="A12604" t="str">
            <v>EAE5969-1</v>
          </cell>
          <cell r="B12604" t="str">
            <v>Sociologia econômica - Unicamp</v>
          </cell>
          <cell r="C12604">
            <v>0</v>
          </cell>
          <cell r="D12604">
            <v>9</v>
          </cell>
        </row>
        <row r="12605">
          <cell r="A12605" t="str">
            <v>AFA - SGA</v>
          </cell>
          <cell r="B12605" t="str">
            <v>Sociologia geral e aplicada - Academia da Forca Aérea</v>
          </cell>
          <cell r="C12605">
            <v>36</v>
          </cell>
          <cell r="D12605">
            <v>3</v>
          </cell>
        </row>
        <row r="12606">
          <cell r="A12606" t="str">
            <v>CUMD-co SOCI300</v>
          </cell>
          <cell r="B12606" t="str">
            <v>Sociologia y Sociedad Colombiana - Corporación Universitaria Minuto de Dios</v>
          </cell>
          <cell r="C12606">
            <v>48</v>
          </cell>
          <cell r="D12606">
            <v>4</v>
          </cell>
        </row>
        <row r="12607">
          <cell r="A12607" t="str">
            <v>BME-hu GT43A002</v>
          </cell>
          <cell r="B12607" t="str">
            <v>Sociology - Budapest University of Technology and Economics</v>
          </cell>
          <cell r="C12607">
            <v>30</v>
          </cell>
          <cell r="D12607">
            <v>2</v>
          </cell>
        </row>
        <row r="12608">
          <cell r="A12608" t="str">
            <v>UWEC-us MSCI234</v>
          </cell>
          <cell r="B12608" t="str">
            <v>Soft Materials - University of Wisconsin - Eau Claire</v>
          </cell>
          <cell r="C12608">
            <v>48</v>
          </cell>
          <cell r="D12608">
            <v>4</v>
          </cell>
        </row>
        <row r="12609">
          <cell r="A12609" t="str">
            <v>Strath-uk CS551</v>
          </cell>
          <cell r="B12609" t="str">
            <v>Software Architecture and Design - University of Strathclyde</v>
          </cell>
          <cell r="C12609">
            <v>48</v>
          </cell>
          <cell r="D12609">
            <v>4</v>
          </cell>
        </row>
        <row r="12610">
          <cell r="A12610" t="str">
            <v>UTEP-us EE2372</v>
          </cell>
          <cell r="B12610" t="str">
            <v>Software Design - University of Texas at El Paso</v>
          </cell>
          <cell r="C12610">
            <v>48</v>
          </cell>
          <cell r="D12610">
            <v>4</v>
          </cell>
        </row>
        <row r="12611">
          <cell r="A12611" t="str">
            <v>USC-us EE355</v>
          </cell>
          <cell r="B12611" t="str">
            <v>Software Design for Electrical Engineers - University of Southern California</v>
          </cell>
          <cell r="C12611">
            <v>48</v>
          </cell>
          <cell r="D12611">
            <v>4</v>
          </cell>
        </row>
        <row r="12612">
          <cell r="A12612" t="str">
            <v>MDX-uk CSD2222</v>
          </cell>
          <cell r="B12612" t="str">
            <v>Software Development - Middlesex University</v>
          </cell>
          <cell r="C12612">
            <v>144</v>
          </cell>
          <cell r="D12612">
            <v>12</v>
          </cell>
        </row>
        <row r="12613">
          <cell r="A12613" t="str">
            <v>UEL-uk SD2054</v>
          </cell>
          <cell r="B12613" t="str">
            <v>Software Development - University of East London</v>
          </cell>
          <cell r="C12613">
            <v>48</v>
          </cell>
          <cell r="D12613">
            <v>4</v>
          </cell>
        </row>
        <row r="12614">
          <cell r="A12614" t="str">
            <v>MDX-uk CSD2220</v>
          </cell>
          <cell r="B12614" t="str">
            <v>Software Development Project - Middlesex University</v>
          </cell>
          <cell r="C12614">
            <v>72</v>
          </cell>
          <cell r="D12614">
            <v>6</v>
          </cell>
        </row>
        <row r="12615">
          <cell r="A12615" t="str">
            <v>QUT-au INB341</v>
          </cell>
          <cell r="B12615" t="str">
            <v>Software Development with Oracle - Queensland University of Technology</v>
          </cell>
          <cell r="C12615">
            <v>72</v>
          </cell>
          <cell r="D12615">
            <v>6</v>
          </cell>
        </row>
        <row r="12616">
          <cell r="A12616" t="str">
            <v>UEL-uk EE5003T</v>
          </cell>
          <cell r="B12616" t="str">
            <v>Software Engineering &amp; Microprocessors - University of East London</v>
          </cell>
          <cell r="C12616">
            <v>60</v>
          </cell>
          <cell r="D12616">
            <v>5</v>
          </cell>
        </row>
        <row r="12617">
          <cell r="A12617" t="str">
            <v>LU-uk 15ELB014</v>
          </cell>
          <cell r="B12617" t="str">
            <v>Software Engineering - Loughborough University</v>
          </cell>
          <cell r="C12617">
            <v>54</v>
          </cell>
          <cell r="D12617">
            <v>4</v>
          </cell>
        </row>
        <row r="12618">
          <cell r="A12618" t="str">
            <v>UBC-ca CPEN321</v>
          </cell>
          <cell r="B12618" t="str">
            <v>Software Engineering - The University of British Columbia</v>
          </cell>
          <cell r="C12618">
            <v>48</v>
          </cell>
          <cell r="D12618">
            <v>4</v>
          </cell>
        </row>
        <row r="12619">
          <cell r="A12619" t="str">
            <v>QUB-uk ELE3012</v>
          </cell>
          <cell r="B12619" t="str">
            <v>Software Engineering 3 - Queen's University Belfast</v>
          </cell>
          <cell r="C12619">
            <v>20</v>
          </cell>
          <cell r="D12619">
            <v>1</v>
          </cell>
        </row>
        <row r="12620">
          <cell r="A12620" t="str">
            <v>ERAU-us SE300</v>
          </cell>
          <cell r="B12620" t="str">
            <v>Software Engineering Practices - Embry-Riddle Aeronautical University</v>
          </cell>
          <cell r="C12620">
            <v>64</v>
          </cell>
          <cell r="D12620">
            <v>5</v>
          </cell>
        </row>
        <row r="12621">
          <cell r="A12621" t="str">
            <v>ETSI08</v>
          </cell>
          <cell r="B12621" t="str">
            <v>Software Livre</v>
          </cell>
          <cell r="C12621">
            <v>30</v>
          </cell>
          <cell r="D12621">
            <v>0</v>
          </cell>
        </row>
        <row r="12622">
          <cell r="A12622" t="str">
            <v>UMelb-au SWEN30006</v>
          </cell>
          <cell r="B12622" t="str">
            <v>Software Modelling and Design - The University of Melbourne</v>
          </cell>
          <cell r="C12622">
            <v>48</v>
          </cell>
          <cell r="D12622">
            <v>4</v>
          </cell>
        </row>
        <row r="12623">
          <cell r="A12623" t="str">
            <v>CSUF-us CPSC466</v>
          </cell>
          <cell r="B12623" t="str">
            <v>Software Process - California State University, Fullerton</v>
          </cell>
          <cell r="C12623">
            <v>72</v>
          </cell>
          <cell r="D12623">
            <v>6</v>
          </cell>
        </row>
        <row r="12624">
          <cell r="A12624" t="str">
            <v>SIT-jp SP1</v>
          </cell>
          <cell r="B12624" t="str">
            <v>Software Programming 1 - Shibaura Institute of Technology</v>
          </cell>
          <cell r="C12624">
            <v>12</v>
          </cell>
          <cell r="D12624">
            <v>1</v>
          </cell>
        </row>
        <row r="12625">
          <cell r="A12625" t="str">
            <v>QMUL-uk ECS621U</v>
          </cell>
          <cell r="B12625" t="str">
            <v>Software Risk Assessment - Queen Mary University of London</v>
          </cell>
          <cell r="C12625">
            <v>48</v>
          </cell>
          <cell r="D12625">
            <v>4</v>
          </cell>
        </row>
        <row r="12626">
          <cell r="A12626" t="str">
            <v>NMSU-us ET362</v>
          </cell>
          <cell r="B12626" t="str">
            <v>Software Tech II - New Mexico State University</v>
          </cell>
          <cell r="C12626">
            <v>48</v>
          </cell>
          <cell r="D12626">
            <v>4</v>
          </cell>
        </row>
        <row r="12627">
          <cell r="A12627" t="str">
            <v>SIU-us ECE296</v>
          </cell>
          <cell r="B12627" t="str">
            <v>Software Tools for Engineers - Southern Illinois University</v>
          </cell>
          <cell r="C12627">
            <v>32</v>
          </cell>
          <cell r="D12627">
            <v>2</v>
          </cell>
        </row>
        <row r="12628">
          <cell r="A12628" t="str">
            <v>Anhalt-de SI</v>
          </cell>
          <cell r="B12628" t="str">
            <v>Softwareentwicklung und Internationalisierung - Hochschule Anhalt</v>
          </cell>
          <cell r="C12628">
            <v>45</v>
          </cell>
          <cell r="D12628">
            <v>3</v>
          </cell>
        </row>
        <row r="12629">
          <cell r="A12629" t="str">
            <v>DKIT-ie ENGRI7002</v>
          </cell>
          <cell r="B12629" t="str">
            <v>Soil Mechanics - Dundalk Institute of Technology</v>
          </cell>
          <cell r="C12629">
            <v>48</v>
          </cell>
          <cell r="D12629">
            <v>4</v>
          </cell>
        </row>
        <row r="12630">
          <cell r="A12630" t="str">
            <v>DKIT-ie CENGI7002</v>
          </cell>
          <cell r="B12630" t="str">
            <v>Soil Mechanics - Dundalk Institute of Technology</v>
          </cell>
          <cell r="C12630">
            <v>48</v>
          </cell>
          <cell r="D12630">
            <v>4</v>
          </cell>
        </row>
        <row r="12631">
          <cell r="A12631" t="str">
            <v>UofG-ca ENGG3670</v>
          </cell>
          <cell r="B12631" t="str">
            <v>Soil Mechanics - University of Guelph</v>
          </cell>
          <cell r="C12631">
            <v>50</v>
          </cell>
          <cell r="D12631">
            <v>4</v>
          </cell>
        </row>
        <row r="12632">
          <cell r="A12632" t="str">
            <v>UOW-nz ERTH234</v>
          </cell>
          <cell r="B12632" t="str">
            <v>Soil Properties and Their Management - University of Waikato</v>
          </cell>
          <cell r="C12632">
            <v>32</v>
          </cell>
          <cell r="D12632">
            <v>2</v>
          </cell>
        </row>
        <row r="12633">
          <cell r="A12633" t="str">
            <v>UofG-ca ENVS2060</v>
          </cell>
          <cell r="B12633" t="str">
            <v>Soil Science - University of Guelph</v>
          </cell>
          <cell r="C12633">
            <v>46</v>
          </cell>
          <cell r="D12633">
            <v>4</v>
          </cell>
        </row>
        <row r="12634">
          <cell r="A12634" t="str">
            <v>UAz-us MSE425</v>
          </cell>
          <cell r="B12634" t="str">
            <v>Sol-Gel Science - The University of Arizona</v>
          </cell>
          <cell r="C12634">
            <v>51</v>
          </cell>
          <cell r="D12634">
            <v>4</v>
          </cell>
        </row>
        <row r="12635">
          <cell r="A12635" t="str">
            <v>UOIT-ca PHY404OU</v>
          </cell>
          <cell r="B12635" t="str">
            <v>Solar Energy &amp; Photovoltaics - University of Ontario Institute of Technology</v>
          </cell>
          <cell r="C12635">
            <v>36</v>
          </cell>
          <cell r="D12635">
            <v>3</v>
          </cell>
        </row>
        <row r="12636">
          <cell r="A12636" t="str">
            <v>ASU-us EEE498</v>
          </cell>
          <cell r="B12636" t="str">
            <v>Solar Energy - Arizona State University</v>
          </cell>
          <cell r="C12636">
            <v>45</v>
          </cell>
          <cell r="D12636">
            <v>3</v>
          </cell>
        </row>
        <row r="12637">
          <cell r="A12637" t="str">
            <v>UoD-uk RE41002</v>
          </cell>
          <cell r="B12637" t="str">
            <v>Solar Energy - University of Dundee</v>
          </cell>
          <cell r="C12637">
            <v>75</v>
          </cell>
          <cell r="D12637">
            <v>6</v>
          </cell>
        </row>
        <row r="12638">
          <cell r="A12638" t="str">
            <v>UT-nl 195740040</v>
          </cell>
          <cell r="B12638" t="str">
            <v>Solar Energy - University of Twente</v>
          </cell>
          <cell r="C12638">
            <v>48</v>
          </cell>
          <cell r="D12638">
            <v>4</v>
          </cell>
        </row>
        <row r="12639">
          <cell r="A12639" t="str">
            <v>MECH425</v>
          </cell>
          <cell r="B12639" t="str">
            <v>Solar Energy Engineering - University of Nebraska-Lincoln</v>
          </cell>
          <cell r="C12639">
            <v>48</v>
          </cell>
          <cell r="D12639">
            <v>4</v>
          </cell>
        </row>
        <row r="12640">
          <cell r="A12640" t="str">
            <v>UOIT-ca ENGR373OU</v>
          </cell>
          <cell r="B12640" t="str">
            <v>Solar Energy Technologies - University of Ontario Institute of Technology</v>
          </cell>
          <cell r="C12640">
            <v>48</v>
          </cell>
          <cell r="D12640">
            <v>4</v>
          </cell>
        </row>
        <row r="12641">
          <cell r="A12641" t="str">
            <v>MST-us MECHENG5566</v>
          </cell>
          <cell r="B12641" t="str">
            <v>Solar Energy Technology - Missouri University of Science and Technology</v>
          </cell>
          <cell r="C12641">
            <v>48</v>
          </cell>
          <cell r="D12641">
            <v>4</v>
          </cell>
        </row>
        <row r="12642">
          <cell r="A12642" t="str">
            <v>UOIT-ca PHY4040U</v>
          </cell>
          <cell r="B12642" t="str">
            <v>Solar Energy and Photovoltaics - University of Ontario Institute of Technology</v>
          </cell>
          <cell r="C12642">
            <v>48</v>
          </cell>
          <cell r="D12642">
            <v>4</v>
          </cell>
        </row>
        <row r="12643">
          <cell r="A12643" t="str">
            <v>CalPoly-us EE520</v>
          </cell>
          <cell r="B12643" t="str">
            <v>Solar Photovoltaic Systems Design - California Polytechnic State University</v>
          </cell>
          <cell r="C12643">
            <v>48</v>
          </cell>
          <cell r="D12643">
            <v>4</v>
          </cell>
        </row>
        <row r="12644">
          <cell r="A12644" t="str">
            <v>CalPoly-us ME450</v>
          </cell>
          <cell r="B12644" t="str">
            <v>Solar Power Systems - California Polytechnic State University</v>
          </cell>
          <cell r="C12644">
            <v>48</v>
          </cell>
          <cell r="D12644">
            <v>4</v>
          </cell>
        </row>
        <row r="12645">
          <cell r="A12645" t="str">
            <v>ANU-au ENGN4525</v>
          </cell>
          <cell r="B12645" t="str">
            <v>Solar Thermal Technologies - The Australian National University</v>
          </cell>
          <cell r="C12645">
            <v>52</v>
          </cell>
          <cell r="D12645">
            <v>4</v>
          </cell>
        </row>
        <row r="12646">
          <cell r="A12646" t="str">
            <v>UWO-ca GPE3383</v>
          </cell>
          <cell r="B12646" t="str">
            <v>Solar and Fuel Cells - The University of Western Ontario</v>
          </cell>
          <cell r="C12646">
            <v>56</v>
          </cell>
          <cell r="D12646">
            <v>4</v>
          </cell>
        </row>
        <row r="12647">
          <cell r="A12647" t="str">
            <v>UWO-ca GPE3383B</v>
          </cell>
          <cell r="B12647" t="str">
            <v>Solar and Fuel Cells - The University of Western Ontario</v>
          </cell>
          <cell r="C12647">
            <v>42</v>
          </cell>
          <cell r="D12647">
            <v>3</v>
          </cell>
        </row>
        <row r="12648">
          <cell r="A12648" t="str">
            <v>FATEC-SP - 8192</v>
          </cell>
          <cell r="B12648" t="str">
            <v>Solda de Manutenção I - FATEC-SP</v>
          </cell>
          <cell r="C12648">
            <v>48</v>
          </cell>
          <cell r="D12648">
            <v>4</v>
          </cell>
        </row>
        <row r="12649">
          <cell r="A12649" t="str">
            <v>FATEC-SP - 8206</v>
          </cell>
          <cell r="B12649" t="str">
            <v>Solda de Manutenção II - FATEC-SP</v>
          </cell>
          <cell r="C12649">
            <v>84</v>
          </cell>
          <cell r="D12649">
            <v>7</v>
          </cell>
        </row>
        <row r="12650">
          <cell r="A12650" t="str">
            <v>USP - PMT2505</v>
          </cell>
          <cell r="B12650" t="str">
            <v>Soldagem e junção de materiais - USP</v>
          </cell>
          <cell r="C12650">
            <v>60</v>
          </cell>
          <cell r="D12650">
            <v>5</v>
          </cell>
        </row>
        <row r="12651">
          <cell r="A12651" t="str">
            <v>EMC5743</v>
          </cell>
          <cell r="B12651" t="str">
            <v>Soldagem, Usinagem e Fundição - Universidade Federal de Santa Catarina</v>
          </cell>
          <cell r="C12651">
            <v>56</v>
          </cell>
          <cell r="D12651">
            <v>5</v>
          </cell>
        </row>
        <row r="12652">
          <cell r="A12652" t="str">
            <v>NJIT-us ENE361</v>
          </cell>
          <cell r="B12652" t="str">
            <v>Solid &amp; Hazardous Waste Engineering - New Jersey Institute of Technology</v>
          </cell>
          <cell r="C12652">
            <v>48</v>
          </cell>
          <cell r="D12652">
            <v>4</v>
          </cell>
        </row>
        <row r="12653">
          <cell r="A12653" t="str">
            <v>ERAU-us ES201</v>
          </cell>
          <cell r="B12653" t="str">
            <v>Solid Mechanics - Embry-Riddle Aeronautical University</v>
          </cell>
          <cell r="C12653">
            <v>48</v>
          </cell>
          <cell r="D12653">
            <v>4</v>
          </cell>
        </row>
        <row r="12654">
          <cell r="A12654" t="str">
            <v>ERAU-us ES202</v>
          </cell>
          <cell r="B12654" t="str">
            <v>Solid Mechanics - Embry-Riddle Aeronautical University</v>
          </cell>
          <cell r="C12654">
            <v>48</v>
          </cell>
          <cell r="D12654">
            <v>4</v>
          </cell>
        </row>
        <row r="12655">
          <cell r="A12655" t="str">
            <v>QMUL-uk DEN5102</v>
          </cell>
          <cell r="B12655" t="str">
            <v>Solid Mechanics - Queen Mary University of London</v>
          </cell>
          <cell r="C12655">
            <v>25</v>
          </cell>
          <cell r="D12655">
            <v>2</v>
          </cell>
        </row>
        <row r="12656">
          <cell r="A12656" t="str">
            <v>USyd-au AMME2301</v>
          </cell>
          <cell r="B12656" t="str">
            <v>Solid Mechanics - The University of Sydney</v>
          </cell>
          <cell r="C12656">
            <v>65</v>
          </cell>
          <cell r="D12656">
            <v>5</v>
          </cell>
        </row>
        <row r="12657">
          <cell r="A12657" t="str">
            <v>UTA-us MAE2312-001</v>
          </cell>
          <cell r="B12657" t="str">
            <v>Solid Mechanics - The University of Texas at Arlington</v>
          </cell>
          <cell r="C12657">
            <v>36</v>
          </cell>
          <cell r="D12657">
            <v>3</v>
          </cell>
        </row>
        <row r="12658">
          <cell r="A12658" t="str">
            <v>UCCS-us MAE5201</v>
          </cell>
          <cell r="B12658" t="str">
            <v>Solid Mechanics - University of Colorado at Colorado Springs</v>
          </cell>
          <cell r="C12658">
            <v>40</v>
          </cell>
          <cell r="D12658">
            <v>3</v>
          </cell>
        </row>
        <row r="12659">
          <cell r="A12659" t="str">
            <v>SDSU-us ME101</v>
          </cell>
          <cell r="B12659" t="str">
            <v>Solid Modeling I - San Diego State University</v>
          </cell>
          <cell r="C12659">
            <v>30</v>
          </cell>
          <cell r="D12659">
            <v>2</v>
          </cell>
        </row>
        <row r="12660">
          <cell r="A12660" t="str">
            <v>CSM-us PHGN440</v>
          </cell>
          <cell r="B12660" t="str">
            <v>Solid State Physics - Colorado School of Mines</v>
          </cell>
          <cell r="C12660">
            <v>48</v>
          </cell>
          <cell r="D12660">
            <v>4</v>
          </cell>
        </row>
        <row r="12661">
          <cell r="A12661" t="str">
            <v>USC-us EE540L</v>
          </cell>
          <cell r="B12661" t="str">
            <v>Solid State Processing and Integrated Circuits Laboratory - University of Southern California</v>
          </cell>
          <cell r="C12661">
            <v>50</v>
          </cell>
          <cell r="D12661">
            <v>4</v>
          </cell>
        </row>
        <row r="12662">
          <cell r="A12662" t="str">
            <v>UNSW-au CVEN3701</v>
          </cell>
          <cell r="B12662" t="str">
            <v>Solid Waste and Contaminant Transport - University of New South Wales</v>
          </cell>
          <cell r="C12662">
            <v>60</v>
          </cell>
          <cell r="D12662">
            <v>5</v>
          </cell>
        </row>
        <row r="12663">
          <cell r="A12663" t="str">
            <v>UC-us ENVE6014</v>
          </cell>
          <cell r="B12663" t="str">
            <v>Solid and Hazardous Waste Management - University of Cincinatti</v>
          </cell>
          <cell r="C12663">
            <v>60</v>
          </cell>
          <cell r="D12663">
            <v>5</v>
          </cell>
        </row>
        <row r="12664">
          <cell r="A12664" t="str">
            <v>UF-us ENV4351</v>
          </cell>
          <cell r="B12664" t="str">
            <v>Solid and Hazarduos Waste Management - University of Florida</v>
          </cell>
          <cell r="C12664">
            <v>64</v>
          </cell>
          <cell r="D12664">
            <v>5</v>
          </cell>
        </row>
        <row r="12665">
          <cell r="A12665" t="str">
            <v>Murray-us CET353</v>
          </cell>
          <cell r="B12665" t="str">
            <v>Solid/Hazardous Waste Mgmt - Murray State University</v>
          </cell>
          <cell r="C12665">
            <v>45</v>
          </cell>
          <cell r="D12665">
            <v>3</v>
          </cell>
        </row>
        <row r="12666">
          <cell r="A12666" t="str">
            <v>MAE2024</v>
          </cell>
          <cell r="B12666" t="str">
            <v>Solids Modeling and 3-D Mechanical Design Principles - Florida Institute of Technology/FIT</v>
          </cell>
          <cell r="C12666">
            <v>48</v>
          </cell>
          <cell r="D12666">
            <v>4</v>
          </cell>
        </row>
        <row r="12667">
          <cell r="A12667" t="str">
            <v>MCZX009-13</v>
          </cell>
          <cell r="B12667" t="str">
            <v>Soluções Numéricas de EDP's</v>
          </cell>
          <cell r="C12667">
            <v>48</v>
          </cell>
          <cell r="D12667">
            <v>4</v>
          </cell>
        </row>
        <row r="12668">
          <cell r="A12668" t="str">
            <v>MCZX010-13</v>
          </cell>
          <cell r="B12668" t="str">
            <v>Soluções Numéricas em EDO</v>
          </cell>
          <cell r="C12668">
            <v>48</v>
          </cell>
          <cell r="D12668">
            <v>4</v>
          </cell>
        </row>
        <row r="12669">
          <cell r="A12669" t="str">
            <v>As.01</v>
          </cell>
          <cell r="B12669" t="str">
            <v>Sostentabilidad Energética - CIRCE</v>
          </cell>
          <cell r="C12669">
            <v>0</v>
          </cell>
          <cell r="D12669">
            <v>7</v>
          </cell>
        </row>
        <row r="12670">
          <cell r="A12670" t="str">
            <v>UTEP-us HIST3347</v>
          </cell>
          <cell r="B12670" t="str">
            <v>South America Since 1810 - University of Texas at El Paso</v>
          </cell>
          <cell r="C12670">
            <v>48</v>
          </cell>
          <cell r="D12670">
            <v>4</v>
          </cell>
        </row>
        <row r="12671">
          <cell r="A12671" t="str">
            <v>FHWN-at SA</v>
          </cell>
          <cell r="B12671" t="str">
            <v>Space Applications (Telecom/Nav/RS) - Fachhochschule Wiener Neustadt für Wirtschaft und Technik</v>
          </cell>
          <cell r="C12671">
            <v>30</v>
          </cell>
          <cell r="D12671">
            <v>2</v>
          </cell>
        </row>
        <row r="12672">
          <cell r="A12672" t="str">
            <v>USyd-au AERO2705</v>
          </cell>
          <cell r="B12672" t="str">
            <v>Space Engineering 1 - The University of Sydney</v>
          </cell>
          <cell r="C12672">
            <v>50</v>
          </cell>
          <cell r="D12672">
            <v>4</v>
          </cell>
        </row>
        <row r="12673">
          <cell r="A12673" t="str">
            <v>UAl-us AEM484</v>
          </cell>
          <cell r="B12673" t="str">
            <v>Space Environment - The University of Alabama</v>
          </cell>
          <cell r="C12673">
            <v>48</v>
          </cell>
          <cell r="D12673">
            <v>4</v>
          </cell>
        </row>
        <row r="12674">
          <cell r="A12674" t="str">
            <v>USC-us ASTE535</v>
          </cell>
          <cell r="B12674" t="str">
            <v>Space Environment and Spacecraft Interactions - University of Southern California</v>
          </cell>
          <cell r="C12674">
            <v>40</v>
          </cell>
          <cell r="D12674">
            <v>3</v>
          </cell>
        </row>
        <row r="12675">
          <cell r="A12675" t="str">
            <v>ERAU-us AE413-1</v>
          </cell>
          <cell r="B12675" t="str">
            <v>Space Mechanics - Embry-Riddle Aeronautical University</v>
          </cell>
          <cell r="C12675">
            <v>48</v>
          </cell>
          <cell r="D12675">
            <v>4</v>
          </cell>
        </row>
        <row r="12676">
          <cell r="A12676" t="str">
            <v>ERAU-us AE313</v>
          </cell>
          <cell r="B12676" t="str">
            <v>Space Mechanics - Embry-Riddle Aeronautical University</v>
          </cell>
          <cell r="C12676">
            <v>48</v>
          </cell>
          <cell r="D12676">
            <v>4</v>
          </cell>
        </row>
        <row r="12677">
          <cell r="A12677" t="str">
            <v>FHWN-at SMADE</v>
          </cell>
          <cell r="B12677" t="str">
            <v>Space Mission Analysis and Design Exercises - Fachhochschule Wiener Neustadt für Wirtschaft und Tech</v>
          </cell>
          <cell r="C12677">
            <v>30</v>
          </cell>
          <cell r="D12677">
            <v>2</v>
          </cell>
        </row>
        <row r="12678">
          <cell r="A12678" t="str">
            <v>FHWN-at SMADL</v>
          </cell>
          <cell r="B12678" t="str">
            <v>Space Mission Analysis and Design Lecture - Fachhochschule Wiener Neustadt für Wirtschaft und Techni</v>
          </cell>
          <cell r="C12678">
            <v>40</v>
          </cell>
          <cell r="D12678">
            <v>3</v>
          </cell>
        </row>
        <row r="12679">
          <cell r="A12679" t="str">
            <v>USC-us ASTE421</v>
          </cell>
          <cell r="B12679" t="str">
            <v>Space Mission Design - University of Southern California</v>
          </cell>
          <cell r="C12679">
            <v>40</v>
          </cell>
          <cell r="D12679">
            <v>3</v>
          </cell>
        </row>
        <row r="12680">
          <cell r="A12680" t="str">
            <v>FHWN-at SP</v>
          </cell>
          <cell r="B12680" t="str">
            <v>Space Propulsion - Fachhochschule Wiener Neustadt für Wirtschaft und Technik</v>
          </cell>
          <cell r="C12680">
            <v>30</v>
          </cell>
          <cell r="D12680">
            <v>2</v>
          </cell>
        </row>
        <row r="12681">
          <cell r="A12681" t="str">
            <v>ASU-us AEE462</v>
          </cell>
          <cell r="B12681" t="str">
            <v>Space Vehicle Dynamics and Control - Arizona State University</v>
          </cell>
          <cell r="C12681">
            <v>48</v>
          </cell>
          <cell r="D12681">
            <v>4</v>
          </cell>
        </row>
        <row r="12682">
          <cell r="A12682" t="str">
            <v>UIUC-us PHYS420</v>
          </cell>
          <cell r="B12682" t="str">
            <v>Space, Time, and Matter - University of Illinois at Urbana-Champaign</v>
          </cell>
          <cell r="C12682">
            <v>32</v>
          </cell>
          <cell r="D12682">
            <v>2</v>
          </cell>
        </row>
        <row r="12683">
          <cell r="A12683" t="str">
            <v>UAz-us AME454</v>
          </cell>
          <cell r="B12683" t="str">
            <v>Spacecraft Attitude, Dynamics and Control - The University of Arizona</v>
          </cell>
          <cell r="C12683">
            <v>48</v>
          </cell>
          <cell r="D12683">
            <v>4</v>
          </cell>
        </row>
        <row r="12684">
          <cell r="A12684" t="str">
            <v>BUAA-cn F15D4350</v>
          </cell>
          <cell r="B12684" t="str">
            <v>Spacecraft Design Optimization - Beihang University</v>
          </cell>
          <cell r="C12684">
            <v>32</v>
          </cell>
          <cell r="D12684">
            <v>2</v>
          </cell>
        </row>
        <row r="12685">
          <cell r="A12685" t="str">
            <v>FHWN-at SEI</v>
          </cell>
          <cell r="B12685" t="str">
            <v>Spacecraft Environmental and Interactions - Fachhochschule Wiener Neustadt für Wirtschaft und Techni</v>
          </cell>
          <cell r="C12685">
            <v>30</v>
          </cell>
          <cell r="D12685">
            <v>2</v>
          </cell>
        </row>
        <row r="12686">
          <cell r="A12686" t="str">
            <v>ASE4443</v>
          </cell>
          <cell r="B12686" t="str">
            <v>Spacecraft Propulsion - Mississippi State University / MSU</v>
          </cell>
          <cell r="C12686">
            <v>36</v>
          </cell>
          <cell r="D12686">
            <v>3</v>
          </cell>
        </row>
        <row r="12687">
          <cell r="A12687" t="str">
            <v>LE-uk PA2610/2612</v>
          </cell>
          <cell r="B12687" t="str">
            <v>Spacecraft and Mission Design - University of Leicester</v>
          </cell>
          <cell r="C12687">
            <v>13</v>
          </cell>
          <cell r="D12687">
            <v>1</v>
          </cell>
        </row>
        <row r="12688">
          <cell r="A12688" t="str">
            <v>WMU-us SPAN1000</v>
          </cell>
          <cell r="B12688" t="str">
            <v>Spanish 1000 - Western Michigan University</v>
          </cell>
          <cell r="C12688">
            <v>60</v>
          </cell>
          <cell r="D12688">
            <v>5</v>
          </cell>
        </row>
        <row r="12689">
          <cell r="A12689" t="str">
            <v>RU-us SPA102</v>
          </cell>
          <cell r="B12689" t="str">
            <v>Spanish 102 - Elementary - The State University of New Jersey - Rutgers</v>
          </cell>
          <cell r="C12689">
            <v>64</v>
          </cell>
          <cell r="D12689">
            <v>5</v>
          </cell>
        </row>
        <row r="12690">
          <cell r="A12690" t="str">
            <v>ISU-us SPAN102</v>
          </cell>
          <cell r="B12690" t="str">
            <v>Spanish 102 - Iowa State University</v>
          </cell>
          <cell r="C12690">
            <v>60</v>
          </cell>
          <cell r="D12690">
            <v>5</v>
          </cell>
        </row>
        <row r="12691">
          <cell r="A12691" t="str">
            <v>Read-uk LA1PS5</v>
          </cell>
          <cell r="B12691" t="str">
            <v>Spanish 5 - University of Reading</v>
          </cell>
          <cell r="C12691">
            <v>66</v>
          </cell>
          <cell r="D12691">
            <v>5</v>
          </cell>
        </row>
        <row r="12692">
          <cell r="A12692" t="str">
            <v>Aalen-de 11311</v>
          </cell>
          <cell r="B12692" t="str">
            <v>Spanish A1 Intensive - Hochschule Aalen</v>
          </cell>
          <cell r="C12692">
            <v>60</v>
          </cell>
          <cell r="D12692">
            <v>5</v>
          </cell>
        </row>
        <row r="12693">
          <cell r="A12693" t="str">
            <v>UK-us SPA310</v>
          </cell>
          <cell r="B12693" t="str">
            <v>Spanish Comprehension Through Textual Analysis - University of Kentucky</v>
          </cell>
          <cell r="C12693">
            <v>48</v>
          </cell>
          <cell r="D12693">
            <v>4</v>
          </cell>
        </row>
        <row r="12694">
          <cell r="A12694" t="str">
            <v>WMU-us SPAN3170</v>
          </cell>
          <cell r="B12694" t="str">
            <v>Spanish Conversation - Western Michigan University</v>
          </cell>
          <cell r="C12694">
            <v>45</v>
          </cell>
          <cell r="D12694">
            <v>3</v>
          </cell>
        </row>
        <row r="12695">
          <cell r="A12695" t="str">
            <v>UGA-us SAPN3010</v>
          </cell>
          <cell r="B12695" t="str">
            <v>Spanish Conversation and Composition - University of Georgia</v>
          </cell>
          <cell r="C12695">
            <v>48</v>
          </cell>
          <cell r="D12695">
            <v>4</v>
          </cell>
        </row>
        <row r="12696">
          <cell r="A12696" t="str">
            <v>NMSU-us SPAN313</v>
          </cell>
          <cell r="B12696" t="str">
            <v>Spanish Grammar - New Mexico State University</v>
          </cell>
          <cell r="C12696">
            <v>48</v>
          </cell>
          <cell r="D12696">
            <v>4</v>
          </cell>
        </row>
        <row r="12697">
          <cell r="A12697" t="str">
            <v>UK-us SPA210</v>
          </cell>
          <cell r="B12697" t="str">
            <v>Spanish Grammar and Syntax - University of Kentucky</v>
          </cell>
          <cell r="C12697">
            <v>48</v>
          </cell>
          <cell r="D12697">
            <v>4</v>
          </cell>
        </row>
        <row r="12698">
          <cell r="A12698" t="str">
            <v>AU-us SPAN101</v>
          </cell>
          <cell r="B12698" t="str">
            <v>Spanish I - Alfred University</v>
          </cell>
          <cell r="C12698">
            <v>60</v>
          </cell>
          <cell r="D12698">
            <v>5</v>
          </cell>
        </row>
        <row r="12699">
          <cell r="A12699" t="str">
            <v>SPAN101</v>
          </cell>
          <cell r="B12699" t="str">
            <v>Spanish I - Alfred University</v>
          </cell>
          <cell r="C12699">
            <v>60</v>
          </cell>
          <cell r="D12699">
            <v>5</v>
          </cell>
        </row>
        <row r="12700">
          <cell r="A12700" t="str">
            <v>KanSU-us SAPN201</v>
          </cell>
          <cell r="B12700" t="str">
            <v>Spanish III - Kansas State University</v>
          </cell>
          <cell r="C12700">
            <v>85</v>
          </cell>
          <cell r="D12700">
            <v>7</v>
          </cell>
        </row>
        <row r="12701">
          <cell r="A12701" t="str">
            <v>LU-uk 14EUL205</v>
          </cell>
          <cell r="B12701" t="str">
            <v>Spanish Language 5 - Loughborough University</v>
          </cell>
          <cell r="C12701">
            <v>50</v>
          </cell>
          <cell r="D12701">
            <v>4</v>
          </cell>
        </row>
        <row r="12702">
          <cell r="A12702" t="str">
            <v>WIT-ie SPAN0009</v>
          </cell>
          <cell r="B12702" t="str">
            <v>Spanish Language Level A1 - Waterford Institute of Technology</v>
          </cell>
          <cell r="C12702">
            <v>36</v>
          </cell>
          <cell r="D12702">
            <v>3</v>
          </cell>
        </row>
        <row r="12703">
          <cell r="A12703" t="str">
            <v>CIT-ie LANG6033</v>
          </cell>
          <cell r="B12703" t="str">
            <v>Spanish Language and Mexico MNG3 - Cork Institute of Technology</v>
          </cell>
          <cell r="C12703">
            <v>52</v>
          </cell>
          <cell r="D12703">
            <v>4</v>
          </cell>
        </row>
        <row r="12704">
          <cell r="A12704" t="str">
            <v>GLA-uk LANGCTR1048</v>
          </cell>
          <cell r="B12704" t="str">
            <v>Spanish Language for International Mobility 2 - University of Glasgow</v>
          </cell>
          <cell r="C12704">
            <v>22</v>
          </cell>
          <cell r="D12704">
            <v>1</v>
          </cell>
        </row>
        <row r="12705">
          <cell r="A12705" t="str">
            <v>GLA-uk LANGCTR1047</v>
          </cell>
          <cell r="B12705" t="str">
            <v>Spanish Language for International Mobility I - University of Glasgow</v>
          </cell>
          <cell r="C12705">
            <v>22</v>
          </cell>
          <cell r="D12705">
            <v>1</v>
          </cell>
        </row>
        <row r="12706">
          <cell r="A12706" t="str">
            <v>Birm-uk 925318</v>
          </cell>
          <cell r="B12706" t="str">
            <v>Spanish Level 2 - University of Birmingham</v>
          </cell>
          <cell r="C12706">
            <v>40</v>
          </cell>
          <cell r="D12706">
            <v>3</v>
          </cell>
        </row>
        <row r="12707">
          <cell r="A12707" t="str">
            <v>USyd-au SPAN2611</v>
          </cell>
          <cell r="B12707" t="str">
            <v>Spanish Level 3 - The University of Sydney</v>
          </cell>
          <cell r="C12707">
            <v>39</v>
          </cell>
          <cell r="D12707">
            <v>3</v>
          </cell>
        </row>
        <row r="12708">
          <cell r="A12708" t="str">
            <v>UTEP-us SPAN1301</v>
          </cell>
          <cell r="B12708" t="str">
            <v>Spanish One - University of Texas at El Paso</v>
          </cell>
          <cell r="C12708">
            <v>48</v>
          </cell>
          <cell r="D12708">
            <v>4</v>
          </cell>
        </row>
        <row r="12709">
          <cell r="A12709" t="str">
            <v>QUT-au EVB222</v>
          </cell>
          <cell r="B12709" t="str">
            <v>Spatial Analysis and Modeling Practice - Queensland University of Technology</v>
          </cell>
          <cell r="C12709">
            <v>48</v>
          </cell>
          <cell r="D12709">
            <v>4</v>
          </cell>
        </row>
        <row r="12710">
          <cell r="A12710" t="str">
            <v>RUG-nl SPGP</v>
          </cell>
          <cell r="B12710" t="str">
            <v>Spatial Planning Group Project - University of Groningen</v>
          </cell>
          <cell r="C12710">
            <v>15</v>
          </cell>
          <cell r="D12710">
            <v>1</v>
          </cell>
        </row>
        <row r="12711">
          <cell r="A12711" t="str">
            <v>RUG-nl SPUC</v>
          </cell>
          <cell r="B12711" t="str">
            <v>Spatial Planning: The Urban Challenge - University of Groningen</v>
          </cell>
          <cell r="C12711">
            <v>54</v>
          </cell>
          <cell r="D12711">
            <v>4</v>
          </cell>
        </row>
        <row r="12712">
          <cell r="A12712" t="str">
            <v>RUG-nl SPSPDE</v>
          </cell>
          <cell r="B12712" t="str">
            <v>Spatial Problems and Spatial Policies: The Dutch Experience - University of Groningen</v>
          </cell>
          <cell r="C12712">
            <v>67</v>
          </cell>
          <cell r="D12712">
            <v>5</v>
          </cell>
        </row>
        <row r="12713">
          <cell r="A12713" t="str">
            <v>ERAU-us EGR195A</v>
          </cell>
          <cell r="B12713" t="str">
            <v>Spatial Visualization - Embry-Riddle Aeronautical University</v>
          </cell>
          <cell r="C12713">
            <v>16</v>
          </cell>
          <cell r="D12713">
            <v>1</v>
          </cell>
        </row>
        <row r="12714">
          <cell r="A12714" t="str">
            <v>Mercer-us EVE491</v>
          </cell>
          <cell r="B12714" t="str">
            <v>Spc Toc Process Chemistry - Mercer University</v>
          </cell>
          <cell r="C12714">
            <v>51</v>
          </cell>
          <cell r="D12714">
            <v>4</v>
          </cell>
        </row>
        <row r="12715">
          <cell r="A12715" t="str">
            <v>AU-us ESL401</v>
          </cell>
          <cell r="B12715" t="str">
            <v>Speaking and Listening - Alfred University</v>
          </cell>
          <cell r="C12715">
            <v>30</v>
          </cell>
          <cell r="D12715">
            <v>2</v>
          </cell>
        </row>
        <row r="12716">
          <cell r="A12716" t="str">
            <v>ESL401</v>
          </cell>
          <cell r="B12716" t="str">
            <v>Speaking and Listening - Alfred University</v>
          </cell>
          <cell r="C12716">
            <v>30</v>
          </cell>
          <cell r="D12716">
            <v>2</v>
          </cell>
        </row>
        <row r="12717">
          <cell r="A12717" t="str">
            <v>WVU-us ESL250</v>
          </cell>
          <cell r="B12717" t="str">
            <v>Speaking/Listening - West Virginia University</v>
          </cell>
          <cell r="C12717">
            <v>54</v>
          </cell>
          <cell r="D12717">
            <v>4</v>
          </cell>
        </row>
        <row r="12718">
          <cell r="A12718" t="str">
            <v>PSU-us LING126</v>
          </cell>
          <cell r="B12718" t="str">
            <v>Speaking/Listening Level 2 - Portland State University</v>
          </cell>
          <cell r="C12718">
            <v>36</v>
          </cell>
          <cell r="D12718">
            <v>3</v>
          </cell>
        </row>
        <row r="12719">
          <cell r="A12719" t="str">
            <v>PSU-us LING136</v>
          </cell>
          <cell r="B12719" t="str">
            <v>Speaking/Listening Level 3 - Portland State University</v>
          </cell>
          <cell r="C12719">
            <v>36</v>
          </cell>
          <cell r="D12719">
            <v>3</v>
          </cell>
        </row>
        <row r="12720">
          <cell r="A12720" t="str">
            <v>UAl-us ELI123</v>
          </cell>
          <cell r="B12720" t="str">
            <v>Speaking/Listening, Level 3 - The University of Alabama</v>
          </cell>
          <cell r="C12720">
            <v>48</v>
          </cell>
          <cell r="D12720">
            <v>4</v>
          </cell>
        </row>
        <row r="12721">
          <cell r="A12721" t="str">
            <v>UAl-us ELI124</v>
          </cell>
          <cell r="B12721" t="str">
            <v>Speaking/Listening, Level 4 - The University of Alabama</v>
          </cell>
          <cell r="C12721">
            <v>48</v>
          </cell>
          <cell r="D12721">
            <v>4</v>
          </cell>
        </row>
        <row r="12722">
          <cell r="A12722" t="str">
            <v>UAl-us AEM491</v>
          </cell>
          <cell r="B12722" t="str">
            <v>Special Probblems: MAV - The University of Alabama</v>
          </cell>
          <cell r="C12722">
            <v>36</v>
          </cell>
          <cell r="D12722">
            <v>3</v>
          </cell>
        </row>
        <row r="12723">
          <cell r="A12723" t="str">
            <v>RU-us 14635491</v>
          </cell>
          <cell r="B12723" t="str">
            <v>Special Problems - The State University of New Jersey - Rutgers</v>
          </cell>
          <cell r="C12723">
            <v>133</v>
          </cell>
          <cell r="D12723">
            <v>11</v>
          </cell>
        </row>
        <row r="12724">
          <cell r="A12724" t="str">
            <v>RU-us 14635497</v>
          </cell>
          <cell r="B12724" t="str">
            <v>Special Problems - The State University of New Jersey - Rutgers</v>
          </cell>
          <cell r="C12724">
            <v>40</v>
          </cell>
          <cell r="D12724">
            <v>3</v>
          </cell>
        </row>
        <row r="12725">
          <cell r="A12725" t="str">
            <v>RU-us 14635492</v>
          </cell>
          <cell r="B12725" t="str">
            <v>Special Problems - The State University of New Jersey - Rutgers</v>
          </cell>
          <cell r="C12725">
            <v>133</v>
          </cell>
          <cell r="D12725">
            <v>11</v>
          </cell>
        </row>
        <row r="12726">
          <cell r="A12726" t="str">
            <v>USU-us MAE5930</v>
          </cell>
          <cell r="B12726" t="str">
            <v>Special Problems - Utah State University</v>
          </cell>
          <cell r="C12726">
            <v>48</v>
          </cell>
          <cell r="D12726">
            <v>4</v>
          </cell>
        </row>
        <row r="12727">
          <cell r="A12727" t="str">
            <v>CalPoly-us AERO400</v>
          </cell>
          <cell r="B12727" t="str">
            <v>Special Problems for Advanced Undergraduates - California Polytechnic State University</v>
          </cell>
          <cell r="C12727">
            <v>480</v>
          </cell>
          <cell r="D12727">
            <v>40</v>
          </cell>
        </row>
        <row r="12728">
          <cell r="A12728" t="str">
            <v>WIU-us PHYS477Au</v>
          </cell>
          <cell r="B12728" t="str">
            <v>Special Problems in Experimental and Theoretical Physics (Fall 2014) - Western Illinois University</v>
          </cell>
          <cell r="C12728">
            <v>48</v>
          </cell>
          <cell r="D12728">
            <v>4</v>
          </cell>
        </row>
        <row r="12729">
          <cell r="A12729" t="str">
            <v>WIU-us PHYS477Sp</v>
          </cell>
          <cell r="B12729" t="str">
            <v>Special Problems in Experimental and Theoretical Physics (Spring 2014) - Western Illinois University</v>
          </cell>
          <cell r="C12729">
            <v>48</v>
          </cell>
          <cell r="D12729">
            <v>4</v>
          </cell>
        </row>
        <row r="12730">
          <cell r="A12730" t="str">
            <v>WIU-us PHYS477Su</v>
          </cell>
          <cell r="B12730" t="str">
            <v>Special Problems in Experimental and Theoretical Physics (Summer 2014) - Western Illinois University</v>
          </cell>
          <cell r="C12730">
            <v>24</v>
          </cell>
          <cell r="D12730">
            <v>2</v>
          </cell>
        </row>
        <row r="12731">
          <cell r="A12731" t="str">
            <v>UAkron-us 3100295</v>
          </cell>
          <cell r="B12731" t="str">
            <v>Special Topic in Biology - The University of Akron</v>
          </cell>
          <cell r="C12731">
            <v>64</v>
          </cell>
          <cell r="D12731">
            <v>5</v>
          </cell>
        </row>
        <row r="12732">
          <cell r="A12732" t="str">
            <v>USC-us AME499</v>
          </cell>
          <cell r="B12732" t="str">
            <v>Special Topics (Introduction to Computational Methods Programming with Wolfram Mathematica) - Univer</v>
          </cell>
          <cell r="C12732">
            <v>64</v>
          </cell>
          <cell r="D12732">
            <v>5</v>
          </cell>
        </row>
        <row r="12733">
          <cell r="A12733" t="str">
            <v>ECEN5014</v>
          </cell>
          <cell r="B12733" t="str">
            <v>Special Topics - Active MMIC Design - University of Colorado Boulder / UCB</v>
          </cell>
          <cell r="C12733">
            <v>37</v>
          </cell>
          <cell r="D12733">
            <v>3</v>
          </cell>
        </row>
        <row r="12734">
          <cell r="A12734" t="str">
            <v>ASU-us AME494</v>
          </cell>
          <cell r="B12734" t="str">
            <v>Special Topics - Programming for Social and Interactive Media - Arizona State University</v>
          </cell>
          <cell r="C12734">
            <v>48</v>
          </cell>
          <cell r="D12734">
            <v>4</v>
          </cell>
        </row>
        <row r="12735">
          <cell r="A12735" t="str">
            <v>ASU-us AME294</v>
          </cell>
          <cell r="B12735" t="str">
            <v>Special Topics - Programming for the Web - Arizona State University</v>
          </cell>
          <cell r="C12735">
            <v>48</v>
          </cell>
          <cell r="D12735">
            <v>4</v>
          </cell>
        </row>
        <row r="12736">
          <cell r="A12736" t="str">
            <v>UTEP-us IE4395</v>
          </cell>
          <cell r="B12736" t="str">
            <v>Special Topics Industrial Engineering - University of Texas at El Paso</v>
          </cell>
          <cell r="C12736">
            <v>45</v>
          </cell>
          <cell r="D12736">
            <v>3</v>
          </cell>
        </row>
        <row r="12737">
          <cell r="A12737" t="str">
            <v>UConn-us MSE4095</v>
          </cell>
          <cell r="B12737" t="str">
            <v>Special Topics Materials Engineering - Polymer Processing - University of Connecticut</v>
          </cell>
          <cell r="C12737">
            <v>38</v>
          </cell>
          <cell r="D12737">
            <v>3</v>
          </cell>
        </row>
        <row r="12738">
          <cell r="A12738" t="str">
            <v>UWP-us ESL155</v>
          </cell>
          <cell r="B12738" t="str">
            <v>Special Topics for Advanced II - University of Wisconsin - Platteville</v>
          </cell>
          <cell r="C12738">
            <v>48</v>
          </cell>
          <cell r="D12738">
            <v>4</v>
          </cell>
        </row>
        <row r="12739">
          <cell r="A12739" t="str">
            <v>Inha-kr CHM4514</v>
          </cell>
          <cell r="B12739" t="str">
            <v>Special Topics in Biochemistry - Inha University</v>
          </cell>
          <cell r="C12739">
            <v>48</v>
          </cell>
          <cell r="D12739">
            <v>4</v>
          </cell>
        </row>
        <row r="12740">
          <cell r="A12740" t="str">
            <v>UC-us BME5099</v>
          </cell>
          <cell r="B12740" t="str">
            <v>Special Topics in Biomedical Engineering: Biomedical Image Processing - University of Cincinnati</v>
          </cell>
          <cell r="C12740">
            <v>38</v>
          </cell>
          <cell r="D12740">
            <v>3</v>
          </cell>
        </row>
        <row r="12741">
          <cell r="A12741" t="str">
            <v>Wayne-us ET5995</v>
          </cell>
          <cell r="B12741" t="str">
            <v>Special Topics in Engineering Technology I - Wayne State University</v>
          </cell>
          <cell r="C12741">
            <v>30</v>
          </cell>
          <cell r="D12741">
            <v>2</v>
          </cell>
        </row>
        <row r="12742">
          <cell r="A12742" t="str">
            <v>Wayne-us IE5995</v>
          </cell>
          <cell r="B12742" t="str">
            <v>Special Topics in Industrial Engineering: Sustainable Manufacturing - Wayne State University</v>
          </cell>
          <cell r="C12742">
            <v>60</v>
          </cell>
          <cell r="D12742">
            <v>5</v>
          </cell>
        </row>
        <row r="12743">
          <cell r="A12743" t="str">
            <v>DU-us MEM380</v>
          </cell>
          <cell r="B12743" t="str">
            <v>Special Topics in Mechanical Engineering - Nano-Metrology - Drexel University</v>
          </cell>
          <cell r="C12743">
            <v>30</v>
          </cell>
          <cell r="D12743">
            <v>2</v>
          </cell>
        </row>
        <row r="12744">
          <cell r="A12744" t="str">
            <v>OleMiss-us CSCI330</v>
          </cell>
          <cell r="B12744" t="str">
            <v>Special Topics in Programming - University of Mississippi</v>
          </cell>
          <cell r="C12744">
            <v>48</v>
          </cell>
          <cell r="D12744">
            <v>4</v>
          </cell>
        </row>
        <row r="12745">
          <cell r="A12745" t="str">
            <v>ISU-us SCM428</v>
          </cell>
          <cell r="B12745" t="str">
            <v>Special Topics on Operations Management - Iowa State University</v>
          </cell>
          <cell r="C12745">
            <v>45</v>
          </cell>
          <cell r="D12745">
            <v>3</v>
          </cell>
        </row>
        <row r="12746">
          <cell r="A12746" t="str">
            <v>UofC-ca ENEE519</v>
          </cell>
          <cell r="B12746" t="str">
            <v>Special Topics/Biomimetics for Engineers - University of Calgary</v>
          </cell>
          <cell r="C12746">
            <v>52</v>
          </cell>
          <cell r="D12746">
            <v>4</v>
          </cell>
        </row>
        <row r="12747">
          <cell r="A12747" t="str">
            <v>ENGM491</v>
          </cell>
          <cell r="B12747" t="str">
            <v>Special Topics: Advanced Biomaterials - University of Nebraska - Lincoln / UNL</v>
          </cell>
          <cell r="C12747">
            <v>48</v>
          </cell>
          <cell r="D12747">
            <v>4</v>
          </cell>
        </row>
        <row r="12748">
          <cell r="A12748" t="str">
            <v>ASU-us CEE294</v>
          </cell>
          <cell r="B12748" t="str">
            <v>Special Topics: AutoCAD Civil 3-D - Arizona State University</v>
          </cell>
          <cell r="C12748">
            <v>60</v>
          </cell>
          <cell r="D12748">
            <v>5</v>
          </cell>
        </row>
        <row r="12749">
          <cell r="A12749" t="str">
            <v>USC-us ITP499X</v>
          </cell>
          <cell r="B12749" t="str">
            <v>Special Topics: Computer-Aided Design for Bio-Mechanical Systems - University of Southern California</v>
          </cell>
          <cell r="C12749">
            <v>45</v>
          </cell>
          <cell r="D12749">
            <v>3</v>
          </cell>
        </row>
        <row r="12750">
          <cell r="A12750" t="str">
            <v>Boise-us MSE497</v>
          </cell>
          <cell r="B12750" t="str">
            <v>Special Topics: Materials for Energy Sustainability - Boise State University</v>
          </cell>
          <cell r="C12750">
            <v>48</v>
          </cell>
          <cell r="D12750">
            <v>4</v>
          </cell>
        </row>
        <row r="12751">
          <cell r="A12751" t="str">
            <v>UAl-us NEW490</v>
          </cell>
          <cell r="B12751" t="str">
            <v>Special Topics: Nanotechnology - The University of Alabama</v>
          </cell>
          <cell r="C12751">
            <v>48</v>
          </cell>
          <cell r="D12751">
            <v>4</v>
          </cell>
        </row>
        <row r="12752">
          <cell r="A12752" t="str">
            <v>NUIG-ie TI225</v>
          </cell>
          <cell r="B12752" t="str">
            <v>Specialism Four (Physical Geography) - National University of Ireland, Galway</v>
          </cell>
          <cell r="C12752">
            <v>68</v>
          </cell>
          <cell r="D12752">
            <v>5</v>
          </cell>
        </row>
        <row r="12753">
          <cell r="A12753" t="str">
            <v>RUG-nl EBB660A10</v>
          </cell>
          <cell r="B12753" t="str">
            <v>Specialization Course Operations &amp; Supply Chains - University of Groningen</v>
          </cell>
          <cell r="C12753">
            <v>108</v>
          </cell>
          <cell r="D12753">
            <v>9</v>
          </cell>
        </row>
        <row r="12754">
          <cell r="A12754" t="str">
            <v>UK-us CME395</v>
          </cell>
          <cell r="B12754" t="str">
            <v>Specific Problems in Chemical Engineering - University of Kentucky</v>
          </cell>
          <cell r="C12754">
            <v>96</v>
          </cell>
          <cell r="D12754">
            <v>8</v>
          </cell>
        </row>
        <row r="12755">
          <cell r="A12755" t="str">
            <v>ASU-us APM524</v>
          </cell>
          <cell r="B12755" t="str">
            <v>Spectral Methods - Arizona State University</v>
          </cell>
          <cell r="C12755">
            <v>48</v>
          </cell>
          <cell r="D12755">
            <v>4</v>
          </cell>
        </row>
        <row r="12756">
          <cell r="A12756" t="str">
            <v>UofT-ca CHM441H1</v>
          </cell>
          <cell r="B12756" t="str">
            <v>Spectroscopic Analysis in Organic Chemistry - University of Toronto</v>
          </cell>
          <cell r="C12756">
            <v>44</v>
          </cell>
          <cell r="D12756">
            <v>3</v>
          </cell>
        </row>
        <row r="12757">
          <cell r="A12757" t="str">
            <v>AU-us CEMS347</v>
          </cell>
          <cell r="B12757" t="str">
            <v>Spectroscopy - Alfred University</v>
          </cell>
          <cell r="C12757">
            <v>34</v>
          </cell>
          <cell r="D12757">
            <v>2</v>
          </cell>
        </row>
        <row r="12758">
          <cell r="A12758" t="str">
            <v>UT-nl 2012001793</v>
          </cell>
          <cell r="B12758" t="str">
            <v>Spectroscopy - University of Twente</v>
          </cell>
          <cell r="C12758">
            <v>25</v>
          </cell>
          <cell r="D12758">
            <v>2</v>
          </cell>
        </row>
        <row r="12759">
          <cell r="A12759" t="str">
            <v>WIT-ie SCIE0040</v>
          </cell>
          <cell r="B12759" t="str">
            <v>Spectroscopy Technoques - Waterford Institute of Technology</v>
          </cell>
          <cell r="C12759">
            <v>60</v>
          </cell>
          <cell r="D12759">
            <v>5</v>
          </cell>
        </row>
        <row r="12760">
          <cell r="A12760" t="str">
            <v>MSOE-us EN241</v>
          </cell>
          <cell r="B12760" t="str">
            <v>Speech - Milwaukee School of Engineering</v>
          </cell>
          <cell r="C12760">
            <v>44</v>
          </cell>
          <cell r="D12760">
            <v>3</v>
          </cell>
        </row>
        <row r="12761">
          <cell r="A12761" t="str">
            <v>UWin-ca DRAMA210</v>
          </cell>
          <cell r="B12761" t="str">
            <v>Speech Communication to Inform - University of Windsor</v>
          </cell>
          <cell r="C12761">
            <v>39</v>
          </cell>
          <cell r="D12761">
            <v>3</v>
          </cell>
        </row>
        <row r="12762">
          <cell r="A12762" t="str">
            <v>Albi-fr 717L3M1M2OX</v>
          </cell>
          <cell r="B12762" t="str">
            <v>Sport (Generic Sheet) - École des Mines d'Albi-Carmaux</v>
          </cell>
          <cell r="C12762">
            <v>24</v>
          </cell>
          <cell r="D12762">
            <v>2</v>
          </cell>
        </row>
        <row r="12763">
          <cell r="A12763" t="str">
            <v>SU-uk SR333</v>
          </cell>
          <cell r="B12763" t="str">
            <v>Sport Diet and Disease - Swansea University</v>
          </cell>
          <cell r="C12763">
            <v>40</v>
          </cell>
          <cell r="D12763">
            <v>3</v>
          </cell>
        </row>
        <row r="12764">
          <cell r="A12764" t="str">
            <v>USyd-au EDUH4058</v>
          </cell>
          <cell r="B12764" t="str">
            <v>Sport and Learning in Australian Culture - The University of Sydney</v>
          </cell>
          <cell r="C12764">
            <v>40</v>
          </cell>
          <cell r="D12764">
            <v>3</v>
          </cell>
        </row>
        <row r="12765">
          <cell r="A12765" t="str">
            <v>UIC-us IDS331</v>
          </cell>
          <cell r="B12765" t="str">
            <v>Spreadsheet Analysis - University of Illinois at Chicago</v>
          </cell>
          <cell r="C12765">
            <v>48</v>
          </cell>
          <cell r="D12765">
            <v>4</v>
          </cell>
        </row>
        <row r="12766">
          <cell r="A12766" t="str">
            <v>UCI-us CBEMSXIC189A</v>
          </cell>
          <cell r="B12766" t="str">
            <v>Sr Design Proj I - University of California, Irvine</v>
          </cell>
          <cell r="C12766">
            <v>30</v>
          </cell>
          <cell r="D12766">
            <v>2</v>
          </cell>
        </row>
        <row r="12767">
          <cell r="A12767" t="str">
            <v>UCI-us CBEMSXIC189B</v>
          </cell>
          <cell r="B12767" t="str">
            <v>Sr Design Proj II - University of California, Irvine</v>
          </cell>
          <cell r="C12767">
            <v>30</v>
          </cell>
          <cell r="D12767">
            <v>2</v>
          </cell>
        </row>
        <row r="12768">
          <cell r="A12768" t="str">
            <v>UCI-us CBEMSXIC189C</v>
          </cell>
          <cell r="B12768" t="str">
            <v>Sr Design Proj III - University of California, Irvine</v>
          </cell>
          <cell r="C12768">
            <v>30</v>
          </cell>
          <cell r="D12768">
            <v>2</v>
          </cell>
        </row>
        <row r="12769">
          <cell r="A12769" t="str">
            <v>Unilim-fr SL</v>
          </cell>
          <cell r="B12769" t="str">
            <v>Stage em laboratoire - Faculté des Sciences et Techniques de Limoges</v>
          </cell>
          <cell r="C12769">
            <v>96</v>
          </cell>
          <cell r="D12769">
            <v>8</v>
          </cell>
        </row>
        <row r="12770">
          <cell r="A12770" t="str">
            <v>Monash-au ASP3012</v>
          </cell>
          <cell r="B12770" t="str">
            <v>Stars and Galaxies - Monash University</v>
          </cell>
          <cell r="C12770">
            <v>60</v>
          </cell>
          <cell r="D12770">
            <v>5</v>
          </cell>
        </row>
        <row r="12771">
          <cell r="A12771" t="str">
            <v>ASU-us TEM482</v>
          </cell>
          <cell r="B12771" t="str">
            <v>Startup Workshop - Arizona State University</v>
          </cell>
          <cell r="C12771">
            <v>48</v>
          </cell>
          <cell r="D12771">
            <v>4</v>
          </cell>
        </row>
        <row r="12772">
          <cell r="A12772" t="str">
            <v>LiU-se TMQU31</v>
          </cell>
          <cell r="B12772" t="str">
            <v>Stastistical Quality Control - Linköping University</v>
          </cell>
          <cell r="C12772">
            <v>52</v>
          </cell>
          <cell r="D12772">
            <v>4</v>
          </cell>
        </row>
        <row r="12773">
          <cell r="A12773" t="str">
            <v>UDeb-hu MFJOG31X02EN</v>
          </cell>
          <cell r="B12773" t="str">
            <v>State Administration and Law - University of Debrecen</v>
          </cell>
          <cell r="C12773">
            <v>32</v>
          </cell>
          <cell r="D12773">
            <v>2</v>
          </cell>
        </row>
        <row r="12774">
          <cell r="A12774" t="str">
            <v>ENGR200</v>
          </cell>
          <cell r="B12774" t="str">
            <v>Statics &amp; Strength of Materials - Case Western Reserve University</v>
          </cell>
          <cell r="C12774">
            <v>48</v>
          </cell>
          <cell r="D12774">
            <v>4</v>
          </cell>
        </row>
        <row r="12775">
          <cell r="A12775" t="str">
            <v>FAU-us ENG3311</v>
          </cell>
          <cell r="B12775" t="str">
            <v>Statics - Florida Atlantic University</v>
          </cell>
          <cell r="C12775">
            <v>51</v>
          </cell>
          <cell r="D12775">
            <v>4</v>
          </cell>
        </row>
        <row r="12776">
          <cell r="A12776" t="str">
            <v>SDSU-us AE0200</v>
          </cell>
          <cell r="B12776" t="str">
            <v>Statics - San Diego State University</v>
          </cell>
          <cell r="C12776">
            <v>48</v>
          </cell>
          <cell r="D12776">
            <v>4</v>
          </cell>
        </row>
        <row r="12777">
          <cell r="A12777" t="str">
            <v>UIC-us CME201</v>
          </cell>
          <cell r="B12777" t="str">
            <v>Statics - University of Illinois at Chicago</v>
          </cell>
          <cell r="C12777">
            <v>48</v>
          </cell>
          <cell r="D12777">
            <v>4</v>
          </cell>
        </row>
        <row r="12778">
          <cell r="A12778" t="str">
            <v>WSU-us CE211</v>
          </cell>
          <cell r="B12778" t="str">
            <v>Statics - Washington State University</v>
          </cell>
          <cell r="C12778">
            <v>48</v>
          </cell>
          <cell r="D12778">
            <v>4</v>
          </cell>
        </row>
        <row r="12779">
          <cell r="A12779" t="str">
            <v>WIU-us CSTM260</v>
          </cell>
          <cell r="B12779" t="str">
            <v>Statics and Strength of Materials - Western Illinois University</v>
          </cell>
          <cell r="C12779">
            <v>51</v>
          </cell>
          <cell r="D12779">
            <v>4</v>
          </cell>
        </row>
        <row r="12780">
          <cell r="A12780" t="str">
            <v>WMU-us IME2810</v>
          </cell>
          <cell r="B12780" t="str">
            <v>Statics and Strength of Materials - Western Michigan University</v>
          </cell>
          <cell r="C12780">
            <v>60</v>
          </cell>
          <cell r="D12780">
            <v>5</v>
          </cell>
        </row>
        <row r="12781">
          <cell r="A12781" t="str">
            <v>UTEP-us IE4385</v>
          </cell>
          <cell r="B12781" t="str">
            <v>Statist Quality Cntrl/Reliabil - University of Texas at El Paso</v>
          </cell>
          <cell r="C12781">
            <v>48</v>
          </cell>
          <cell r="D12781">
            <v>4</v>
          </cell>
        </row>
        <row r="12782">
          <cell r="A12782" t="str">
            <v>TCNJ-us MGT235</v>
          </cell>
          <cell r="B12782" t="str">
            <v>Statistical Analysis for Management - The College of New Jersey</v>
          </cell>
          <cell r="C12782">
            <v>48</v>
          </cell>
          <cell r="D12782">
            <v>4</v>
          </cell>
        </row>
        <row r="12783">
          <cell r="A12783" t="str">
            <v>MC-us PHYS356</v>
          </cell>
          <cell r="B12783" t="str">
            <v>Statistical Physics - Monmouth College</v>
          </cell>
          <cell r="C12783">
            <v>75</v>
          </cell>
          <cell r="D12783">
            <v>6</v>
          </cell>
        </row>
        <row r="12784">
          <cell r="A12784" t="str">
            <v>UT-nl 2012001794</v>
          </cell>
          <cell r="B12784" t="str">
            <v>Statistical Physics - University of Twente</v>
          </cell>
          <cell r="C12784">
            <v>70</v>
          </cell>
          <cell r="D12784">
            <v>6</v>
          </cell>
        </row>
        <row r="12785">
          <cell r="A12785" t="str">
            <v>KanSU-us IMSE541</v>
          </cell>
          <cell r="B12785" t="str">
            <v>Statistical Quality Control - Kansas State University</v>
          </cell>
          <cell r="C12785">
            <v>40</v>
          </cell>
          <cell r="D12785">
            <v>3</v>
          </cell>
        </row>
        <row r="12786">
          <cell r="A12786" t="str">
            <v>WMU-us IME2622</v>
          </cell>
          <cell r="B12786" t="str">
            <v>Statistical Quality Control - Western Michigan University</v>
          </cell>
          <cell r="C12786">
            <v>50</v>
          </cell>
          <cell r="D12786">
            <v>4</v>
          </cell>
        </row>
        <row r="12787">
          <cell r="A12787" t="str">
            <v>SU-uk EG285</v>
          </cell>
          <cell r="B12787" t="str">
            <v>Statistical Techniques in Engineering - Swansea University</v>
          </cell>
          <cell r="C12787">
            <v>60</v>
          </cell>
          <cell r="D12787">
            <v>5</v>
          </cell>
        </row>
        <row r="12788">
          <cell r="A12788" t="str">
            <v>UAB-us PH432</v>
          </cell>
          <cell r="B12788" t="str">
            <v>Statistical Thermodynamics I - University of Alabama at Birmingham</v>
          </cell>
          <cell r="C12788">
            <v>48</v>
          </cell>
          <cell r="D12788">
            <v>4</v>
          </cell>
        </row>
        <row r="12789">
          <cell r="A12789" t="str">
            <v>Hull-uk 57040</v>
          </cell>
          <cell r="B12789" t="str">
            <v>Statistical and Reliability Engineering - University of Hull</v>
          </cell>
          <cell r="C12789">
            <v>50</v>
          </cell>
          <cell r="D12789">
            <v>4</v>
          </cell>
        </row>
        <row r="12790">
          <cell r="A12790" t="str">
            <v>FSW-ca MATH3000</v>
          </cell>
          <cell r="B12790" t="str">
            <v>Statistics - Fanshawe College</v>
          </cell>
          <cell r="C12790">
            <v>45</v>
          </cell>
          <cell r="D12790">
            <v>3</v>
          </cell>
        </row>
        <row r="12791">
          <cell r="A12791" t="str">
            <v>GLA-uk STATS1010</v>
          </cell>
          <cell r="B12791" t="str">
            <v>Statistics 1A: Applied Statistics - University of Glasgow</v>
          </cell>
          <cell r="C12791">
            <v>64</v>
          </cell>
          <cell r="D12791">
            <v>5</v>
          </cell>
        </row>
        <row r="12792">
          <cell r="A12792" t="str">
            <v>UTEP-us STAT4380</v>
          </cell>
          <cell r="B12792" t="str">
            <v>Statistics I - University of Texas at El Paso</v>
          </cell>
          <cell r="C12792">
            <v>48</v>
          </cell>
          <cell r="D12792">
            <v>4</v>
          </cell>
        </row>
        <row r="12793">
          <cell r="A12793" t="str">
            <v>UW-ca STAT371</v>
          </cell>
          <cell r="B12793" t="str">
            <v>Statistics for Business 1 - University of Waterloo</v>
          </cell>
          <cell r="C12793">
            <v>36</v>
          </cell>
          <cell r="D12793">
            <v>3</v>
          </cell>
        </row>
        <row r="12794">
          <cell r="A12794" t="str">
            <v>CIT-ie STAT8005</v>
          </cell>
          <cell r="B12794" t="str">
            <v>Statistics for Engineering - Cork Institute of Technology</v>
          </cell>
          <cell r="C12794">
            <v>60</v>
          </cell>
          <cell r="D12794">
            <v>5</v>
          </cell>
        </row>
        <row r="12795">
          <cell r="A12795" t="str">
            <v>Port-uk U20734</v>
          </cell>
          <cell r="B12795" t="str">
            <v>Statistics for Manufacturing, Business &amp; Management - University of Portsmouth</v>
          </cell>
          <cell r="C12795">
            <v>50</v>
          </cell>
          <cell r="D12795">
            <v>4</v>
          </cell>
        </row>
        <row r="12796">
          <cell r="A12796" t="str">
            <v>UNR-us AST110</v>
          </cell>
          <cell r="B12796" t="str">
            <v>Stellar Astronomy - University of Nevada, Reno</v>
          </cell>
          <cell r="C12796">
            <v>45</v>
          </cell>
          <cell r="D12796">
            <v>3</v>
          </cell>
        </row>
        <row r="12797">
          <cell r="A12797" t="str">
            <v>KanSU-us IMSE760</v>
          </cell>
          <cell r="B12797" t="str">
            <v>Stochastic Calculus and Financial Engineering - Kansas State University</v>
          </cell>
          <cell r="C12797">
            <v>40</v>
          </cell>
          <cell r="D12797">
            <v>3</v>
          </cell>
        </row>
        <row r="12798">
          <cell r="A12798" t="str">
            <v>MU-us CSE372</v>
          </cell>
          <cell r="B12798" t="str">
            <v>Stochastic Modeling - Miami University</v>
          </cell>
          <cell r="C12798">
            <v>48</v>
          </cell>
          <cell r="D12798">
            <v>4</v>
          </cell>
        </row>
        <row r="12799">
          <cell r="A12799" t="str">
            <v>Wisc-us ISYE624</v>
          </cell>
          <cell r="B12799" t="str">
            <v>Stochastic Modeling Techniques - University of Wisconsin - Madison</v>
          </cell>
          <cell r="C12799">
            <v>54</v>
          </cell>
          <cell r="D12799">
            <v>4</v>
          </cell>
        </row>
        <row r="12800">
          <cell r="A12800" t="str">
            <v>CNST428</v>
          </cell>
          <cell r="B12800" t="str">
            <v>Stochastic Operations Research Models - University of Nebraska-Lincoln</v>
          </cell>
          <cell r="C12800">
            <v>48</v>
          </cell>
          <cell r="D12800">
            <v>4</v>
          </cell>
        </row>
        <row r="12801">
          <cell r="A12801" t="str">
            <v>UTBM-fr ER63</v>
          </cell>
          <cell r="B12801" t="str">
            <v>Stockage de l'énergie - Université de Technologie de Belfort-Montbérliard</v>
          </cell>
          <cell r="C12801">
            <v>74</v>
          </cell>
          <cell r="D12801">
            <v>6</v>
          </cell>
        </row>
        <row r="12802">
          <cell r="A12802" t="str">
            <v>UNIPD-it INL1001290</v>
          </cell>
          <cell r="B12802" t="str">
            <v>Storia della Tecnologia - Università Degli Studi di Padova</v>
          </cell>
          <cell r="C12802">
            <v>48</v>
          </cell>
          <cell r="D12802">
            <v>4</v>
          </cell>
        </row>
        <row r="12803">
          <cell r="A12803" t="str">
            <v>UNIPD-it INM0017608</v>
          </cell>
          <cell r="B12803" t="str">
            <v>Storia della Tecnologia dell'Informazione - Università Degli Studi di Padova</v>
          </cell>
          <cell r="C12803">
            <v>48</v>
          </cell>
          <cell r="D12803">
            <v>4</v>
          </cell>
        </row>
        <row r="12804">
          <cell r="A12804" t="str">
            <v>UF-us ENV4411</v>
          </cell>
          <cell r="B12804" t="str">
            <v>Stormwater Control System Design - University of Florida</v>
          </cell>
          <cell r="C12804">
            <v>64</v>
          </cell>
          <cell r="D12804">
            <v>5</v>
          </cell>
        </row>
        <row r="12805">
          <cell r="A12805" t="str">
            <v>UNT-us COMM3260</v>
          </cell>
          <cell r="B12805" t="str">
            <v>Story Telling - University of North Texas</v>
          </cell>
          <cell r="C12805">
            <v>54</v>
          </cell>
          <cell r="D12805">
            <v>4</v>
          </cell>
        </row>
        <row r="12806">
          <cell r="A12806" t="str">
            <v>Strath-uk ME415</v>
          </cell>
          <cell r="B12806" t="str">
            <v>Strategic Analysis of Engineering Business Case Studies - University of Strathclyde</v>
          </cell>
          <cell r="C12806">
            <v>86</v>
          </cell>
          <cell r="D12806">
            <v>7</v>
          </cell>
        </row>
        <row r="12807">
          <cell r="A12807" t="str">
            <v>ZUYD-nl StM</v>
          </cell>
          <cell r="B12807" t="str">
            <v>Strategic Management - Zuyd University of Applied Sciences</v>
          </cell>
          <cell r="C12807">
            <v>84</v>
          </cell>
          <cell r="D12807">
            <v>7</v>
          </cell>
        </row>
        <row r="12808">
          <cell r="A12808" t="str">
            <v>UOIT-ca BUSI3700U</v>
          </cell>
          <cell r="B12808" t="str">
            <v>Strategic Management for Professionals - University of Ontario Institute of Technology</v>
          </cell>
          <cell r="C12808">
            <v>36</v>
          </cell>
          <cell r="D12808">
            <v>3</v>
          </cell>
        </row>
        <row r="12809">
          <cell r="A12809" t="str">
            <v>INV-006</v>
          </cell>
          <cell r="B12809" t="str">
            <v>Strategic Management of Innovation</v>
          </cell>
          <cell r="C12809">
            <v>168</v>
          </cell>
          <cell r="D12809">
            <v>12</v>
          </cell>
        </row>
        <row r="12810">
          <cell r="A12810" t="str">
            <v>KU-kr BUSS35600</v>
          </cell>
          <cell r="B12810" t="str">
            <v>Strategic Management of Inovation - Korea University</v>
          </cell>
          <cell r="C12810">
            <v>48</v>
          </cell>
          <cell r="D12810">
            <v>4</v>
          </cell>
        </row>
        <row r="12811">
          <cell r="A12811" t="str">
            <v>UNSW-au MANF6860</v>
          </cell>
          <cell r="B12811" t="str">
            <v>Strategic Manufacturing Management - University of New South Wales</v>
          </cell>
          <cell r="C12811">
            <v>45</v>
          </cell>
          <cell r="D12811">
            <v>3</v>
          </cell>
        </row>
        <row r="12812">
          <cell r="A12812" t="str">
            <v>ZUYD-nl StP</v>
          </cell>
          <cell r="B12812" t="str">
            <v>Strategic Procurement - Zuyd University of Applied Sciences</v>
          </cell>
          <cell r="C12812">
            <v>84</v>
          </cell>
          <cell r="D12812">
            <v>7</v>
          </cell>
        </row>
        <row r="12813">
          <cell r="A12813" t="str">
            <v>SU-uk EGM85</v>
          </cell>
          <cell r="B12813" t="str">
            <v>Strategic Project Planning - Swansea University</v>
          </cell>
          <cell r="C12813">
            <v>50</v>
          </cell>
          <cell r="D12813">
            <v>4</v>
          </cell>
        </row>
        <row r="12814">
          <cell r="A12814" t="str">
            <v>Strath-uk DM927</v>
          </cell>
          <cell r="B12814" t="str">
            <v>Strategic Supply Chain Management - University of Strathclyde</v>
          </cell>
          <cell r="C12814">
            <v>60</v>
          </cell>
          <cell r="D12814">
            <v>5</v>
          </cell>
        </row>
        <row r="12815">
          <cell r="A12815" t="str">
            <v>UNI-us MGMT4967</v>
          </cell>
          <cell r="B12815" t="str">
            <v>Strategic Supply Management - University of Northern Iowa</v>
          </cell>
          <cell r="C12815">
            <v>48</v>
          </cell>
          <cell r="D12815">
            <v>4</v>
          </cell>
        </row>
        <row r="12816">
          <cell r="A12816" t="str">
            <v>DUF-hu DFANTVV613</v>
          </cell>
          <cell r="B12816" t="str">
            <v>Strategict Management - College of Dunaújváros</v>
          </cell>
          <cell r="C12816">
            <v>80</v>
          </cell>
          <cell r="D12816">
            <v>6</v>
          </cell>
        </row>
        <row r="12817">
          <cell r="A12817" t="str">
            <v>Orleans-fr 6HU02</v>
          </cell>
          <cell r="B12817" t="str">
            <v>Stratégie - École Polytechnique de l'Université d'Orléans</v>
          </cell>
          <cell r="C12817">
            <v>50</v>
          </cell>
          <cell r="D12817">
            <v>4</v>
          </cell>
        </row>
        <row r="12818">
          <cell r="A12818" t="str">
            <v>ULR-fr ODP26232C</v>
          </cell>
          <cell r="B12818" t="str">
            <v>Stratégie e Prise de Décision - Université de La Rochelle</v>
          </cell>
          <cell r="C12818">
            <v>8</v>
          </cell>
          <cell r="D12818">
            <v>0</v>
          </cell>
        </row>
        <row r="12819">
          <cell r="A12819" t="str">
            <v>SU-uk EG120</v>
          </cell>
          <cell r="B12819" t="str">
            <v>Strenght of Materials - Swansea University</v>
          </cell>
          <cell r="C12819">
            <v>30</v>
          </cell>
          <cell r="D12819">
            <v>2</v>
          </cell>
        </row>
        <row r="12820">
          <cell r="A12820" t="str">
            <v>SIT-jp C0480800</v>
          </cell>
          <cell r="B12820" t="str">
            <v>Strength Mechanics in Materials - Shibaura Institute of Technology</v>
          </cell>
          <cell r="C12820">
            <v>68</v>
          </cell>
          <cell r="D12820">
            <v>5</v>
          </cell>
        </row>
        <row r="12821">
          <cell r="A12821" t="str">
            <v>UCCS-us MAE3201</v>
          </cell>
          <cell r="B12821" t="str">
            <v>Strength of Materials - University of Colorado at Colorado Springs</v>
          </cell>
          <cell r="C12821">
            <v>51</v>
          </cell>
          <cell r="D12821">
            <v>4</v>
          </cell>
        </row>
        <row r="12822">
          <cell r="A12822" t="str">
            <v>KU-us CE310</v>
          </cell>
          <cell r="B12822" t="str">
            <v>Strength of Materials - University of Kansas</v>
          </cell>
          <cell r="C12822">
            <v>60</v>
          </cell>
          <cell r="D12822">
            <v>5</v>
          </cell>
        </row>
        <row r="12823">
          <cell r="A12823" t="str">
            <v>Ryerson-ca AER520</v>
          </cell>
          <cell r="B12823" t="str">
            <v>Stress Analysis - Ryerson University</v>
          </cell>
          <cell r="C12823">
            <v>49</v>
          </cell>
          <cell r="D12823">
            <v>4</v>
          </cell>
        </row>
        <row r="12824">
          <cell r="A12824" t="str">
            <v>RU-us 3000302</v>
          </cell>
          <cell r="B12824" t="str">
            <v>Stress Pattern I - The State University of New Jersey - Rutgers</v>
          </cell>
          <cell r="C12824">
            <v>35</v>
          </cell>
          <cell r="D12824">
            <v>2</v>
          </cell>
        </row>
        <row r="12825">
          <cell r="A12825" t="str">
            <v>SLU-us CVNG3010</v>
          </cell>
          <cell r="B12825" t="str">
            <v>Structural Analysis - Saint Louis university</v>
          </cell>
          <cell r="C12825">
            <v>45</v>
          </cell>
          <cell r="D12825">
            <v>3</v>
          </cell>
        </row>
        <row r="12826">
          <cell r="A12826" t="str">
            <v>UIC-us CM205</v>
          </cell>
          <cell r="B12826" t="str">
            <v>Structural Analysis I - University of Illinois at Chicago</v>
          </cell>
          <cell r="C12826">
            <v>48</v>
          </cell>
          <cell r="D12826">
            <v>4</v>
          </cell>
        </row>
        <row r="12827">
          <cell r="A12827" t="str">
            <v>Utah-us MSE3011</v>
          </cell>
          <cell r="B12827" t="str">
            <v>Structural Analysis of Materials - The University of Utah</v>
          </cell>
          <cell r="C12827">
            <v>64</v>
          </cell>
          <cell r="D12827">
            <v>5</v>
          </cell>
        </row>
        <row r="12828">
          <cell r="A12828" t="str">
            <v>QMUL-uk MAT400</v>
          </cell>
          <cell r="B12828" t="str">
            <v>Structural Characterization - Queen Mary University of London</v>
          </cell>
          <cell r="C12828">
            <v>44</v>
          </cell>
          <cell r="D12828">
            <v>3</v>
          </cell>
        </row>
        <row r="12829">
          <cell r="A12829" t="str">
            <v>UTEP-us MME4413</v>
          </cell>
          <cell r="B12829" t="str">
            <v>Structural Characterization - University of Texas at El Paso</v>
          </cell>
          <cell r="C12829">
            <v>64</v>
          </cell>
          <cell r="D12829">
            <v>5</v>
          </cell>
        </row>
        <row r="12830">
          <cell r="A12830" t="str">
            <v>UWE-uk UBGMJD302</v>
          </cell>
          <cell r="B12830" t="str">
            <v>Structural Design and Soil Mechanics - University of the West of England</v>
          </cell>
          <cell r="C12830">
            <v>76</v>
          </cell>
          <cell r="D12830">
            <v>6</v>
          </cell>
        </row>
        <row r="12831">
          <cell r="A12831" t="str">
            <v>UWE-uk UBGMJD202</v>
          </cell>
          <cell r="B12831" t="str">
            <v>Structural Design and Soil Mechanics - University of the West of England</v>
          </cell>
          <cell r="C12831">
            <v>76</v>
          </cell>
          <cell r="D12831">
            <v>6</v>
          </cell>
        </row>
        <row r="12832">
          <cell r="A12832" t="str">
            <v>Brighton-uk CN123</v>
          </cell>
          <cell r="B12832" t="str">
            <v>Structural Form and Behavior - University of Brighton</v>
          </cell>
          <cell r="C12832">
            <v>26</v>
          </cell>
          <cell r="D12832">
            <v>2</v>
          </cell>
        </row>
        <row r="12833">
          <cell r="A12833" t="str">
            <v>UCD-ie GEOL20090</v>
          </cell>
          <cell r="B12833" t="str">
            <v>Structural Geology &amp; Tectonics - University College Dublin</v>
          </cell>
          <cell r="C12833">
            <v>56</v>
          </cell>
          <cell r="D12833">
            <v>4</v>
          </cell>
        </row>
        <row r="12834">
          <cell r="A12834" t="str">
            <v>Strath-uk 16327</v>
          </cell>
          <cell r="B12834" t="str">
            <v>Structural Mechanics - University of Strathclyde</v>
          </cell>
          <cell r="C12834">
            <v>36</v>
          </cell>
          <cell r="D12834">
            <v>3</v>
          </cell>
        </row>
        <row r="12835">
          <cell r="A12835" t="str">
            <v>UofG-ca CIS2030</v>
          </cell>
          <cell r="B12835" t="str">
            <v>Structure and Application of Microcomputers - University of Guelph</v>
          </cell>
          <cell r="C12835">
            <v>78</v>
          </cell>
          <cell r="D12835">
            <v>6</v>
          </cell>
        </row>
        <row r="12836">
          <cell r="A12836" t="str">
            <v>Davis-us EMS162</v>
          </cell>
          <cell r="B12836" t="str">
            <v>Structure and Characterization of Materials - University of Califórnia, Davis</v>
          </cell>
          <cell r="C12836">
            <v>40</v>
          </cell>
          <cell r="D12836">
            <v>3</v>
          </cell>
        </row>
        <row r="12837">
          <cell r="A12837" t="str">
            <v>Davis-us EMS162L</v>
          </cell>
          <cell r="B12837" t="str">
            <v>Structure and Characterization of Materials Laboratory - University of Califórnia, Davis</v>
          </cell>
          <cell r="C12837">
            <v>20</v>
          </cell>
          <cell r="D12837">
            <v>1</v>
          </cell>
        </row>
        <row r="12838">
          <cell r="A12838" t="str">
            <v>MSE358H1</v>
          </cell>
          <cell r="B12838" t="str">
            <v>Structure and Characterization of Nanostructured Materials - University of Toronto</v>
          </cell>
          <cell r="C12838">
            <v>64</v>
          </cell>
          <cell r="D12838">
            <v>5</v>
          </cell>
        </row>
        <row r="12839">
          <cell r="A12839" t="str">
            <v>UofT-ca MSE358H1S</v>
          </cell>
          <cell r="B12839" t="str">
            <v>Structure and Characterization of Nanostructured Materials - University of Toronto</v>
          </cell>
          <cell r="C12839">
            <v>80</v>
          </cell>
          <cell r="D12839">
            <v>6</v>
          </cell>
        </row>
        <row r="12840">
          <cell r="A12840" t="str">
            <v>ASU-us MSE355</v>
          </cell>
          <cell r="B12840" t="str">
            <v>Structure and Defects - Arizona State University</v>
          </cell>
          <cell r="C12840">
            <v>37</v>
          </cell>
          <cell r="D12840">
            <v>3</v>
          </cell>
        </row>
        <row r="12841">
          <cell r="A12841" t="str">
            <v>Monash-au BCH2011</v>
          </cell>
          <cell r="B12841" t="str">
            <v>Structure and Function of Cellular Biomolecules - Monash University</v>
          </cell>
          <cell r="C12841">
            <v>72</v>
          </cell>
          <cell r="D12841">
            <v>6</v>
          </cell>
        </row>
        <row r="12842">
          <cell r="A12842" t="str">
            <v>IIT-us MMAE365</v>
          </cell>
          <cell r="B12842" t="str">
            <v>Structure and Properties of Materials I - Illinois Institute of Technology</v>
          </cell>
          <cell r="C12842">
            <v>40</v>
          </cell>
          <cell r="D12842">
            <v>3</v>
          </cell>
        </row>
        <row r="12843">
          <cell r="A12843" t="str">
            <v>UW-ca NE225</v>
          </cell>
          <cell r="B12843" t="str">
            <v>Structure and Properties of Nanomaterials - University of Waterloo</v>
          </cell>
          <cell r="C12843">
            <v>54</v>
          </cell>
          <cell r="D12843">
            <v>4</v>
          </cell>
        </row>
        <row r="12844">
          <cell r="A12844" t="str">
            <v>UOIT-ca MANE2220U</v>
          </cell>
          <cell r="B12844" t="str">
            <v>Structure and Property of Materials - University of Ontario Institute of Technology</v>
          </cell>
          <cell r="C12844">
            <v>48</v>
          </cell>
          <cell r="D12844">
            <v>4</v>
          </cell>
        </row>
        <row r="12845">
          <cell r="A12845" t="str">
            <v>UCD-ie CHEM20040</v>
          </cell>
          <cell r="B12845" t="str">
            <v>Structure and Reactivity in Organic Chemistry - University College Dublin</v>
          </cell>
          <cell r="C12845">
            <v>51</v>
          </cell>
          <cell r="D12845">
            <v>4</v>
          </cell>
        </row>
        <row r="12846">
          <cell r="A12846" t="str">
            <v>Pitt-us MEMS1053</v>
          </cell>
          <cell r="B12846" t="str">
            <v>Structure of Crystals and Diffraction - University of Pittsburgh</v>
          </cell>
          <cell r="C12846">
            <v>48</v>
          </cell>
          <cell r="D12846">
            <v>4</v>
          </cell>
        </row>
        <row r="12847">
          <cell r="A12847" t="str">
            <v>Boise-us MSE305</v>
          </cell>
          <cell r="B12847" t="str">
            <v>Structure of Materials - Boise State University</v>
          </cell>
          <cell r="C12847">
            <v>48</v>
          </cell>
          <cell r="D12847">
            <v>4</v>
          </cell>
        </row>
        <row r="12848">
          <cell r="A12848" t="str">
            <v>NCSU-us MSE300</v>
          </cell>
          <cell r="B12848" t="str">
            <v>Structure of Materials at the Nanoscale - North Carolina State University</v>
          </cell>
          <cell r="C12848">
            <v>45</v>
          </cell>
          <cell r="D12848">
            <v>4</v>
          </cell>
        </row>
        <row r="12849">
          <cell r="A12849" t="str">
            <v>UDeb-hu TKBL051311EN</v>
          </cell>
          <cell r="B12849" t="str">
            <v>Structure of Matter I - University of Debrecen</v>
          </cell>
          <cell r="C12849">
            <v>32</v>
          </cell>
          <cell r="D12849">
            <v>2</v>
          </cell>
        </row>
        <row r="12850">
          <cell r="A12850" t="str">
            <v>UAl-us ELI133</v>
          </cell>
          <cell r="B12850" t="str">
            <v>Structure, Level 3 - The University of Alabama</v>
          </cell>
          <cell r="C12850">
            <v>48</v>
          </cell>
          <cell r="D12850">
            <v>4</v>
          </cell>
        </row>
        <row r="12851">
          <cell r="A12851" t="str">
            <v>TUDresden-de SMGT</v>
          </cell>
          <cell r="B12851" t="str">
            <v>Strömungsmechanische Grundlagen der Turbomaschinen - Technische Universität Dresden</v>
          </cell>
          <cell r="C12851">
            <v>64</v>
          </cell>
          <cell r="D12851">
            <v>5</v>
          </cell>
        </row>
        <row r="12852">
          <cell r="A12852" t="str">
            <v>UPEI-ca ENV301</v>
          </cell>
          <cell r="B12852" t="str">
            <v>Student Environmental Internship - University of Prince Edward Island</v>
          </cell>
          <cell r="C12852">
            <v>36</v>
          </cell>
          <cell r="D12852">
            <v>3</v>
          </cell>
        </row>
        <row r="12853">
          <cell r="A12853" t="str">
            <v>Platt-us CHE106</v>
          </cell>
          <cell r="B12853" t="str">
            <v>Studies in General Chemistry I - Plattsburgh State University of New York</v>
          </cell>
          <cell r="C12853">
            <v>38</v>
          </cell>
          <cell r="D12853">
            <v>3</v>
          </cell>
        </row>
        <row r="12854">
          <cell r="A12854" t="str">
            <v>UNSW-au REGZ9212</v>
          </cell>
          <cell r="B12854" t="str">
            <v>Study Abroad Spec Project - University of New South Wales</v>
          </cell>
          <cell r="C12854">
            <v>72</v>
          </cell>
          <cell r="D12854">
            <v>6</v>
          </cell>
        </row>
        <row r="12855">
          <cell r="A12855" t="str">
            <v>DKIT-ie RESAH1007</v>
          </cell>
          <cell r="B12855" t="str">
            <v>Study, Writing and Research Skills - Dundalk Institute of Technology</v>
          </cell>
          <cell r="C12855">
            <v>60</v>
          </cell>
          <cell r="D12855">
            <v>5</v>
          </cell>
        </row>
        <row r="12856">
          <cell r="A12856" t="str">
            <v>ESZE006-13</v>
          </cell>
          <cell r="B12856" t="str">
            <v>Subestação e Equipamentos</v>
          </cell>
          <cell r="C12856">
            <v>24</v>
          </cell>
          <cell r="D12856">
            <v>2</v>
          </cell>
        </row>
        <row r="12857">
          <cell r="A12857" t="str">
            <v>ESZE006-17</v>
          </cell>
          <cell r="B12857" t="str">
            <v>Subestação e Equipamentos</v>
          </cell>
          <cell r="C12857">
            <v>24</v>
          </cell>
          <cell r="D12857">
            <v>2</v>
          </cell>
        </row>
        <row r="12858">
          <cell r="A12858" t="str">
            <v>ESTX041-13</v>
          </cell>
          <cell r="B12858" t="str">
            <v>Subestação e Equipamentos</v>
          </cell>
          <cell r="C12858">
            <v>24</v>
          </cell>
          <cell r="D12858">
            <v>2</v>
          </cell>
        </row>
        <row r="12859">
          <cell r="A12859" t="str">
            <v>SU-uk EG353S</v>
          </cell>
          <cell r="B12859" t="str">
            <v>Summer Research Project - Swansea University</v>
          </cell>
          <cell r="C12859">
            <v>300</v>
          </cell>
          <cell r="D12859">
            <v>25</v>
          </cell>
        </row>
        <row r="12860">
          <cell r="A12860" t="str">
            <v>SU-uk EG3535</v>
          </cell>
          <cell r="B12860" t="str">
            <v>Summer Research Project - Swansea University</v>
          </cell>
          <cell r="C12860">
            <v>150</v>
          </cell>
          <cell r="D12860">
            <v>12</v>
          </cell>
        </row>
        <row r="12861">
          <cell r="A12861" t="str">
            <v>Gold-uk SWBProject</v>
          </cell>
          <cell r="B12861" t="str">
            <v>Summer Term Project - Goldsmiths, University of London</v>
          </cell>
          <cell r="C12861">
            <v>240</v>
          </cell>
          <cell r="D12861">
            <v>20</v>
          </cell>
        </row>
        <row r="12862">
          <cell r="A12862" t="str">
            <v>CalPoly-us AERO405</v>
          </cell>
          <cell r="B12862" t="str">
            <v>Supersonic and Hypersonic Aerodynamics - California Polytechnic State University</v>
          </cell>
          <cell r="C12862">
            <v>48</v>
          </cell>
          <cell r="D12862">
            <v>4</v>
          </cell>
        </row>
        <row r="12863">
          <cell r="A12863" t="str">
            <v>UCA-es 1706021</v>
          </cell>
          <cell r="B12863" t="str">
            <v>Supervisión de Plantas Industriales - Universidad de Cádiz</v>
          </cell>
          <cell r="C12863">
            <v>45</v>
          </cell>
          <cell r="D12863">
            <v>4</v>
          </cell>
        </row>
        <row r="12864">
          <cell r="A12864" t="str">
            <v>ESZE005-13</v>
          </cell>
          <cell r="B12864" t="str">
            <v>Supervisão e Confiabilidade de Sistemas Energéticos</v>
          </cell>
          <cell r="C12864">
            <v>48</v>
          </cell>
          <cell r="D12864">
            <v>4</v>
          </cell>
        </row>
        <row r="12865">
          <cell r="A12865" t="str">
            <v>ESZA015-13</v>
          </cell>
          <cell r="B12865" t="str">
            <v>Supervisão e Monitoramento de Processos Energéticos</v>
          </cell>
          <cell r="C12865">
            <v>48</v>
          </cell>
          <cell r="D12865">
            <v>4</v>
          </cell>
        </row>
        <row r="12866">
          <cell r="A12866" t="str">
            <v>ESZA015-17</v>
          </cell>
          <cell r="B12866" t="str">
            <v>Supervisão e Monitoramento de Processos Energéticos</v>
          </cell>
          <cell r="C12866">
            <v>48</v>
          </cell>
          <cell r="D12866">
            <v>4</v>
          </cell>
        </row>
        <row r="12867">
          <cell r="A12867" t="str">
            <v>ESZX066-13</v>
          </cell>
          <cell r="B12867" t="str">
            <v>Supervisão e Monitoramento de Processos Energéticos</v>
          </cell>
          <cell r="C12867">
            <v>48</v>
          </cell>
          <cell r="D12867">
            <v>4</v>
          </cell>
        </row>
        <row r="12868">
          <cell r="A12868" t="str">
            <v>UNI-us MGMT3161</v>
          </cell>
          <cell r="B12868" t="str">
            <v>Suplly Chain &amp; Purchasing - University of Northern Iowa</v>
          </cell>
          <cell r="C12868">
            <v>48</v>
          </cell>
          <cell r="D12868">
            <v>4</v>
          </cell>
        </row>
        <row r="12869">
          <cell r="A12869" t="str">
            <v>CalPoly-us IMEP417</v>
          </cell>
          <cell r="B12869" t="str">
            <v>Supply Chain &amp; Logistics Management - California Polytechnic State University</v>
          </cell>
          <cell r="C12869">
            <v>48</v>
          </cell>
          <cell r="D12869">
            <v>4</v>
          </cell>
        </row>
        <row r="12870">
          <cell r="A12870" t="str">
            <v>UWin-ca INDENG391</v>
          </cell>
          <cell r="B12870" t="str">
            <v>Supply Chain Engineering - University of Windsor</v>
          </cell>
          <cell r="C12870">
            <v>65</v>
          </cell>
          <cell r="D12870">
            <v>5</v>
          </cell>
        </row>
        <row r="12871">
          <cell r="A12871" t="str">
            <v>ISU-us SCM301</v>
          </cell>
          <cell r="B12871" t="str">
            <v>Supply Chain Management - Iowa State University</v>
          </cell>
          <cell r="C12871">
            <v>40</v>
          </cell>
          <cell r="D12871">
            <v>3</v>
          </cell>
        </row>
        <row r="12872">
          <cell r="A12872" t="str">
            <v>LU-se MTT240</v>
          </cell>
          <cell r="B12872" t="str">
            <v>Supply Chain Management - Lunds Universitet</v>
          </cell>
          <cell r="C12872">
            <v>50</v>
          </cell>
          <cell r="D12872">
            <v>4</v>
          </cell>
        </row>
        <row r="12873">
          <cell r="A12873" t="str">
            <v>TUC-de SCM</v>
          </cell>
          <cell r="B12873" t="str">
            <v>Supply Chain Management - Technische Universität Chemnitz</v>
          </cell>
          <cell r="C12873">
            <v>90</v>
          </cell>
          <cell r="D12873">
            <v>7</v>
          </cell>
        </row>
        <row r="12874">
          <cell r="A12874" t="str">
            <v>Strath-uk MS310</v>
          </cell>
          <cell r="B12874" t="str">
            <v>Supply Chain Management - University of Strathclyde</v>
          </cell>
          <cell r="C12874">
            <v>36</v>
          </cell>
          <cell r="D12874">
            <v>3</v>
          </cell>
        </row>
        <row r="12875">
          <cell r="A12875" t="str">
            <v>Wisc-us BUSADMIN2100</v>
          </cell>
          <cell r="B12875" t="str">
            <v>Supply Chain Management - University of Wisconsin - Madison</v>
          </cell>
          <cell r="C12875">
            <v>48</v>
          </cell>
          <cell r="D12875">
            <v>4</v>
          </cell>
        </row>
        <row r="12876">
          <cell r="A12876" t="str">
            <v>UWP-us BSAD2100</v>
          </cell>
          <cell r="B12876" t="str">
            <v>Supply Chain Management - University of Wisconsin - Platteville</v>
          </cell>
          <cell r="C12876">
            <v>48</v>
          </cell>
          <cell r="D12876">
            <v>4</v>
          </cell>
        </row>
        <row r="12877">
          <cell r="A12877" t="str">
            <v>WIU-us SCM211</v>
          </cell>
          <cell r="B12877" t="str">
            <v>Supply Chain Management - Western Illinois University</v>
          </cell>
          <cell r="C12877">
            <v>48</v>
          </cell>
          <cell r="D12877">
            <v>4</v>
          </cell>
        </row>
        <row r="12878">
          <cell r="A12878" t="str">
            <v>CSUN-us SCM492</v>
          </cell>
          <cell r="B12878" t="str">
            <v>Supply Chain Management Strategy - California State University, Northridge</v>
          </cell>
          <cell r="C12878">
            <v>51</v>
          </cell>
          <cell r="D12878">
            <v>4</v>
          </cell>
        </row>
        <row r="12879">
          <cell r="A12879" t="str">
            <v>Murray-us LSC480</v>
          </cell>
          <cell r="B12879" t="str">
            <v>Supply Chain Management Strategy - Murray State University</v>
          </cell>
          <cell r="C12879">
            <v>45</v>
          </cell>
          <cell r="D12879">
            <v>3</v>
          </cell>
        </row>
        <row r="12880">
          <cell r="A12880" t="str">
            <v>SHU-uk 167034</v>
          </cell>
          <cell r="B12880" t="str">
            <v>Supply Chain Modelling and Simulation - Sheffield Hallam University</v>
          </cell>
          <cell r="C12880">
            <v>36</v>
          </cell>
          <cell r="D12880">
            <v>3</v>
          </cell>
        </row>
        <row r="12881">
          <cell r="A12881" t="str">
            <v>Strath-uk DM926</v>
          </cell>
          <cell r="B12881" t="str">
            <v>Supply Chain Operations - University of Strathclyde</v>
          </cell>
          <cell r="C12881">
            <v>56</v>
          </cell>
          <cell r="D12881">
            <v>4</v>
          </cell>
        </row>
        <row r="12882">
          <cell r="A12882" t="str">
            <v>UM-us MGT446</v>
          </cell>
          <cell r="B12882" t="str">
            <v>Supply Chain Strategy - University of Miami</v>
          </cell>
          <cell r="C12882">
            <v>48</v>
          </cell>
          <cell r="D12882">
            <v>4</v>
          </cell>
        </row>
        <row r="12883">
          <cell r="A12883" t="str">
            <v>LU-uk MPC108</v>
          </cell>
          <cell r="B12883" t="str">
            <v>Surface Engineering - Loughborough University</v>
          </cell>
          <cell r="C12883">
            <v>50</v>
          </cell>
          <cell r="D12883">
            <v>4</v>
          </cell>
        </row>
        <row r="12884">
          <cell r="A12884" t="str">
            <v>LU-ca ENGR3317</v>
          </cell>
          <cell r="B12884" t="str">
            <v>Surface Mining Methods - Laurentian University</v>
          </cell>
          <cell r="C12884">
            <v>36</v>
          </cell>
          <cell r="D12884">
            <v>3</v>
          </cell>
        </row>
        <row r="12885">
          <cell r="A12885" t="str">
            <v>UL-ie MT4518</v>
          </cell>
          <cell r="B12885" t="str">
            <v>Surface Technology - University of Limerick</v>
          </cell>
          <cell r="C12885">
            <v>48</v>
          </cell>
          <cell r="D12885">
            <v>4</v>
          </cell>
        </row>
        <row r="12886">
          <cell r="A12886" t="str">
            <v>UniMis-hu MAKMOT255B</v>
          </cell>
          <cell r="B12886" t="str">
            <v>Surface Treatment - University of Miskolc</v>
          </cell>
          <cell r="C12886">
            <v>84</v>
          </cell>
          <cell r="D12886">
            <v>7</v>
          </cell>
        </row>
        <row r="12887">
          <cell r="A12887" t="str">
            <v>ESHR019-13</v>
          </cell>
          <cell r="B12887" t="str">
            <v>Surgimento da China como Potência Mundial</v>
          </cell>
          <cell r="C12887">
            <v>48</v>
          </cell>
          <cell r="D12887">
            <v>4</v>
          </cell>
        </row>
        <row r="12888">
          <cell r="A12888" t="str">
            <v>UM-us MSC101</v>
          </cell>
          <cell r="B12888" t="str">
            <v>Survey of Oceanography - University of Miami</v>
          </cell>
          <cell r="C12888">
            <v>42</v>
          </cell>
          <cell r="D12888">
            <v>3</v>
          </cell>
        </row>
        <row r="12889">
          <cell r="A12889" t="str">
            <v>UIC-us ENTR300</v>
          </cell>
          <cell r="B12889" t="str">
            <v>Survey to Entrepreneurship - University of Illinois at Chicago</v>
          </cell>
          <cell r="C12889">
            <v>48</v>
          </cell>
          <cell r="D12889">
            <v>4</v>
          </cell>
        </row>
        <row r="12890">
          <cell r="A12890" t="str">
            <v>Brighton-uk CN126</v>
          </cell>
          <cell r="B12890" t="str">
            <v>Surveying Practice - University of Brighton</v>
          </cell>
          <cell r="C12890">
            <v>45</v>
          </cell>
          <cell r="D12890">
            <v>3</v>
          </cell>
        </row>
        <row r="12891">
          <cell r="A12891" t="str">
            <v>UWE-uk UBGLWD301</v>
          </cell>
          <cell r="B12891" t="str">
            <v>Surveying, GIS, Drawing and CAD - University of the West of England</v>
          </cell>
          <cell r="C12891">
            <v>75</v>
          </cell>
          <cell r="D12891">
            <v>6</v>
          </cell>
        </row>
        <row r="12892">
          <cell r="A12892" t="str">
            <v>BCU-uk ENG5050</v>
          </cell>
          <cell r="B12892" t="str">
            <v>Suspension and Chassis - Birmingham City University</v>
          </cell>
          <cell r="C12892">
            <v>72</v>
          </cell>
          <cell r="D12892">
            <v>6</v>
          </cell>
        </row>
        <row r="12893">
          <cell r="A12893" t="str">
            <v>CSUN-us SUST300</v>
          </cell>
          <cell r="B12893" t="str">
            <v>Sustainability - California State University, Northridge</v>
          </cell>
          <cell r="C12893">
            <v>51</v>
          </cell>
          <cell r="D12893">
            <v>4</v>
          </cell>
        </row>
        <row r="12894">
          <cell r="A12894" t="str">
            <v>CSUN-us SUST310</v>
          </cell>
          <cell r="B12894" t="str">
            <v>Sustainability Practices - California State University, Northridge</v>
          </cell>
          <cell r="C12894">
            <v>45</v>
          </cell>
          <cell r="D12894">
            <v>4</v>
          </cell>
        </row>
        <row r="12895">
          <cell r="A12895" t="str">
            <v>UWin-ca 06-92-428</v>
          </cell>
          <cell r="B12895" t="str">
            <v>Sustainability in Engineering - University of Windsor</v>
          </cell>
          <cell r="C12895">
            <v>56</v>
          </cell>
          <cell r="D12895">
            <v>4</v>
          </cell>
        </row>
        <row r="12896">
          <cell r="A12896" t="str">
            <v>LU-uk MPC101</v>
          </cell>
          <cell r="B12896" t="str">
            <v>Sustainability, Recycling and Environmental Issues - Loughborough University</v>
          </cell>
          <cell r="C12896">
            <v>50</v>
          </cell>
          <cell r="D12896">
            <v>4</v>
          </cell>
        </row>
        <row r="12897">
          <cell r="A12897" t="str">
            <v>ANU-au ENVS3002</v>
          </cell>
          <cell r="B12897" t="str">
            <v>Sustainable Agricultural Practices - Australian National University</v>
          </cell>
          <cell r="C12897">
            <v>65</v>
          </cell>
          <cell r="D12897">
            <v>5</v>
          </cell>
        </row>
        <row r="12898">
          <cell r="A12898" t="str">
            <v>DIT-ie ENVE3302</v>
          </cell>
          <cell r="B12898" t="str">
            <v>Sustainable Building Eng 1 - Dublin Institute of Technology</v>
          </cell>
          <cell r="C12898">
            <v>36</v>
          </cell>
          <cell r="D12898">
            <v>3</v>
          </cell>
        </row>
        <row r="12899">
          <cell r="A12899" t="str">
            <v>ASU-us SOS111</v>
          </cell>
          <cell r="B12899" t="str">
            <v>Sustainable Cities - Arizona State University</v>
          </cell>
          <cell r="C12899">
            <v>45</v>
          </cell>
          <cell r="D12899">
            <v>3</v>
          </cell>
        </row>
        <row r="12900">
          <cell r="A12900" t="str">
            <v>Murray-us CET284</v>
          </cell>
          <cell r="B12900" t="str">
            <v>Sustainable Design - Murray State University</v>
          </cell>
          <cell r="C12900">
            <v>45</v>
          </cell>
          <cell r="D12900">
            <v>3</v>
          </cell>
        </row>
        <row r="12901">
          <cell r="A12901" t="str">
            <v>DMU-uk ENGD5115</v>
          </cell>
          <cell r="B12901" t="str">
            <v>Sustainable Development - De Montfort University</v>
          </cell>
          <cell r="C12901">
            <v>30</v>
          </cell>
          <cell r="D12901">
            <v>2</v>
          </cell>
        </row>
        <row r="12902">
          <cell r="A12902" t="str">
            <v>ANU-au ENVS1008</v>
          </cell>
          <cell r="B12902" t="str">
            <v>Sustainable Development - The Australian National University</v>
          </cell>
          <cell r="C12902">
            <v>65</v>
          </cell>
          <cell r="D12902">
            <v>5</v>
          </cell>
        </row>
        <row r="12903">
          <cell r="A12903" t="str">
            <v>UQ-au ENVM2100</v>
          </cell>
          <cell r="B12903" t="str">
            <v>Sustainable Development - University of Queensland</v>
          </cell>
          <cell r="C12903">
            <v>39</v>
          </cell>
          <cell r="D12903">
            <v>3</v>
          </cell>
        </row>
        <row r="12904">
          <cell r="A12904" t="str">
            <v>UNISA-au MENG4022</v>
          </cell>
          <cell r="B12904" t="str">
            <v>Sustainable Development and Design Practice - University of South Australia</v>
          </cell>
          <cell r="C12904">
            <v>34</v>
          </cell>
          <cell r="D12904">
            <v>2</v>
          </cell>
        </row>
        <row r="12905">
          <cell r="A12905" t="str">
            <v>Port-uk P23999</v>
          </cell>
          <cell r="B12905" t="str">
            <v>Sustainable Development and Environmental Management - University of Portsmouth</v>
          </cell>
          <cell r="C12905">
            <v>48</v>
          </cell>
          <cell r="D12905">
            <v>4</v>
          </cell>
        </row>
        <row r="12906">
          <cell r="A12906" t="str">
            <v>Read-uk SE3S11</v>
          </cell>
          <cell r="B12906" t="str">
            <v>Sustainable Electrical Energy - University of Reading</v>
          </cell>
          <cell r="C12906">
            <v>20</v>
          </cell>
          <cell r="D12906">
            <v>1</v>
          </cell>
        </row>
        <row r="12907">
          <cell r="A12907" t="str">
            <v>CalPoly-us EE420</v>
          </cell>
          <cell r="B12907" t="str">
            <v>Sustainable Eletric Energy Conversions - California Polytechnic State University</v>
          </cell>
          <cell r="C12907">
            <v>48</v>
          </cell>
          <cell r="D12907">
            <v>4</v>
          </cell>
        </row>
        <row r="12908">
          <cell r="A12908" t="str">
            <v>DMU-uk ENGD5114</v>
          </cell>
          <cell r="B12908" t="str">
            <v>Sustainable Energy - De Montfort University</v>
          </cell>
          <cell r="C12908">
            <v>30</v>
          </cell>
          <cell r="D12908">
            <v>2</v>
          </cell>
        </row>
        <row r="12909">
          <cell r="A12909" t="str">
            <v>IUPUI-us EEN260</v>
          </cell>
          <cell r="B12909" t="str">
            <v>Sustainable Energy - Indiana University - Purdue University Indianapolis</v>
          </cell>
          <cell r="C12909">
            <v>54</v>
          </cell>
          <cell r="D12909">
            <v>4</v>
          </cell>
        </row>
        <row r="12910">
          <cell r="A12910" t="str">
            <v>IUPUI-us EEN26000</v>
          </cell>
          <cell r="B12910" t="str">
            <v>Sustainable Energy - Indiana University - Purdue University Indianapolis</v>
          </cell>
          <cell r="C12910">
            <v>51</v>
          </cell>
          <cell r="D12910">
            <v>4</v>
          </cell>
        </row>
        <row r="12911">
          <cell r="A12911" t="str">
            <v>NUIG-ie CE343</v>
          </cell>
          <cell r="B12911" t="str">
            <v>Sustainable Energy - National University of Ireland, Galway</v>
          </cell>
          <cell r="C12911">
            <v>68</v>
          </cell>
          <cell r="D12911">
            <v>5</v>
          </cell>
        </row>
        <row r="12912">
          <cell r="A12912" t="str">
            <v>OSU-us ENGR350</v>
          </cell>
          <cell r="B12912" t="str">
            <v>Sustainable Energy - Oregon State University</v>
          </cell>
          <cell r="C12912">
            <v>44</v>
          </cell>
          <cell r="D12912">
            <v>3</v>
          </cell>
        </row>
        <row r="12913">
          <cell r="A12913" t="str">
            <v>UNSW-au SOLA1070</v>
          </cell>
          <cell r="B12913" t="str">
            <v>Sustainable Energy - University of New South Wales</v>
          </cell>
          <cell r="C12913">
            <v>72</v>
          </cell>
          <cell r="D12913">
            <v>6</v>
          </cell>
        </row>
        <row r="12914">
          <cell r="A12914" t="str">
            <v>ASU-us SOS324</v>
          </cell>
          <cell r="B12914" t="str">
            <v>Sustainable Energy Materials &amp; Technology - Arizona State University</v>
          </cell>
          <cell r="C12914">
            <v>36</v>
          </cell>
          <cell r="D12914">
            <v>3</v>
          </cell>
        </row>
        <row r="12915">
          <cell r="A12915" t="str">
            <v>LU-uk 15MMPP423</v>
          </cell>
          <cell r="B12915" t="str">
            <v>Sustainable Energy Systems - Loughborough University</v>
          </cell>
          <cell r="C12915">
            <v>70</v>
          </cell>
          <cell r="D12915">
            <v>5</v>
          </cell>
        </row>
        <row r="12916">
          <cell r="A12916" t="str">
            <v>UofT-ca CIV380H1</v>
          </cell>
          <cell r="B12916" t="str">
            <v>Sustainable Energy Systems - University of Toronto</v>
          </cell>
          <cell r="C12916">
            <v>52</v>
          </cell>
          <cell r="D12916">
            <v>4</v>
          </cell>
        </row>
        <row r="12917">
          <cell r="A12917" t="str">
            <v>UofT-ca CIV380</v>
          </cell>
          <cell r="B12917" t="str">
            <v>Sustainable Energy Systems - University of Toronto</v>
          </cell>
          <cell r="C12917">
            <v>48</v>
          </cell>
          <cell r="D12917">
            <v>4</v>
          </cell>
        </row>
        <row r="12918">
          <cell r="A12918" t="str">
            <v>KTH-se MJ2407</v>
          </cell>
          <cell r="B12918" t="str">
            <v>Sustainable Energy Utilisation - Royal Institute of Technology</v>
          </cell>
          <cell r="C12918">
            <v>65</v>
          </cell>
          <cell r="D12918">
            <v>5</v>
          </cell>
        </row>
        <row r="12919">
          <cell r="A12919" t="str">
            <v>UNSW-au SOLA5056</v>
          </cell>
          <cell r="B12919" t="str">
            <v>Sustainable Energy for Developing Country - University of New South Wales</v>
          </cell>
          <cell r="C12919">
            <v>39</v>
          </cell>
          <cell r="D12919">
            <v>3</v>
          </cell>
        </row>
        <row r="12920">
          <cell r="A12920" t="str">
            <v>ISU-us CE388</v>
          </cell>
          <cell r="B12920" t="str">
            <v>Sustainable Engineering and International Development - Iowa State University</v>
          </cell>
          <cell r="C12920">
            <v>60</v>
          </cell>
          <cell r="D12920">
            <v>5</v>
          </cell>
        </row>
        <row r="12921">
          <cell r="A12921" t="str">
            <v>BME-hu GT42MN03</v>
          </cell>
          <cell r="B12921" t="str">
            <v>Sustainable Environmental and Natural Resource Management - Budapest University of Technology and Ec</v>
          </cell>
          <cell r="C12921">
            <v>84</v>
          </cell>
          <cell r="D12921">
            <v>7</v>
          </cell>
        </row>
        <row r="12922">
          <cell r="A12922" t="str">
            <v>RMIT-au ENVI1156</v>
          </cell>
          <cell r="B12922" t="str">
            <v>Sustainable Futures - Royal Melbourne Institute of Technology</v>
          </cell>
          <cell r="C12922">
            <v>39</v>
          </cell>
          <cell r="D12922">
            <v>3</v>
          </cell>
        </row>
        <row r="12923">
          <cell r="A12923" t="str">
            <v>RMIT-au ENVI1153</v>
          </cell>
          <cell r="B12923" t="str">
            <v>Sustainable Futures - Royal Melbourne Institute of Technology</v>
          </cell>
          <cell r="C12923">
            <v>36</v>
          </cell>
          <cell r="D12923">
            <v>3</v>
          </cell>
        </row>
        <row r="12924">
          <cell r="A12924" t="str">
            <v>WIT-ie ENGR0094</v>
          </cell>
          <cell r="B12924" t="str">
            <v>Sustainable Heat &amp; Power Generation - Waterford Institute of Technology</v>
          </cell>
          <cell r="C12924">
            <v>48</v>
          </cell>
          <cell r="D12924">
            <v>4</v>
          </cell>
        </row>
        <row r="12925">
          <cell r="A12925" t="str">
            <v>FHB-de SIE</v>
          </cell>
          <cell r="B12925" t="str">
            <v>Sustainable Industrial Engineering - Fachhochschule Bingen</v>
          </cell>
          <cell r="C12925">
            <v>45</v>
          </cell>
          <cell r="D12925">
            <v>3</v>
          </cell>
        </row>
        <row r="12926">
          <cell r="A12926" t="str">
            <v>UMelb-au CVEN90043</v>
          </cell>
          <cell r="B12926" t="str">
            <v>Sustainable Infrastructures Engineering - The University of Melbourne</v>
          </cell>
          <cell r="C12926">
            <v>56</v>
          </cell>
          <cell r="D12926">
            <v>4</v>
          </cell>
        </row>
        <row r="12927">
          <cell r="A12927" t="str">
            <v>SFU-us ES2951</v>
          </cell>
          <cell r="B12927" t="str">
            <v>Sustainable Landscape Design - Saint Francis University</v>
          </cell>
          <cell r="C12927">
            <v>48</v>
          </cell>
          <cell r="D12927">
            <v>4</v>
          </cell>
        </row>
        <row r="12928">
          <cell r="A12928" t="str">
            <v>ITTral-ie MTEC81000</v>
          </cell>
          <cell r="B12928" t="str">
            <v>Sustainable Manufacturing - Institute of Technology of Tralee</v>
          </cell>
          <cell r="C12928">
            <v>36</v>
          </cell>
          <cell r="D12928">
            <v>3</v>
          </cell>
        </row>
        <row r="12929">
          <cell r="A12929" t="str">
            <v>LU-uk 13MMC602</v>
          </cell>
          <cell r="B12929" t="str">
            <v>Sustainable Manufacturing - Loughborough University</v>
          </cell>
          <cell r="C12929">
            <v>50</v>
          </cell>
          <cell r="D12929">
            <v>4</v>
          </cell>
        </row>
        <row r="12930">
          <cell r="A12930" t="str">
            <v>LU-uk 15MMC602</v>
          </cell>
          <cell r="B12930" t="str">
            <v>Sustainable Manufacturing - Loughborough University</v>
          </cell>
          <cell r="C12930">
            <v>50</v>
          </cell>
          <cell r="D12930">
            <v>4</v>
          </cell>
        </row>
        <row r="12931">
          <cell r="A12931" t="str">
            <v>LU-uk MMC602</v>
          </cell>
          <cell r="B12931" t="str">
            <v>Sustainable Manufacturing - Loughborough University</v>
          </cell>
          <cell r="C12931">
            <v>37</v>
          </cell>
          <cell r="D12931">
            <v>3</v>
          </cell>
        </row>
        <row r="12932">
          <cell r="A12932" t="str">
            <v>LU-uk 14MMC602</v>
          </cell>
          <cell r="B12932" t="str">
            <v>Sustainable Manufacturing - Loughborough University</v>
          </cell>
          <cell r="C12932">
            <v>50</v>
          </cell>
          <cell r="D12932">
            <v>4</v>
          </cell>
        </row>
        <row r="12933">
          <cell r="A12933" t="str">
            <v>UNSW-au MATS2007</v>
          </cell>
          <cell r="B12933" t="str">
            <v>Sustainable Materials Processing - University of New South Wales</v>
          </cell>
          <cell r="C12933">
            <v>78</v>
          </cell>
          <cell r="D12933">
            <v>6</v>
          </cell>
        </row>
        <row r="12934">
          <cell r="A12934" t="str">
            <v>USW-uk MATS2007</v>
          </cell>
          <cell r="B12934" t="str">
            <v>Sustainable Materials Processing - University of South Wales</v>
          </cell>
          <cell r="C12934">
            <v>52</v>
          </cell>
          <cell r="D12934">
            <v>4</v>
          </cell>
        </row>
        <row r="12935">
          <cell r="A12935" t="str">
            <v>KTH-se MJ2405</v>
          </cell>
          <cell r="B12935" t="str">
            <v>Sustainable Power Generation - Royal Institute of Technology</v>
          </cell>
          <cell r="C12935">
            <v>65</v>
          </cell>
          <cell r="D12935">
            <v>5</v>
          </cell>
        </row>
        <row r="12936">
          <cell r="A12936" t="str">
            <v>LU-uk 14MMP437</v>
          </cell>
          <cell r="B12936" t="str">
            <v>Sustainable Product Design - Loughborough University</v>
          </cell>
          <cell r="C12936">
            <v>40</v>
          </cell>
          <cell r="D12936">
            <v>3</v>
          </cell>
        </row>
        <row r="12937">
          <cell r="A12937" t="str">
            <v>LU-uk MMP437</v>
          </cell>
          <cell r="B12937" t="str">
            <v>Sustainable Product Design - Loughborough University</v>
          </cell>
          <cell r="C12937">
            <v>42</v>
          </cell>
          <cell r="D12937">
            <v>3</v>
          </cell>
        </row>
        <row r="12938">
          <cell r="A12938" t="str">
            <v>UCR-us MEXRC176</v>
          </cell>
          <cell r="B12938" t="str">
            <v>Sustainable Product Design - University of California, Riverside</v>
          </cell>
          <cell r="C12938">
            <v>40</v>
          </cell>
          <cell r="D12938">
            <v>3</v>
          </cell>
        </row>
        <row r="12939">
          <cell r="A12939" t="str">
            <v>ANU-au ENGN4420</v>
          </cell>
          <cell r="B12939" t="str">
            <v>Sustainable Product Development - Australian National University</v>
          </cell>
          <cell r="C12939">
            <v>52</v>
          </cell>
          <cell r="D12939">
            <v>4</v>
          </cell>
        </row>
        <row r="12940">
          <cell r="A12940" t="str">
            <v>UNSW-au CEIC1000</v>
          </cell>
          <cell r="B12940" t="str">
            <v>Sustainable Product Engineering - University of New South Wales</v>
          </cell>
          <cell r="C12940">
            <v>72</v>
          </cell>
          <cell r="D12940">
            <v>6</v>
          </cell>
        </row>
        <row r="12941">
          <cell r="A12941" t="str">
            <v>DIT-ie SSPL3023</v>
          </cell>
          <cell r="B12941" t="str">
            <v>Sustainable Resources Management - Dublin Institute of Technology</v>
          </cell>
          <cell r="C12941">
            <v>48</v>
          </cell>
          <cell r="D12941">
            <v>4</v>
          </cell>
        </row>
        <row r="12942">
          <cell r="A12942" t="str">
            <v>ULG-be LOGI00141</v>
          </cell>
          <cell r="B12942" t="str">
            <v>Sustainable Supply Chains - Université de Liège</v>
          </cell>
          <cell r="C12942">
            <v>30</v>
          </cell>
          <cell r="D12942">
            <v>2</v>
          </cell>
        </row>
        <row r="12943">
          <cell r="A12943" t="str">
            <v>ANU-au ENVS2012</v>
          </cell>
          <cell r="B12943" t="str">
            <v>Sustainable Systems: Urban - Australian National University</v>
          </cell>
          <cell r="C12943">
            <v>65</v>
          </cell>
          <cell r="D12943">
            <v>5</v>
          </cell>
        </row>
        <row r="12944">
          <cell r="A12944" t="str">
            <v>EUR-nl SUM</v>
          </cell>
          <cell r="B12944" t="str">
            <v>Sustainable Urban Mobility - Erasmus University Rottherdam - IHS</v>
          </cell>
          <cell r="C12944">
            <v>50</v>
          </cell>
          <cell r="D12944">
            <v>4</v>
          </cell>
        </row>
        <row r="12945">
          <cell r="A12945" t="str">
            <v>GCU-uk MMF721227</v>
          </cell>
          <cell r="B12945" t="str">
            <v>Sustainable Waste Management - Glasgow Caledonian University</v>
          </cell>
          <cell r="C12945">
            <v>48</v>
          </cell>
          <cell r="D12945">
            <v>4</v>
          </cell>
        </row>
        <row r="12946">
          <cell r="A12946" t="str">
            <v>HH-se MX8015</v>
          </cell>
          <cell r="B12946" t="str">
            <v>Sustainable Water Resources Management - Halmstad University</v>
          </cell>
          <cell r="C12946">
            <v>75</v>
          </cell>
          <cell r="D12946">
            <v>6</v>
          </cell>
        </row>
        <row r="12947">
          <cell r="A12947" t="str">
            <v>CSU-us WR304</v>
          </cell>
          <cell r="B12947" t="str">
            <v>Sustainable Watersheds - Colorado State University</v>
          </cell>
          <cell r="C12947">
            <v>48</v>
          </cell>
          <cell r="D12947">
            <v>4</v>
          </cell>
        </row>
        <row r="12948">
          <cell r="A12948" t="str">
            <v>ASU-us SOS110</v>
          </cell>
          <cell r="B12948" t="str">
            <v>Sustainable World - Arizona State University</v>
          </cell>
          <cell r="C12948">
            <v>37</v>
          </cell>
          <cell r="D12948">
            <v>3</v>
          </cell>
        </row>
        <row r="12949">
          <cell r="A12949" t="str">
            <v>GCU-uk MHK221276</v>
          </cell>
          <cell r="B12949" t="str">
            <v>Sustainable and Built Envinronment - Glasgow Caledonian University</v>
          </cell>
          <cell r="C12949">
            <v>54</v>
          </cell>
          <cell r="D12949">
            <v>4</v>
          </cell>
        </row>
        <row r="12950">
          <cell r="A12950" t="str">
            <v>UNSW-au SOLA2053</v>
          </cell>
          <cell r="B12950" t="str">
            <v>Sustainable and Renewable Energy Technologies - University of New South Wales</v>
          </cell>
          <cell r="C12950">
            <v>72</v>
          </cell>
          <cell r="D12950">
            <v>6</v>
          </cell>
        </row>
        <row r="12951">
          <cell r="A12951" t="str">
            <v>UTEP-us IE3331</v>
          </cell>
          <cell r="B12951" t="str">
            <v>Sustems Engineering - University of Texas at El Paso</v>
          </cell>
          <cell r="C12951">
            <v>48</v>
          </cell>
          <cell r="D12951">
            <v>4</v>
          </cell>
        </row>
        <row r="12952">
          <cell r="A12952" t="str">
            <v>ESZT014-13</v>
          </cell>
          <cell r="B12952" t="str">
            <v>Sustentabilidade e Indicadores</v>
          </cell>
          <cell r="C12952">
            <v>48</v>
          </cell>
          <cell r="D12952">
            <v>4</v>
          </cell>
        </row>
        <row r="12953">
          <cell r="A12953" t="str">
            <v>ESZT014-17</v>
          </cell>
          <cell r="B12953" t="str">
            <v>Sustentabilidade e Indicadores</v>
          </cell>
          <cell r="C12953">
            <v>48</v>
          </cell>
          <cell r="D12953">
            <v>4</v>
          </cell>
        </row>
        <row r="12954">
          <cell r="A12954" t="str">
            <v>GAEL 07</v>
          </cell>
          <cell r="B12954" t="str">
            <v>Sustentabilidade e Inovação Tecnológica - Uninove</v>
          </cell>
          <cell r="C12954">
            <v>0</v>
          </cell>
          <cell r="D12954">
            <v>1</v>
          </cell>
        </row>
        <row r="12955">
          <cell r="A12955" t="str">
            <v>PCC5100</v>
          </cell>
          <cell r="B12955" t="str">
            <v>Sustentabilidade no Ambiente Construído - USP</v>
          </cell>
          <cell r="C12955">
            <v>0</v>
          </cell>
          <cell r="D12955">
            <v>8</v>
          </cell>
        </row>
        <row r="12956">
          <cell r="A12956" t="str">
            <v>USP - ACH3555</v>
          </cell>
          <cell r="B12956" t="str">
            <v>Sustentabilidade, tecnologia e políticas públicas - USP</v>
          </cell>
          <cell r="C12956">
            <v>24</v>
          </cell>
          <cell r="D12956">
            <v>2</v>
          </cell>
        </row>
        <row r="12957">
          <cell r="A12957" t="str">
            <v>UIUC-us MSE403</v>
          </cell>
          <cell r="B12957" t="str">
            <v>Synthesis of Materials - University of Illinois at Urbana-Champaign</v>
          </cell>
          <cell r="C12957">
            <v>48</v>
          </cell>
          <cell r="D12957">
            <v>4</v>
          </cell>
        </row>
        <row r="12958">
          <cell r="A12958" t="str">
            <v>UofT-ca MSE459H1F</v>
          </cell>
          <cell r="B12958" t="str">
            <v>Synthesis of Nanostructured Materials - University of Toronto</v>
          </cell>
          <cell r="C12958">
            <v>80</v>
          </cell>
          <cell r="D12958">
            <v>6</v>
          </cell>
        </row>
        <row r="12959">
          <cell r="A12959" t="str">
            <v>MSE495H1</v>
          </cell>
          <cell r="B12959" t="str">
            <v>Synthesis of Nanostructured Materials - University of Toronto</v>
          </cell>
          <cell r="C12959">
            <v>65</v>
          </cell>
          <cell r="D12959">
            <v>5</v>
          </cell>
        </row>
        <row r="12960">
          <cell r="A12960" t="str">
            <v>EPUN-fr STIR</v>
          </cell>
          <cell r="B12960" t="str">
            <v>Synthèse Thermique et Initiation à la Recherche - École Polytechnique de L'Université de Nantes</v>
          </cell>
          <cell r="C12960">
            <v>36</v>
          </cell>
          <cell r="D12960">
            <v>3</v>
          </cell>
        </row>
        <row r="12961">
          <cell r="A12961" t="str">
            <v>UT-nl 201200176</v>
          </cell>
          <cell r="B12961" t="str">
            <v>System &amp; Control for Mechatronics - University of Twente</v>
          </cell>
          <cell r="C12961">
            <v>50</v>
          </cell>
          <cell r="D12961">
            <v>4</v>
          </cell>
        </row>
        <row r="12962">
          <cell r="A12962" t="str">
            <v>Beds-uk CIS0202</v>
          </cell>
          <cell r="B12962" t="str">
            <v>System Development and Modern Database Practices - University of Bedfordshire</v>
          </cell>
          <cell r="C12962">
            <v>120</v>
          </cell>
          <cell r="D12962">
            <v>10</v>
          </cell>
        </row>
        <row r="12963">
          <cell r="A12963" t="str">
            <v>UTEP-us MECH3345</v>
          </cell>
          <cell r="B12963" t="str">
            <v>System Dynamics - University of Texas at El Paso</v>
          </cell>
          <cell r="C12963">
            <v>48</v>
          </cell>
          <cell r="D12963">
            <v>4</v>
          </cell>
        </row>
        <row r="12964">
          <cell r="A12964" t="str">
            <v>USyd-au AMME3500</v>
          </cell>
          <cell r="B12964" t="str">
            <v>System Dynamics and Control - The University of Sydney</v>
          </cell>
          <cell r="C12964">
            <v>84</v>
          </cell>
          <cell r="D12964">
            <v>7</v>
          </cell>
        </row>
        <row r="12965">
          <cell r="A12965" t="str">
            <v>UT-nl 201200222</v>
          </cell>
          <cell r="B12965" t="str">
            <v>System Engineering - University of Twente</v>
          </cell>
          <cell r="C12965">
            <v>50</v>
          </cell>
          <cell r="D12965">
            <v>4</v>
          </cell>
        </row>
        <row r="12966">
          <cell r="A12966" t="str">
            <v>LU-se FRT041</v>
          </cell>
          <cell r="B12966" t="str">
            <v>System Identification - Lund University</v>
          </cell>
          <cell r="C12966">
            <v>75</v>
          </cell>
          <cell r="D12966">
            <v>6</v>
          </cell>
        </row>
        <row r="12967">
          <cell r="A12967" t="str">
            <v>DMU-uk ENGD3027</v>
          </cell>
          <cell r="B12967" t="str">
            <v>System Integration - De Montfort University</v>
          </cell>
          <cell r="C12967">
            <v>22</v>
          </cell>
          <cell r="D12967">
            <v>1</v>
          </cell>
        </row>
        <row r="12968">
          <cell r="A12968" t="str">
            <v>SIT-us SYS605</v>
          </cell>
          <cell r="B12968" t="str">
            <v>System Integration - Stevens Institute of Technology</v>
          </cell>
          <cell r="C12968">
            <v>45</v>
          </cell>
          <cell r="D12968">
            <v>4</v>
          </cell>
        </row>
        <row r="12969">
          <cell r="A12969" t="str">
            <v>LTU-us ERE3114</v>
          </cell>
          <cell r="B12969" t="str">
            <v>System Modeling and Control - Lawrence Technological University</v>
          </cell>
          <cell r="C12969">
            <v>60</v>
          </cell>
          <cell r="D12969">
            <v>5</v>
          </cell>
        </row>
        <row r="12970">
          <cell r="A12970" t="str">
            <v>Ryerson-ca ELE829</v>
          </cell>
          <cell r="B12970" t="str">
            <v>System Modeling and Identification - Ryerson University</v>
          </cell>
          <cell r="C12970">
            <v>48</v>
          </cell>
          <cell r="D12970">
            <v>4</v>
          </cell>
        </row>
        <row r="12971">
          <cell r="A12971" t="str">
            <v>LU-ca ENGR3546</v>
          </cell>
          <cell r="B12971" t="str">
            <v>System Modeling and Simulation - Laurentian University</v>
          </cell>
          <cell r="C12971">
            <v>60</v>
          </cell>
          <cell r="D12971">
            <v>5</v>
          </cell>
        </row>
        <row r="12972">
          <cell r="A12972" t="str">
            <v>UArk-us CSCE3953</v>
          </cell>
          <cell r="B12972" t="str">
            <v>System Synthesis and Modelling - University of Arkansas</v>
          </cell>
          <cell r="C12972">
            <v>36</v>
          </cell>
          <cell r="D12972">
            <v>3</v>
          </cell>
        </row>
        <row r="12973">
          <cell r="A12973" t="str">
            <v>UL-ie ER4101</v>
          </cell>
          <cell r="B12973" t="str">
            <v>Systematic Environmental Science - University of Limerick</v>
          </cell>
          <cell r="C12973">
            <v>30</v>
          </cell>
          <cell r="D12973">
            <v>2</v>
          </cell>
        </row>
        <row r="12974">
          <cell r="A12974" t="str">
            <v>ESME-fr</v>
          </cell>
          <cell r="B12974" t="str">
            <v>Systemes Lineaires - École Spéciale de Mécanique et d'Électricité (ESME-SUDRIA)</v>
          </cell>
          <cell r="C12974">
            <v>30</v>
          </cell>
          <cell r="D12974">
            <v>2</v>
          </cell>
        </row>
        <row r="12975">
          <cell r="A12975" t="str">
            <v>UWO-ca HSCI2300A</v>
          </cell>
          <cell r="B12975" t="str">
            <v>Systemic Approach to Functional Anatomy - The University of Western Ontario</v>
          </cell>
          <cell r="C12975">
            <v>39</v>
          </cell>
          <cell r="D12975">
            <v>3</v>
          </cell>
        </row>
        <row r="12976">
          <cell r="A12976" t="str">
            <v>UEL-uk CN2018</v>
          </cell>
          <cell r="B12976" t="str">
            <v>Systems Administration - University of East London</v>
          </cell>
          <cell r="C12976">
            <v>48</v>
          </cell>
          <cell r="D12976">
            <v>4</v>
          </cell>
        </row>
        <row r="12977">
          <cell r="A12977" t="str">
            <v>IIT-us MMAE443</v>
          </cell>
          <cell r="B12977" t="str">
            <v>Systems Analysis and Control - Illinois Institute of Technology</v>
          </cell>
          <cell r="C12977">
            <v>40</v>
          </cell>
          <cell r="D12977">
            <v>3</v>
          </cell>
        </row>
        <row r="12978">
          <cell r="A12978" t="str">
            <v>ASU-us MAE318</v>
          </cell>
          <cell r="B12978" t="str">
            <v>Systems Dynamics and Control - Arizona State University</v>
          </cell>
          <cell r="C12978">
            <v>96</v>
          </cell>
          <cell r="D12978">
            <v>8</v>
          </cell>
        </row>
        <row r="12979">
          <cell r="A12979" t="str">
            <v>ANU-au ENGN2226</v>
          </cell>
          <cell r="B12979" t="str">
            <v>Systems Engineering Analysis - The Australian National University</v>
          </cell>
          <cell r="C12979">
            <v>98</v>
          </cell>
          <cell r="D12979">
            <v>8</v>
          </cell>
        </row>
        <row r="12980">
          <cell r="A12980" t="str">
            <v>ANU-au ENGN2225</v>
          </cell>
          <cell r="B12980" t="str">
            <v>Systems Engineering Design - The Australian National University</v>
          </cell>
          <cell r="C12980">
            <v>65</v>
          </cell>
          <cell r="D12980">
            <v>5</v>
          </cell>
        </row>
        <row r="12981">
          <cell r="A12981" t="str">
            <v>CalPoly-us IMEP510</v>
          </cell>
          <cell r="B12981" t="str">
            <v>Systems Engineering I - California Polytechnic State University</v>
          </cell>
          <cell r="C12981">
            <v>48</v>
          </cell>
          <cell r="D12981">
            <v>4</v>
          </cell>
        </row>
        <row r="12982">
          <cell r="A12982" t="str">
            <v>UCR-us ENGRX463.21</v>
          </cell>
          <cell r="B12982" t="str">
            <v>Systems Engineering Requirements and Analysis - University of California, Riverside</v>
          </cell>
          <cell r="C12982">
            <v>30</v>
          </cell>
          <cell r="D12982">
            <v>2</v>
          </cell>
        </row>
        <row r="12983">
          <cell r="A12983" t="str">
            <v>UofR-ca ENIN430</v>
          </cell>
          <cell r="B12983" t="str">
            <v>Systems Management - University of Regina</v>
          </cell>
          <cell r="C12983">
            <v>65</v>
          </cell>
          <cell r="D12983">
            <v>5</v>
          </cell>
        </row>
        <row r="12984">
          <cell r="A12984" t="str">
            <v>ENIN430</v>
          </cell>
          <cell r="B12984" t="str">
            <v>Systems Management - University of Regina</v>
          </cell>
          <cell r="C12984">
            <v>65</v>
          </cell>
          <cell r="D12984">
            <v>5</v>
          </cell>
        </row>
        <row r="12985">
          <cell r="A12985" t="str">
            <v>GRE-uk ELEE0120</v>
          </cell>
          <cell r="B12985" t="str">
            <v>Systems Modelling - University of Greenwich</v>
          </cell>
          <cell r="C12985">
            <v>56</v>
          </cell>
          <cell r="D12985">
            <v>4</v>
          </cell>
        </row>
        <row r="12986">
          <cell r="A12986" t="str">
            <v>ELEE0120</v>
          </cell>
          <cell r="B12986" t="str">
            <v>Systems Modelling - University of Greenwich</v>
          </cell>
          <cell r="C12986">
            <v>56</v>
          </cell>
          <cell r="D12986">
            <v>56</v>
          </cell>
        </row>
        <row r="12987">
          <cell r="A12987" t="str">
            <v>UofT-ca MIE360H1</v>
          </cell>
          <cell r="B12987" t="str">
            <v>Systems Modelling and Simulation - University of Toronto</v>
          </cell>
          <cell r="C12987">
            <v>72</v>
          </cell>
          <cell r="D12987">
            <v>6</v>
          </cell>
        </row>
        <row r="12988">
          <cell r="A12988" t="str">
            <v>NUIG-ie ME431</v>
          </cell>
          <cell r="B12988" t="str">
            <v>Systems Reliability - National University of Ireland, Galway</v>
          </cell>
          <cell r="C12988">
            <v>50</v>
          </cell>
          <cell r="D12988">
            <v>4</v>
          </cell>
        </row>
        <row r="12989">
          <cell r="A12989" t="str">
            <v>SIT-us EE348</v>
          </cell>
          <cell r="B12989" t="str">
            <v>Systems Theory - Stevens Institute of Technology</v>
          </cell>
          <cell r="C12989">
            <v>54</v>
          </cell>
          <cell r="D12989">
            <v>4</v>
          </cell>
        </row>
        <row r="12990">
          <cell r="A12990" t="str">
            <v>UBC-ca ELEC341</v>
          </cell>
          <cell r="B12990" t="str">
            <v>Systems and Control - The University of British Columbia</v>
          </cell>
          <cell r="C12990">
            <v>48</v>
          </cell>
          <cell r="D12990">
            <v>4</v>
          </cell>
        </row>
        <row r="12991">
          <cell r="A12991" t="str">
            <v>CU-ca SYSC3600</v>
          </cell>
          <cell r="B12991" t="str">
            <v>Systems and Simulation - Carleton University</v>
          </cell>
          <cell r="C12991">
            <v>70</v>
          </cell>
          <cell r="D12991">
            <v>5</v>
          </cell>
        </row>
        <row r="12992">
          <cell r="A12992" t="str">
            <v>TUDresden-de 120901</v>
          </cell>
          <cell r="B12992" t="str">
            <v>Systemtheorie / Systems Theory - Technische Universität Dresden</v>
          </cell>
          <cell r="C12992">
            <v>210</v>
          </cell>
          <cell r="D12992">
            <v>17</v>
          </cell>
        </row>
        <row r="12993">
          <cell r="A12993" t="str">
            <v>UFC-fr SPBV</v>
          </cell>
          <cell r="B12993" t="str">
            <v>Systèmes pédologiques et bassins versants - Université de Franche-Comté</v>
          </cell>
          <cell r="C12993">
            <v>60</v>
          </cell>
          <cell r="D12993">
            <v>5</v>
          </cell>
        </row>
        <row r="12994">
          <cell r="A12994" t="str">
            <v>ECO-121</v>
          </cell>
          <cell r="B12994" t="str">
            <v>Séries Temporais Aplicadas à Macroeconomia e Finanças</v>
          </cell>
          <cell r="C12994">
            <v>144</v>
          </cell>
          <cell r="D12994">
            <v>12</v>
          </cell>
        </row>
        <row r="12995">
          <cell r="A12995" t="str">
            <v>CTQ-020</v>
          </cell>
          <cell r="B12995" t="str">
            <v>Síntese Orgânica</v>
          </cell>
          <cell r="C12995">
            <v>96</v>
          </cell>
          <cell r="D12995">
            <v>8</v>
          </cell>
        </row>
        <row r="12996">
          <cell r="A12996" t="str">
            <v>ESZM016-13</v>
          </cell>
          <cell r="B12996" t="str">
            <v>Síntese de Polímeros</v>
          </cell>
          <cell r="C12996">
            <v>48</v>
          </cell>
          <cell r="D12996">
            <v>4</v>
          </cell>
        </row>
        <row r="12997">
          <cell r="A12997" t="str">
            <v>ESZM016-17</v>
          </cell>
          <cell r="B12997" t="str">
            <v>Síntese de Polímeros</v>
          </cell>
          <cell r="C12997">
            <v>48</v>
          </cell>
          <cell r="D12997">
            <v>4</v>
          </cell>
        </row>
        <row r="12998">
          <cell r="A12998" t="str">
            <v>CEM-202</v>
          </cell>
          <cell r="B12998" t="str">
            <v>Síntese e Caracterização de Polímeros</v>
          </cell>
          <cell r="C12998">
            <v>144</v>
          </cell>
          <cell r="D12998">
            <v>12</v>
          </cell>
        </row>
        <row r="12999">
          <cell r="A12999" t="str">
            <v>USP - FNC0224</v>
          </cell>
          <cell r="B12999" t="str">
            <v>Síntese e aplicações de processadores digitais - USP</v>
          </cell>
          <cell r="C12999">
            <v>36</v>
          </cell>
          <cell r="D12999">
            <v>3</v>
          </cell>
        </row>
        <row r="13000">
          <cell r="A13000" t="str">
            <v>CT3032</v>
          </cell>
          <cell r="B13000" t="str">
            <v>Síntese e caracterização de sólidos porosos empregados em processos de absorção e catálise</v>
          </cell>
          <cell r="C13000">
            <v>144</v>
          </cell>
          <cell r="D13000">
            <v>12</v>
          </cell>
        </row>
        <row r="13001">
          <cell r="A13001" t="str">
            <v>ESHP902-14</v>
          </cell>
          <cell r="B13001" t="str">
            <v>TCC de Políticas Públicas I</v>
          </cell>
          <cell r="C13001">
            <v>36</v>
          </cell>
          <cell r="D13001">
            <v>3</v>
          </cell>
        </row>
        <row r="13002">
          <cell r="A13002" t="str">
            <v>ESHP903-14</v>
          </cell>
          <cell r="B13002" t="str">
            <v>TCC de Políticas Públicas II</v>
          </cell>
          <cell r="C13002">
            <v>36</v>
          </cell>
          <cell r="D13002">
            <v>3</v>
          </cell>
        </row>
        <row r="13003">
          <cell r="A13003" t="str">
            <v>UNIBAN - AR500410</v>
          </cell>
          <cell r="B13003" t="str">
            <v>TECNOLOGIA DA CONSTRUÇÃO - Universidade Bandeirante de São Paulo</v>
          </cell>
          <cell r="C13003">
            <v>132</v>
          </cell>
          <cell r="D13003">
            <v>11</v>
          </cell>
        </row>
        <row r="13004">
          <cell r="A13004" t="str">
            <v>UFV - TAL444</v>
          </cell>
          <cell r="B13004" t="str">
            <v>TECNOLOGIA DA FABRICAÇÃO DE MANTEIGA E SORVETE - Universidade Federal de Viçosa</v>
          </cell>
          <cell r="C13004">
            <v>60</v>
          </cell>
          <cell r="D13004">
            <v>5</v>
          </cell>
        </row>
        <row r="13005">
          <cell r="A13005" t="str">
            <v>UFV - TAL435</v>
          </cell>
          <cell r="B13005" t="str">
            <v>TECNOLOGIA DE BEBIDAS E REFRIGERANTES - Universidade Federal de Viçosa</v>
          </cell>
          <cell r="C13005">
            <v>60</v>
          </cell>
          <cell r="D13005">
            <v>5</v>
          </cell>
        </row>
        <row r="13006">
          <cell r="A13006" t="str">
            <v>FATEC-SP - TRC</v>
          </cell>
          <cell r="B13006" t="str">
            <v>TECNOLOGIA DE REDE DE COMPUTADORES - FATEC-SP</v>
          </cell>
          <cell r="C13006">
            <v>72</v>
          </cell>
          <cell r="D13006">
            <v>6</v>
          </cell>
        </row>
        <row r="13007">
          <cell r="A13007" t="str">
            <v>FATEC-SP - ETG002</v>
          </cell>
          <cell r="B13007" t="str">
            <v>TECNOLOGIA DE TRANSPORTES - FATEC-SP</v>
          </cell>
          <cell r="C13007">
            <v>72</v>
          </cell>
          <cell r="D13007">
            <v>6</v>
          </cell>
        </row>
        <row r="13008">
          <cell r="A13008" t="str">
            <v>USP - FNC0323</v>
          </cell>
          <cell r="B13008" t="str">
            <v>TECNOLOGIA DO VÁCUO - USP</v>
          </cell>
          <cell r="C13008">
            <v>84</v>
          </cell>
          <cell r="D13008">
            <v>7</v>
          </cell>
        </row>
        <row r="13009">
          <cell r="A13009" t="str">
            <v>IFSP - TCMS1</v>
          </cell>
          <cell r="B13009" t="str">
            <v>TECNOLOGIA DOS MATEIRAIS - Instituto Federal de Educação, Ciência e Tecnologia de São Paulo</v>
          </cell>
          <cell r="C13009">
            <v>60</v>
          </cell>
          <cell r="D13009">
            <v>5</v>
          </cell>
        </row>
        <row r="13010">
          <cell r="A13010" t="str">
            <v>IFSP - TMAP2</v>
          </cell>
          <cell r="B13010" t="str">
            <v>TECNOLOGIA DOS MATERIAIS - Instituto Federal de Educação, Ciência e Tecnologia de São Paulo</v>
          </cell>
          <cell r="C13010">
            <v>36</v>
          </cell>
          <cell r="D13010">
            <v>3</v>
          </cell>
        </row>
        <row r="13011">
          <cell r="A13011" t="str">
            <v>FATEC-SP - QAM001</v>
          </cell>
          <cell r="B13011" t="str">
            <v>TECNOLOGIA E AMBIENTE - FATEC-SP</v>
          </cell>
          <cell r="C13011">
            <v>36</v>
          </cell>
          <cell r="D13011">
            <v>3</v>
          </cell>
        </row>
        <row r="13012">
          <cell r="A13012" t="str">
            <v>USP - PME2602</v>
          </cell>
          <cell r="B13012" t="str">
            <v>TECNOLOGIA E DESENVOLVIMENTO SOCIAL I - USP</v>
          </cell>
          <cell r="C13012">
            <v>84</v>
          </cell>
          <cell r="D13012">
            <v>7</v>
          </cell>
        </row>
        <row r="13013">
          <cell r="A13013" t="str">
            <v>USP - PME2603</v>
          </cell>
          <cell r="B13013" t="str">
            <v>TECNOLOGIA E DESENVOLVIMENTO SOCIAL II - USP</v>
          </cell>
          <cell r="C13013">
            <v>84</v>
          </cell>
          <cell r="D13013">
            <v>7</v>
          </cell>
        </row>
        <row r="13014">
          <cell r="A13014" t="str">
            <v>CLARETIANO - TEEAD</v>
          </cell>
          <cell r="B13014" t="str">
            <v>TECNOLOGIA EDUCACIONAL PARA EAD - Claretiano</v>
          </cell>
          <cell r="C13014">
            <v>12</v>
          </cell>
          <cell r="D13014">
            <v>1</v>
          </cell>
        </row>
        <row r="13015">
          <cell r="A13015" t="str">
            <v>SCAM - 4436</v>
          </cell>
          <cell r="B13015" t="str">
            <v>TECNOLOGIA EM MEDICINA NUCLEAR - Centro Universitário São Camilo</v>
          </cell>
          <cell r="C13015">
            <v>72</v>
          </cell>
          <cell r="D13015">
            <v>6</v>
          </cell>
        </row>
        <row r="13016">
          <cell r="A13016" t="str">
            <v>SCAM - 4433</v>
          </cell>
          <cell r="B13016" t="str">
            <v>TECNOLOGIA EM RADIOTERAPIA - Centro Universitário São Camilo</v>
          </cell>
          <cell r="C13016">
            <v>72</v>
          </cell>
          <cell r="D13016">
            <v>6</v>
          </cell>
        </row>
        <row r="13017">
          <cell r="A13017" t="str">
            <v>SCAM - 4434</v>
          </cell>
          <cell r="B13017" t="str">
            <v>TECNOLOGIA EM RESSONÂNCIA NUCLEAR MAGNÉTICA - Centro Universitário São Camilo</v>
          </cell>
          <cell r="C13017">
            <v>72</v>
          </cell>
          <cell r="D13017">
            <v>6</v>
          </cell>
        </row>
        <row r="13018">
          <cell r="A13018" t="str">
            <v>SCAM - 4435</v>
          </cell>
          <cell r="B13018" t="str">
            <v>TECNOLOGIA ULTRASSONOGRAFIA - Centro Universitário São Camilo</v>
          </cell>
          <cell r="C13018">
            <v>36</v>
          </cell>
          <cell r="D13018">
            <v>3</v>
          </cell>
        </row>
        <row r="13019">
          <cell r="A13019" t="str">
            <v>FATEC-SBC - 4137</v>
          </cell>
          <cell r="B13019" t="str">
            <v>TELEPROCESSAMENTO E REDES DE COMPUTADORES - FATEC-SBC</v>
          </cell>
          <cell r="C13019">
            <v>72</v>
          </cell>
          <cell r="D13019">
            <v>6</v>
          </cell>
        </row>
        <row r="13020">
          <cell r="A13020" t="str">
            <v>MACK - 18021514</v>
          </cell>
          <cell r="B13020" t="str">
            <v>TEORIA BÁSICA DA ADMINISTRAÇÃO - Mackenzie</v>
          </cell>
          <cell r="C13020">
            <v>60</v>
          </cell>
          <cell r="D13020">
            <v>5</v>
          </cell>
        </row>
        <row r="13021">
          <cell r="A13021" t="str">
            <v>MACK - ENEC04972</v>
          </cell>
          <cell r="B13021" t="str">
            <v>TEORIA BÁSICA DA ADMINISTRAÇÃO - Mackenzie</v>
          </cell>
          <cell r="C13021">
            <v>60</v>
          </cell>
          <cell r="D13021">
            <v>5</v>
          </cell>
        </row>
        <row r="13022">
          <cell r="A13022" t="str">
            <v>IFSP - ATEA1</v>
          </cell>
          <cell r="B13022" t="str">
            <v>TEORIA DA ARQUITETURA - Instituto Federal de Educação, Ciência e Tecnologia de São Paulo</v>
          </cell>
          <cell r="C13022">
            <v>36</v>
          </cell>
          <cell r="D13022">
            <v>3</v>
          </cell>
        </row>
        <row r="13023">
          <cell r="A13023" t="str">
            <v>USP - CCA0255</v>
          </cell>
          <cell r="B13023" t="str">
            <v>TEORIA DA COMUNICAÇÃO - USP</v>
          </cell>
          <cell r="C13023">
            <v>120</v>
          </cell>
          <cell r="D13023">
            <v>10</v>
          </cell>
        </row>
        <row r="13024">
          <cell r="A13024" t="str">
            <v>MACK - ENEXO1448</v>
          </cell>
          <cell r="B13024" t="str">
            <v>TEORIA DA CONSTITUIÇÃO - Mackenzie</v>
          </cell>
          <cell r="C13024">
            <v>60</v>
          </cell>
          <cell r="D13024">
            <v>5</v>
          </cell>
        </row>
        <row r="13025">
          <cell r="A13025" t="str">
            <v>USP - FLH0401</v>
          </cell>
          <cell r="B13025" t="str">
            <v>TEORIA DA HISTÓRIA I - USP</v>
          </cell>
          <cell r="C13025">
            <v>96</v>
          </cell>
          <cell r="D13025">
            <v>8</v>
          </cell>
        </row>
        <row r="13026">
          <cell r="A13026" t="str">
            <v>USP - FLH0102</v>
          </cell>
          <cell r="B13026" t="str">
            <v>TEORIA DA HISTÓRIA II - USP</v>
          </cell>
          <cell r="C13026">
            <v>96</v>
          </cell>
          <cell r="D13026">
            <v>8</v>
          </cell>
        </row>
        <row r="13027">
          <cell r="A13027" t="str">
            <v>MACK - 18022014</v>
          </cell>
          <cell r="B13027" t="str">
            <v>TEORIA DAS ORGANIZAÇÕES - Mackenzie</v>
          </cell>
          <cell r="C13027">
            <v>60</v>
          </cell>
          <cell r="D13027">
            <v>5</v>
          </cell>
        </row>
        <row r="13028">
          <cell r="A13028" t="str">
            <v>UNIFAL - DCEC58</v>
          </cell>
          <cell r="B13028" t="str">
            <v>TEORIA DAS ORGANIZAÇÕES - UNIFAL</v>
          </cell>
          <cell r="C13028">
            <v>72</v>
          </cell>
          <cell r="D13028">
            <v>6</v>
          </cell>
        </row>
        <row r="13029">
          <cell r="A13029" t="str">
            <v>ANHEMBI - TRI</v>
          </cell>
          <cell r="B13029" t="str">
            <v>TEORIA DAS RELAÇÕES INTERNACIONAIS I - Universidade Anhembi Morumbi</v>
          </cell>
          <cell r="C13029">
            <v>72</v>
          </cell>
          <cell r="D13029">
            <v>6</v>
          </cell>
        </row>
        <row r="13030">
          <cell r="A13030" t="str">
            <v>UFSM CIE1063</v>
          </cell>
          <cell r="B13030" t="str">
            <v>TEORIA DAS RELAÇÕES INTERNACIONAIS II - Universidade Federal de Santa Maria</v>
          </cell>
          <cell r="C13030">
            <v>60</v>
          </cell>
          <cell r="D13030">
            <v>5</v>
          </cell>
        </row>
        <row r="13031">
          <cell r="A13031" t="str">
            <v>IFSP - TMFP1</v>
          </cell>
          <cell r="B13031" t="str">
            <v>TEORIA DE MÁQUINAS E FERRAMENTAS - Instituto Federal de Educação, Ciência e Tecnologia de São Paulo</v>
          </cell>
          <cell r="C13031">
            <v>36</v>
          </cell>
          <cell r="D13031">
            <v>3</v>
          </cell>
        </row>
        <row r="13032">
          <cell r="A13032" t="str">
            <v>FIAP - TSSI</v>
          </cell>
          <cell r="B13032" t="str">
            <v>TEORIA DE SISTEMAS E SOCIEDADE DA INFORMAÇÃO - FIAP</v>
          </cell>
          <cell r="C13032">
            <v>72</v>
          </cell>
          <cell r="D13032">
            <v>6</v>
          </cell>
        </row>
        <row r="13033">
          <cell r="A13033" t="str">
            <v>Anhembi - TVA</v>
          </cell>
          <cell r="B13033" t="str">
            <v>TEORIA DE VÔO DE AVIÃO - Universidade Anhembi Morumbi</v>
          </cell>
          <cell r="C13033">
            <v>36</v>
          </cell>
          <cell r="D13033">
            <v>3</v>
          </cell>
        </row>
        <row r="13034">
          <cell r="A13034" t="str">
            <v>Anhembi - TVH</v>
          </cell>
          <cell r="B13034" t="str">
            <v>TEORIA DE VÔO DE HELICÓPTEROS - Universidade Anhembi Morumbi</v>
          </cell>
          <cell r="C13034">
            <v>36</v>
          </cell>
          <cell r="D13034">
            <v>3</v>
          </cell>
        </row>
        <row r="13035">
          <cell r="A13035" t="str">
            <v>UNESP - APF9894</v>
          </cell>
          <cell r="B13035" t="str">
            <v>TEORIA DO ESTADO MODERNO - UNESP</v>
          </cell>
          <cell r="C13035">
            <v>60</v>
          </cell>
          <cell r="D13035">
            <v>5</v>
          </cell>
        </row>
        <row r="13036">
          <cell r="A13036" t="str">
            <v>FATEC-SP - 0215</v>
          </cell>
          <cell r="B13036" t="str">
            <v>TEORIA DOS SISTEMAS - FATEC-SP</v>
          </cell>
          <cell r="C13036">
            <v>60</v>
          </cell>
          <cell r="D13036">
            <v>5</v>
          </cell>
        </row>
        <row r="13037">
          <cell r="A13037" t="str">
            <v>IFSP - ATHA2</v>
          </cell>
          <cell r="B13037" t="str">
            <v>TEORIA E HISTÓRIA DA ARTE - Instituto Federal de Educação, Ciência e Tecnologia de São Paulo</v>
          </cell>
          <cell r="C13037">
            <v>36</v>
          </cell>
          <cell r="D13037">
            <v>3</v>
          </cell>
        </row>
        <row r="13038">
          <cell r="A13038" t="str">
            <v>IFSP - APAQ1</v>
          </cell>
          <cell r="B13038" t="str">
            <v>TEORIA E PROJETO DE ARQUITETURA - INTRODUÇÃO - Instituto Federal de Educação, Ciência e Tecnologia d</v>
          </cell>
          <cell r="C13038">
            <v>60</v>
          </cell>
          <cell r="D13038">
            <v>5</v>
          </cell>
        </row>
        <row r="13039">
          <cell r="A13039" t="str">
            <v>IFSP - APAQ2</v>
          </cell>
          <cell r="B13039" t="str">
            <v>TEORIA E PROJETO DE ARQUITETURA-PROCESSO CRIATIVO - Instituto Federal de Educação, Ciência e Tecnolo</v>
          </cell>
          <cell r="C13039">
            <v>60</v>
          </cell>
          <cell r="D13039">
            <v>5</v>
          </cell>
        </row>
        <row r="13040">
          <cell r="A13040" t="str">
            <v>MACK - ENEX01453</v>
          </cell>
          <cell r="B13040" t="str">
            <v>TEORIA GERAL DA PENA - Mackenzie</v>
          </cell>
          <cell r="C13040">
            <v>60</v>
          </cell>
          <cell r="D13040">
            <v>5</v>
          </cell>
        </row>
        <row r="13041">
          <cell r="A13041" t="str">
            <v>ESAMC - TGD</v>
          </cell>
          <cell r="B13041" t="str">
            <v>TEORIA GERAL DO DIREITO - Faculdade ESAMC</v>
          </cell>
          <cell r="C13041">
            <v>72</v>
          </cell>
          <cell r="D13041">
            <v>6</v>
          </cell>
        </row>
        <row r="13042">
          <cell r="A13042" t="str">
            <v>MACK - ENEX01455</v>
          </cell>
          <cell r="B13042" t="str">
            <v>TEORIA GERAL DO PROCESSO - Mackenzie</v>
          </cell>
          <cell r="C13042">
            <v>60</v>
          </cell>
          <cell r="D13042">
            <v>5</v>
          </cell>
        </row>
        <row r="13043">
          <cell r="A13043" t="str">
            <v>FATEC-SBC - 4124</v>
          </cell>
          <cell r="B13043" t="str">
            <v>TEORIA GERAL DOS SISTEMAS E DE INFORMAÇÃO - FATEC-SBC</v>
          </cell>
          <cell r="C13043">
            <v>72</v>
          </cell>
          <cell r="D13043">
            <v>6</v>
          </cell>
        </row>
        <row r="13044">
          <cell r="A13044" t="str">
            <v>UNIFESP - 4365</v>
          </cell>
          <cell r="B13044" t="str">
            <v>TEORIA POLITICA II - UNIFESP</v>
          </cell>
          <cell r="C13044">
            <v>60</v>
          </cell>
          <cell r="D13044">
            <v>5</v>
          </cell>
        </row>
        <row r="13045">
          <cell r="A13045" t="str">
            <v>MACK - ENEC00267</v>
          </cell>
          <cell r="B13045" t="str">
            <v>TEORIAS DA ADMINISTRAÇÃO - Mackenzie</v>
          </cell>
          <cell r="C13045">
            <v>60</v>
          </cell>
          <cell r="D13045">
            <v>5</v>
          </cell>
        </row>
        <row r="13046">
          <cell r="A13046" t="str">
            <v>UNICAMP - EF312</v>
          </cell>
          <cell r="B13046" t="str">
            <v>TEORIAS DA EDUCAÇÃO FÍSICA - UNICAMP</v>
          </cell>
          <cell r="C13046">
            <v>24</v>
          </cell>
          <cell r="D13046">
            <v>2</v>
          </cell>
        </row>
        <row r="13047">
          <cell r="A13047" t="str">
            <v>UNICAMP - EF116</v>
          </cell>
          <cell r="B13047" t="str">
            <v>TEORIAS DO CONHECIMENTO - UNICAMP</v>
          </cell>
          <cell r="C13047">
            <v>60</v>
          </cell>
          <cell r="D13047">
            <v>5</v>
          </cell>
        </row>
        <row r="13048">
          <cell r="A13048" t="str">
            <v>FTT - AL-B212</v>
          </cell>
          <cell r="B13048" t="str">
            <v>TERMODINÂMICA - Faculdade de Tecnologia Termomecânica</v>
          </cell>
          <cell r="C13048">
            <v>36</v>
          </cell>
          <cell r="D13048">
            <v>3</v>
          </cell>
        </row>
        <row r="13049">
          <cell r="A13049" t="str">
            <v>USP - FMT0308</v>
          </cell>
          <cell r="B13049" t="str">
            <v>TERMODINÂMICA - USP</v>
          </cell>
          <cell r="C13049">
            <v>60</v>
          </cell>
          <cell r="D13049">
            <v>5</v>
          </cell>
        </row>
        <row r="13050">
          <cell r="A13050" t="str">
            <v>TESTEconvalida</v>
          </cell>
          <cell r="B13050" t="str">
            <v>TESTEmudança</v>
          </cell>
          <cell r="C13050">
            <v>40</v>
          </cell>
          <cell r="D13050">
            <v>0</v>
          </cell>
        </row>
        <row r="13051">
          <cell r="A13051" t="str">
            <v>UPM-es TICD</v>
          </cell>
          <cell r="B13051" t="str">
            <v>TIC en Defensa - Universidad Politécnica de Madrid</v>
          </cell>
          <cell r="C13051">
            <v>0</v>
          </cell>
          <cell r="D13051">
            <v>4</v>
          </cell>
        </row>
        <row r="13052">
          <cell r="A13052" t="str">
            <v>Wayne-us ELI0530</v>
          </cell>
          <cell r="B13052" t="str">
            <v>TOEFL / timd Ess Writg Prep - Wayne State University</v>
          </cell>
          <cell r="C13052">
            <v>84</v>
          </cell>
          <cell r="D13052">
            <v>7</v>
          </cell>
        </row>
        <row r="13053">
          <cell r="A13053" t="str">
            <v>Murray-us ESL314</v>
          </cell>
          <cell r="B13053" t="str">
            <v>TOEFL Preparation - Level  - Murray State University</v>
          </cell>
          <cell r="C13053">
            <v>28</v>
          </cell>
          <cell r="D13053">
            <v>2</v>
          </cell>
        </row>
        <row r="13054">
          <cell r="A13054" t="str">
            <v>UERJ - DIR0207536</v>
          </cell>
          <cell r="B13054" t="str">
            <v>TOP.DIR.CONST.DIR.GARANTIAS INDIVIDUAIS E COLETIVOS - Universidade do Estado do Rio de Janeiro</v>
          </cell>
          <cell r="C13054">
            <v>24</v>
          </cell>
          <cell r="D13054">
            <v>2</v>
          </cell>
        </row>
        <row r="13055">
          <cell r="A13055" t="str">
            <v>FATEC-SP - YED009</v>
          </cell>
          <cell r="B13055" t="str">
            <v>TOPOGRAFIA - FATEC-SP</v>
          </cell>
          <cell r="C13055">
            <v>72</v>
          </cell>
          <cell r="D13055">
            <v>6</v>
          </cell>
        </row>
        <row r="13056">
          <cell r="A13056" t="str">
            <v>UNESP - PI025</v>
          </cell>
          <cell r="B13056" t="str">
            <v>TOPOGRAFIA - UNESP</v>
          </cell>
          <cell r="C13056">
            <v>60</v>
          </cell>
          <cell r="D13056">
            <v>5</v>
          </cell>
        </row>
        <row r="13057">
          <cell r="A13057" t="str">
            <v>IFSP - ATO12</v>
          </cell>
          <cell r="B13057" t="str">
            <v>TOPOGRAFIA 1 - Instituto Federal de Educação, Ciência e Tecnologia de São Paulo</v>
          </cell>
          <cell r="C13057">
            <v>36</v>
          </cell>
          <cell r="D13057">
            <v>3</v>
          </cell>
        </row>
        <row r="13058">
          <cell r="A13058" t="str">
            <v>UFPA - TE08085</v>
          </cell>
          <cell r="B13058" t="str">
            <v>TOPOGRAFIA BÁSICA - Universidade Federal do Pará</v>
          </cell>
          <cell r="C13058">
            <v>48</v>
          </cell>
          <cell r="D13058">
            <v>4</v>
          </cell>
        </row>
        <row r="13059">
          <cell r="A13059" t="str">
            <v>TLSE3-fr EM8TESD1</v>
          </cell>
          <cell r="B13059" t="str">
            <v>TP-Terrain - Université Toulouse III - Paul Sabatier</v>
          </cell>
          <cell r="C13059">
            <v>54</v>
          </cell>
          <cell r="D13059">
            <v>4</v>
          </cell>
        </row>
        <row r="13060">
          <cell r="A13060" t="str">
            <v>TRT</v>
          </cell>
          <cell r="B13060" t="str">
            <v>TRANCAMENTO TOTAL</v>
          </cell>
          <cell r="C13060">
            <v>0</v>
          </cell>
          <cell r="D13060">
            <v>0</v>
          </cell>
        </row>
        <row r="13061">
          <cell r="A13061" t="str">
            <v>FATEC-SP - ETA001</v>
          </cell>
          <cell r="B13061" t="str">
            <v>TRANSPORTE AÉREO - FATEC-SP</v>
          </cell>
          <cell r="C13061">
            <v>36</v>
          </cell>
          <cell r="D13061">
            <v>3</v>
          </cell>
        </row>
        <row r="13062">
          <cell r="A13062" t="str">
            <v>FATEC-SP - TRANCA</v>
          </cell>
          <cell r="B13062" t="str">
            <v>TRANSPORTE DE CARGAS ESPECIAIS E PERIGOSAS - FATEC-SP</v>
          </cell>
          <cell r="C13062">
            <v>36</v>
          </cell>
          <cell r="D13062">
            <v>3</v>
          </cell>
        </row>
        <row r="13063">
          <cell r="A13063" t="str">
            <v>FATEC-SP - TRANPA</v>
          </cell>
          <cell r="B13063" t="str">
            <v>TRANSPORTE DE PASSAGEIROS - FATEC-SP</v>
          </cell>
          <cell r="C13063">
            <v>72</v>
          </cell>
          <cell r="D13063">
            <v>6</v>
          </cell>
        </row>
        <row r="13064">
          <cell r="A13064" t="str">
            <v>Anhembi - TD</v>
          </cell>
          <cell r="B13064" t="str">
            <v>TRANSPORTE E DISTRIBUIÇÃO - Universidade Anhembi Morumbi</v>
          </cell>
          <cell r="C13064">
            <v>72</v>
          </cell>
          <cell r="D13064">
            <v>6</v>
          </cell>
        </row>
        <row r="13065">
          <cell r="A13065" t="str">
            <v>FATEC-SP - AAS002</v>
          </cell>
          <cell r="B13065" t="str">
            <v>TRANSPORTE E SEGUROS NO COMÉRCIO EXTERIOR - FATEC-SP</v>
          </cell>
          <cell r="C13065">
            <v>72</v>
          </cell>
          <cell r="D13065">
            <v>6</v>
          </cell>
        </row>
        <row r="13066">
          <cell r="A13066" t="str">
            <v>FATEC-SP - TRANAE</v>
          </cell>
          <cell r="B13066" t="str">
            <v>TRANSPORTE ÁEREO - FATEC-SP</v>
          </cell>
          <cell r="C13066">
            <v>36</v>
          </cell>
          <cell r="D13066">
            <v>3</v>
          </cell>
        </row>
        <row r="13067">
          <cell r="A13067" t="str">
            <v>SENAC - TratIm</v>
          </cell>
          <cell r="B13067" t="str">
            <v>TRATAMENTO DE IMAGEM - SENAC</v>
          </cell>
          <cell r="C13067">
            <v>72</v>
          </cell>
          <cell r="D13067">
            <v>6</v>
          </cell>
        </row>
        <row r="13068">
          <cell r="A13068" t="str">
            <v>Estácio - CEL 0023</v>
          </cell>
          <cell r="B13068" t="str">
            <v>TRIGONOMETRIA - Universidade Estácio de Sá</v>
          </cell>
          <cell r="C13068">
            <v>36</v>
          </cell>
          <cell r="D13068">
            <v>3</v>
          </cell>
        </row>
        <row r="13069">
          <cell r="A13069" t="str">
            <v>UFPEL - 950040</v>
          </cell>
          <cell r="B13069" t="str">
            <v>TUTORIAS E PRÁTICAS DE ENGENHARIA I - Universidade Federal de Pelotas</v>
          </cell>
          <cell r="C13069">
            <v>24</v>
          </cell>
          <cell r="D13069">
            <v>2</v>
          </cell>
        </row>
        <row r="13070">
          <cell r="A13070" t="str">
            <v>UFPEL - 950043</v>
          </cell>
          <cell r="B13070" t="str">
            <v>TUTORIAS E PRÁTICAS DE ENGNEHARIA II - Universidade Federal de Pelotas</v>
          </cell>
          <cell r="C13070">
            <v>24</v>
          </cell>
          <cell r="D13070">
            <v>2</v>
          </cell>
        </row>
        <row r="13071">
          <cell r="A13071" t="str">
            <v>ESZI004-13</v>
          </cell>
          <cell r="B13071" t="str">
            <v>TV Digital</v>
          </cell>
          <cell r="C13071">
            <v>48</v>
          </cell>
          <cell r="D13071">
            <v>4</v>
          </cell>
        </row>
        <row r="13072">
          <cell r="A13072" t="str">
            <v>ESZI028-17</v>
          </cell>
          <cell r="B13072" t="str">
            <v>TV Digital</v>
          </cell>
          <cell r="C13072">
            <v>48</v>
          </cell>
          <cell r="D13072">
            <v>4</v>
          </cell>
        </row>
        <row r="13073">
          <cell r="A13073" t="str">
            <v>EDM5050 - 1/1</v>
          </cell>
          <cell r="B13073" t="str">
            <v>TV, Escola e Sociedade - USP</v>
          </cell>
          <cell r="C13073">
            <v>0</v>
          </cell>
          <cell r="D13073">
            <v>8</v>
          </cell>
        </row>
        <row r="13074">
          <cell r="A13074" t="str">
            <v>WUSTL-us ELP202</v>
          </cell>
          <cell r="B13074" t="str">
            <v>Talking to Americans: Casual and Professional Conversations - Washington University in Saint Louis</v>
          </cell>
          <cell r="C13074">
            <v>36</v>
          </cell>
          <cell r="D13074">
            <v>3</v>
          </cell>
        </row>
        <row r="13075">
          <cell r="A13075" t="str">
            <v>INV-800</v>
          </cell>
          <cell r="B13075" t="str">
            <v>Teaching Assistance</v>
          </cell>
          <cell r="C13075">
            <v>0</v>
          </cell>
          <cell r="D13075">
            <v>2</v>
          </cell>
        </row>
        <row r="13076">
          <cell r="A13076" t="str">
            <v>GLA-uk ENG3049</v>
          </cell>
          <cell r="B13076" t="str">
            <v>Team Design Project EE3 - University of Glasgow</v>
          </cell>
          <cell r="C13076">
            <v>55</v>
          </cell>
          <cell r="D13076">
            <v>4</v>
          </cell>
        </row>
        <row r="13077">
          <cell r="A13077" t="str">
            <v>MSOE-us IE440</v>
          </cell>
          <cell r="B13077" t="str">
            <v>Team Leadership - Milwaukee School of Engineering</v>
          </cell>
          <cell r="C13077">
            <v>44</v>
          </cell>
          <cell r="D13077">
            <v>3</v>
          </cell>
        </row>
        <row r="13078">
          <cell r="A13078" t="str">
            <v>TempleU-us MEE0843</v>
          </cell>
          <cell r="B13078" t="str">
            <v>Tech Transformations - Temple University</v>
          </cell>
          <cell r="C13078">
            <v>48</v>
          </cell>
          <cell r="D13078">
            <v>4</v>
          </cell>
        </row>
        <row r="13079">
          <cell r="A13079" t="str">
            <v>UCB-us EMEN4800</v>
          </cell>
          <cell r="B13079" t="str">
            <v>Tech Ventures &amp; Marketing - University of Colorado at Boulder</v>
          </cell>
          <cell r="C13079">
            <v>48</v>
          </cell>
          <cell r="D13079">
            <v>4</v>
          </cell>
        </row>
        <row r="13080">
          <cell r="A13080" t="str">
            <v>Montana-us EGEN125CS</v>
          </cell>
          <cell r="B13080" t="str">
            <v>Tech, Innovation, and Society - Montana State University</v>
          </cell>
          <cell r="C13080">
            <v>48</v>
          </cell>
          <cell r="D13080">
            <v>4</v>
          </cell>
        </row>
        <row r="13081">
          <cell r="A13081" t="str">
            <v>BME-hu GEATAG15</v>
          </cell>
          <cell r="B13081" t="str">
            <v>Technical Acoustics and Noise Control - Budapest University of Technology and Economics</v>
          </cell>
          <cell r="C13081">
            <v>90</v>
          </cell>
          <cell r="D13081">
            <v>7</v>
          </cell>
        </row>
        <row r="13082">
          <cell r="A13082" t="str">
            <v>Utah-us MGEN1050</v>
          </cell>
          <cell r="B13082" t="str">
            <v>Technical Communications - The University of Utah</v>
          </cell>
          <cell r="C13082">
            <v>60</v>
          </cell>
          <cell r="D13082">
            <v>5</v>
          </cell>
        </row>
        <row r="13083">
          <cell r="A13083" t="str">
            <v>UWin-ca 06-85-119</v>
          </cell>
          <cell r="B13083" t="str">
            <v>Technical Communications - University of Windsor</v>
          </cell>
          <cell r="C13083">
            <v>36</v>
          </cell>
          <cell r="D13083">
            <v>3</v>
          </cell>
        </row>
        <row r="13084">
          <cell r="A13084" t="str">
            <v>UWin-ca GE119</v>
          </cell>
          <cell r="B13084" t="str">
            <v>Technical Communications - University of Windsor</v>
          </cell>
          <cell r="C13084">
            <v>39</v>
          </cell>
          <cell r="D13084">
            <v>3</v>
          </cell>
        </row>
        <row r="13085">
          <cell r="A13085" t="str">
            <v>StClair-ca MTH128</v>
          </cell>
          <cell r="B13085" t="str">
            <v>Technical Mathematics I - Saint Clair College</v>
          </cell>
          <cell r="C13085">
            <v>75</v>
          </cell>
          <cell r="D13085">
            <v>6</v>
          </cell>
        </row>
        <row r="13086">
          <cell r="A13086" t="str">
            <v>Unilim-fr EMT234UE</v>
          </cell>
          <cell r="B13086" t="str">
            <v>Technical Project - Université de Limoges</v>
          </cell>
          <cell r="C13086">
            <v>30</v>
          </cell>
          <cell r="D13086">
            <v>2</v>
          </cell>
        </row>
        <row r="13087">
          <cell r="A13087" t="str">
            <v>SIT-jp TS</v>
          </cell>
          <cell r="B13087" t="str">
            <v>Technical Seminar - Shibaura Institute of Technology</v>
          </cell>
          <cell r="C13087">
            <v>30</v>
          </cell>
          <cell r="D13087">
            <v>2</v>
          </cell>
        </row>
        <row r="13088">
          <cell r="A13088" t="str">
            <v>HSU-us ENGR480</v>
          </cell>
          <cell r="B13088" t="str">
            <v>Technical Writing - Humboldt State University</v>
          </cell>
          <cell r="C13088">
            <v>32</v>
          </cell>
          <cell r="D13088">
            <v>2</v>
          </cell>
        </row>
        <row r="13089">
          <cell r="A13089" t="str">
            <v>Unilim-fr EMT233UE</v>
          </cell>
          <cell r="B13089" t="str">
            <v>Technical study - Université de Limoges</v>
          </cell>
          <cell r="C13089">
            <v>30</v>
          </cell>
          <cell r="D13089">
            <v>2</v>
          </cell>
        </row>
        <row r="13090">
          <cell r="A13090" t="str">
            <v>UWO-ca ES4466</v>
          </cell>
          <cell r="B13090" t="str">
            <v>Technological Entrepreneurship and Innovation - The University of Western Ontario</v>
          </cell>
          <cell r="C13090">
            <v>42</v>
          </cell>
          <cell r="D13090">
            <v>3</v>
          </cell>
        </row>
        <row r="13091">
          <cell r="A13091" t="str">
            <v>UWO-ca ES4466B</v>
          </cell>
          <cell r="B13091" t="str">
            <v>Technological Entrepreneuship and Innovation - The University of Western Ontario</v>
          </cell>
          <cell r="C13091">
            <v>42</v>
          </cell>
          <cell r="D13091">
            <v>3</v>
          </cell>
        </row>
        <row r="13092">
          <cell r="A13092" t="str">
            <v>UR1-it 1020313</v>
          </cell>
          <cell r="B13092" t="str">
            <v>Technologie Metallurgiche - Sapienza Università di Roma</v>
          </cell>
          <cell r="C13092">
            <v>60</v>
          </cell>
          <cell r="D13092">
            <v>5</v>
          </cell>
        </row>
        <row r="13093">
          <cell r="A13093" t="str">
            <v>UTBM-fr TE53</v>
          </cell>
          <cell r="B13093" t="str">
            <v>Technologie des centrales de production d'énergie électrique - Université de Technologie de Belfort-</v>
          </cell>
          <cell r="C13093">
            <v>70</v>
          </cell>
          <cell r="D13093">
            <v>5</v>
          </cell>
        </row>
        <row r="13094">
          <cell r="A13094" t="str">
            <v>TUE-nl 0EM93</v>
          </cell>
          <cell r="B13094" t="str">
            <v>Technology &amp; the Global Economy - Technische Universiteit Eindhoven</v>
          </cell>
          <cell r="C13094">
            <v>84</v>
          </cell>
          <cell r="D13094">
            <v>7</v>
          </cell>
        </row>
        <row r="13095">
          <cell r="A13095" t="str">
            <v>UNLV-us EGG460</v>
          </cell>
          <cell r="B13095" t="str">
            <v>Technology Commercialization - University of Nevada, Las Vegas</v>
          </cell>
          <cell r="C13095">
            <v>48</v>
          </cell>
          <cell r="D13095">
            <v>4</v>
          </cell>
        </row>
        <row r="13096">
          <cell r="A13096" t="str">
            <v>UniBo-it 73412</v>
          </cell>
          <cell r="B13096" t="str">
            <v>Technology Entrepreneurship - Università di Bologna</v>
          </cell>
          <cell r="C13096">
            <v>68</v>
          </cell>
          <cell r="D13096">
            <v>5</v>
          </cell>
        </row>
        <row r="13097">
          <cell r="A13097" t="str">
            <v>NUIGal-ie ME432</v>
          </cell>
          <cell r="B13097" t="str">
            <v>Technology Information and Entrepreneurship - National University of Ireland - Galway</v>
          </cell>
          <cell r="C13097">
            <v>24</v>
          </cell>
          <cell r="D13097">
            <v>2</v>
          </cell>
        </row>
        <row r="13098">
          <cell r="A13098" t="str">
            <v>INV-601</v>
          </cell>
          <cell r="B13098" t="str">
            <v>Technology Marketing</v>
          </cell>
          <cell r="C13098">
            <v>48</v>
          </cell>
          <cell r="D13098">
            <v>12</v>
          </cell>
        </row>
        <row r="13099">
          <cell r="A13099" t="str">
            <v>UTK-us ME519</v>
          </cell>
          <cell r="B13099" t="str">
            <v>Technology Product Development and Entrepreneurship - The University of Tennessee, Knoxville</v>
          </cell>
          <cell r="C13099">
            <v>48</v>
          </cell>
          <cell r="D13099">
            <v>4</v>
          </cell>
        </row>
        <row r="13100">
          <cell r="A13100" t="str">
            <v>Alberta-us AUEDC202</v>
          </cell>
          <cell r="B13100" t="str">
            <v>Technology Tools for Teaching and Learning - University of Alberta</v>
          </cell>
          <cell r="C13100">
            <v>63</v>
          </cell>
          <cell r="D13100">
            <v>5</v>
          </cell>
        </row>
        <row r="13101">
          <cell r="A13101" t="str">
            <v>THI-de TCF</v>
          </cell>
          <cell r="B13101" t="str">
            <v>Technology and Culture for Foreigners - Technische Hochschule Ingolstadt</v>
          </cell>
          <cell r="C13101">
            <v>60</v>
          </cell>
          <cell r="D13101">
            <v>5</v>
          </cell>
        </row>
        <row r="13102">
          <cell r="A13102" t="str">
            <v>KTH-se MJ2659</v>
          </cell>
          <cell r="B13102" t="str">
            <v>Technology and Ecossystems - Royal Institute of Technology</v>
          </cell>
          <cell r="C13102">
            <v>50</v>
          </cell>
          <cell r="D13102">
            <v>4</v>
          </cell>
        </row>
        <row r="13103">
          <cell r="A13103" t="str">
            <v>Hofstra-us TPP019</v>
          </cell>
          <cell r="B13103" t="str">
            <v>Technology and Society - Hofstra University</v>
          </cell>
          <cell r="C13103">
            <v>48</v>
          </cell>
          <cell r="D13103">
            <v>4</v>
          </cell>
        </row>
        <row r="13104">
          <cell r="A13104" t="str">
            <v>HSU-us ENGR308</v>
          </cell>
          <cell r="B13104" t="str">
            <v>Technology and the Environment - Humboldt State University</v>
          </cell>
          <cell r="C13104">
            <v>64</v>
          </cell>
          <cell r="D13104">
            <v>5</v>
          </cell>
        </row>
        <row r="13105">
          <cell r="A13105" t="str">
            <v>UCR-us ENGRXRC108</v>
          </cell>
          <cell r="B13105" t="str">
            <v>Technology in Pre-Modern Civilizations - University of California, Riverside</v>
          </cell>
          <cell r="C13105">
            <v>40</v>
          </cell>
          <cell r="D13105">
            <v>3</v>
          </cell>
        </row>
        <row r="13106">
          <cell r="A13106" t="str">
            <v>DUF-hu DFANMUA003</v>
          </cell>
          <cell r="B13106" t="str">
            <v>Technology of Structural Materials - College of Dunaújváros</v>
          </cell>
          <cell r="C13106">
            <v>52</v>
          </cell>
          <cell r="D13106">
            <v>4</v>
          </cell>
        </row>
        <row r="13107">
          <cell r="A13107" t="str">
            <v>UofT-ca APS520H1</v>
          </cell>
          <cell r="B13107" t="str">
            <v>Technology, Engineering and Global Development - University of Toronto</v>
          </cell>
          <cell r="C13107">
            <v>36</v>
          </cell>
          <cell r="D13107">
            <v>3</v>
          </cell>
        </row>
        <row r="13108">
          <cell r="A13108" t="str">
            <v>UP-it 065HH</v>
          </cell>
          <cell r="B13108" t="str">
            <v>Tecnica ed Economia dei Transporti - Università Degli Studi di Pisa</v>
          </cell>
          <cell r="C13108">
            <v>90</v>
          </cell>
          <cell r="D13108">
            <v>7</v>
          </cell>
        </row>
        <row r="13109">
          <cell r="A13109" t="str">
            <v>UNESP030</v>
          </cell>
          <cell r="B13109" t="str">
            <v>Tecnologia Aplicada a Qualidade de Produtos de Origem Animal - UNESP</v>
          </cell>
          <cell r="C13109">
            <v>0</v>
          </cell>
          <cell r="D13109">
            <v>4</v>
          </cell>
        </row>
        <row r="13110">
          <cell r="A13110" t="str">
            <v>CLARETIANO - TEpEAD</v>
          </cell>
          <cell r="B13110" t="str">
            <v>Tecnologia Educacional para EAD - CLARETIANO</v>
          </cell>
          <cell r="C13110">
            <v>24</v>
          </cell>
          <cell r="D13110">
            <v>2</v>
          </cell>
        </row>
        <row r="13111">
          <cell r="A13111" t="str">
            <v>IST-pt TM56</v>
          </cell>
          <cell r="B13111" t="str">
            <v>Tecnologia Mecânica - Instituto Superior Técnico</v>
          </cell>
          <cell r="C13111">
            <v>168</v>
          </cell>
          <cell r="D13111">
            <v>14</v>
          </cell>
        </row>
        <row r="13112">
          <cell r="A13112" t="str">
            <v>CEFET-SP - TT1J1</v>
          </cell>
          <cell r="B13112" t="str">
            <v>Tecnologia Mecânica I - CEFET-SP</v>
          </cell>
          <cell r="C13112">
            <v>36</v>
          </cell>
          <cell r="D13112">
            <v>3</v>
          </cell>
        </row>
        <row r="13113">
          <cell r="A13113" t="str">
            <v>CEFET-SP - TT2J2</v>
          </cell>
          <cell r="B13113" t="str">
            <v>Tecnologia Mecânica II - CEFET-SP</v>
          </cell>
          <cell r="C13113">
            <v>36</v>
          </cell>
          <cell r="D13113">
            <v>3</v>
          </cell>
        </row>
        <row r="13114">
          <cell r="A13114" t="str">
            <v>excluir XV</v>
          </cell>
          <cell r="B13114" t="str">
            <v>Tecnologia Mecânica Instituto Superior Técnico</v>
          </cell>
          <cell r="C13114">
            <v>63</v>
          </cell>
          <cell r="D13114">
            <v>5</v>
          </cell>
        </row>
        <row r="13115">
          <cell r="A13115" t="str">
            <v>ESZE017-13</v>
          </cell>
          <cell r="B13115" t="str">
            <v>Tecnologia da Combustão</v>
          </cell>
          <cell r="C13115">
            <v>36</v>
          </cell>
          <cell r="D13115">
            <v>3</v>
          </cell>
        </row>
        <row r="13116">
          <cell r="A13116" t="str">
            <v>ESZE081-17</v>
          </cell>
          <cell r="B13116" t="str">
            <v>Tecnologia da Combustão</v>
          </cell>
          <cell r="C13116">
            <v>48</v>
          </cell>
          <cell r="D13116">
            <v>4</v>
          </cell>
        </row>
        <row r="13117">
          <cell r="A13117" t="str">
            <v>ESTG018-13</v>
          </cell>
          <cell r="B13117" t="str">
            <v>Tecnologia da Informação</v>
          </cell>
          <cell r="C13117">
            <v>24</v>
          </cell>
          <cell r="D13117">
            <v>2</v>
          </cell>
        </row>
        <row r="13118">
          <cell r="A13118" t="str">
            <v>ESAGS - TI</v>
          </cell>
          <cell r="B13118" t="str">
            <v>Tecnologia da Informação - ESAGS</v>
          </cell>
          <cell r="C13118">
            <v>72</v>
          </cell>
          <cell r="D13118">
            <v>6</v>
          </cell>
        </row>
        <row r="13119">
          <cell r="A13119" t="str">
            <v>NHZ4065-15</v>
          </cell>
          <cell r="B13119" t="str">
            <v>Tecnologia de Alimentos</v>
          </cell>
          <cell r="C13119">
            <v>48</v>
          </cell>
          <cell r="D13119">
            <v>4</v>
          </cell>
        </row>
        <row r="13120">
          <cell r="A13120" t="str">
            <v>FTT - AL-P318</v>
          </cell>
          <cell r="B13120" t="str">
            <v>Tecnologia de Alimentos I - Faculdade de Tecnologia Termomecânica</v>
          </cell>
          <cell r="C13120">
            <v>228</v>
          </cell>
          <cell r="D13120">
            <v>19</v>
          </cell>
        </row>
        <row r="13121">
          <cell r="A13121" t="str">
            <v>FTT - AL-P318-2</v>
          </cell>
          <cell r="B13121" t="str">
            <v>Tecnologia de Alimentos I - Faculdade de Tecnologia Termomecânica</v>
          </cell>
          <cell r="C13121">
            <v>180</v>
          </cell>
          <cell r="D13121">
            <v>15</v>
          </cell>
        </row>
        <row r="13122">
          <cell r="A13122" t="str">
            <v>FTT - AL-P428</v>
          </cell>
          <cell r="B13122" t="str">
            <v>Tecnologia de Alimentos II - Faculdade de Tecnologia Termomecânica</v>
          </cell>
          <cell r="C13122">
            <v>168</v>
          </cell>
          <cell r="D13122">
            <v>14</v>
          </cell>
        </row>
        <row r="13123">
          <cell r="A13123" t="str">
            <v>FTT - AL-P428-2</v>
          </cell>
          <cell r="B13123" t="str">
            <v>Tecnologia de Alimentos II - Faculdade de Tecnologia Termomecânica</v>
          </cell>
          <cell r="C13123">
            <v>132</v>
          </cell>
          <cell r="D13123">
            <v>11</v>
          </cell>
        </row>
        <row r="13124">
          <cell r="A13124" t="str">
            <v>FTT - AL-P317</v>
          </cell>
          <cell r="B13124" t="str">
            <v>Tecnologia de Alimentos III - Faculdade de Tecnologia Termomecânica</v>
          </cell>
          <cell r="C13124">
            <v>156</v>
          </cell>
          <cell r="D13124">
            <v>13</v>
          </cell>
        </row>
        <row r="13125">
          <cell r="A13125" t="str">
            <v>NHZ4070-15</v>
          </cell>
          <cell r="B13125" t="str">
            <v>Tecnologia de Biomateriais</v>
          </cell>
          <cell r="C13125">
            <v>48</v>
          </cell>
          <cell r="D13125">
            <v>4</v>
          </cell>
        </row>
        <row r="13126">
          <cell r="A13126" t="str">
            <v>2291</v>
          </cell>
          <cell r="B13126" t="str">
            <v>Tecnologia de Dispositivos - FATEC</v>
          </cell>
          <cell r="C13126">
            <v>0</v>
          </cell>
          <cell r="D13126">
            <v>6</v>
          </cell>
        </row>
        <row r="13127">
          <cell r="A13127" t="str">
            <v>FATEC-SP - 2291</v>
          </cell>
          <cell r="B13127" t="str">
            <v>Tecnologia de Dispositivos - FATEC-SP</v>
          </cell>
          <cell r="C13127">
            <v>72</v>
          </cell>
          <cell r="D13127">
            <v>6</v>
          </cell>
        </row>
        <row r="13128">
          <cell r="A13128" t="str">
            <v>ESZM013-13</v>
          </cell>
          <cell r="B13128" t="str">
            <v>Tecnologia de Elastômeros</v>
          </cell>
          <cell r="C13128">
            <v>48</v>
          </cell>
          <cell r="D13128">
            <v>4</v>
          </cell>
        </row>
        <row r="13129">
          <cell r="A13129" t="str">
            <v>ESZM013-17</v>
          </cell>
          <cell r="B13129" t="str">
            <v>Tecnologia de Elastômeros</v>
          </cell>
          <cell r="C13129">
            <v>48</v>
          </cell>
          <cell r="D13129">
            <v>4</v>
          </cell>
        </row>
        <row r="13130">
          <cell r="A13130" t="str">
            <v>FATEC-SP - 2305</v>
          </cell>
          <cell r="B13130" t="str">
            <v>Tecnologia de Estampagem I - FATEC-SP</v>
          </cell>
          <cell r="C13130">
            <v>36</v>
          </cell>
          <cell r="D13130">
            <v>3</v>
          </cell>
        </row>
        <row r="13131">
          <cell r="A13131" t="str">
            <v>FATEC-SP - 2356</v>
          </cell>
          <cell r="B13131" t="str">
            <v>Tecnologia de Estampagem II - FATEC-SP</v>
          </cell>
          <cell r="C13131">
            <v>36</v>
          </cell>
          <cell r="D13131">
            <v>3</v>
          </cell>
        </row>
        <row r="13132">
          <cell r="A13132" t="str">
            <v>IFSP - THS</v>
          </cell>
          <cell r="B13132" t="str">
            <v>Tecnologia de Hardware e Software - IFSP</v>
          </cell>
          <cell r="C13132">
            <v>72</v>
          </cell>
          <cell r="D13132">
            <v>6</v>
          </cell>
        </row>
        <row r="13133">
          <cell r="A13133" t="str">
            <v>TNM5759-3/1</v>
          </cell>
          <cell r="B13133" t="str">
            <v>Tecnologia de Materiais Particulares - USP</v>
          </cell>
          <cell r="C13133">
            <v>0</v>
          </cell>
          <cell r="D13133">
            <v>10</v>
          </cell>
        </row>
        <row r="13134">
          <cell r="A13134" t="str">
            <v>FTT - MT-P103</v>
          </cell>
          <cell r="B13134" t="str">
            <v>Tecnologia de Máquinas e Ferramentas - Faculdade de Tecnologia Termomecânica</v>
          </cell>
          <cell r="C13134">
            <v>108</v>
          </cell>
          <cell r="D13134">
            <v>9</v>
          </cell>
        </row>
        <row r="13135">
          <cell r="A13135" t="str">
            <v>FTT - MT-P208</v>
          </cell>
          <cell r="B13135" t="str">
            <v>Tecnologia de Máquinas e Ferramentas - Faculdade de Tecnologia Termomecânica</v>
          </cell>
          <cell r="C13135">
            <v>24</v>
          </cell>
          <cell r="D13135">
            <v>2</v>
          </cell>
        </row>
        <row r="13136">
          <cell r="A13136" t="str">
            <v>FTT - MT-P208-2</v>
          </cell>
          <cell r="B13136" t="str">
            <v>Tecnologia de Máquinas e Ferramentas - Faculdade de Tecnologia Termomecânica</v>
          </cell>
          <cell r="C13136">
            <v>36</v>
          </cell>
          <cell r="D13136">
            <v>3</v>
          </cell>
        </row>
        <row r="13137">
          <cell r="A13137" t="str">
            <v>PMT5854-2</v>
          </cell>
          <cell r="B13137" t="str">
            <v>Tecnologia de Polímeros - USP</v>
          </cell>
          <cell r="C13137">
            <v>0</v>
          </cell>
          <cell r="D13137">
            <v>10</v>
          </cell>
        </row>
        <row r="13138">
          <cell r="A13138" t="str">
            <v>EMC5707</v>
          </cell>
          <cell r="B13138" t="str">
            <v>Tecnologia de Polímeros - Universidade Federal de Santa Catarina</v>
          </cell>
          <cell r="C13138">
            <v>56</v>
          </cell>
          <cell r="D13138">
            <v>5</v>
          </cell>
        </row>
        <row r="13139">
          <cell r="A13139" t="str">
            <v>ESZX036-13</v>
          </cell>
          <cell r="B13139" t="str">
            <v>Tecnologia de Produção de Biodiesel</v>
          </cell>
          <cell r="C13139">
            <v>48</v>
          </cell>
          <cell r="D13139">
            <v>4</v>
          </cell>
        </row>
        <row r="13140">
          <cell r="A13140" t="str">
            <v>ESZX035-13</v>
          </cell>
          <cell r="B13140" t="str">
            <v>Tecnologia de Produção de Etanol</v>
          </cell>
          <cell r="C13140">
            <v>48</v>
          </cell>
          <cell r="D13140">
            <v>4</v>
          </cell>
        </row>
        <row r="13141">
          <cell r="A13141" t="str">
            <v>ESZI018-13</v>
          </cell>
          <cell r="B13141" t="str">
            <v>Tecnologia de Redes Ópticas</v>
          </cell>
          <cell r="C13141">
            <v>48</v>
          </cell>
          <cell r="D13141">
            <v>4</v>
          </cell>
        </row>
        <row r="13142">
          <cell r="A13142" t="str">
            <v>ESZI018-17</v>
          </cell>
          <cell r="B13142" t="str">
            <v>Tecnologia de Redes Ópticas</v>
          </cell>
          <cell r="C13142">
            <v>48</v>
          </cell>
          <cell r="D13142">
            <v>4</v>
          </cell>
        </row>
        <row r="13143">
          <cell r="A13143" t="str">
            <v>ESZX062-13</v>
          </cell>
          <cell r="B13143" t="str">
            <v>Tecnologia de Redes Ópticas</v>
          </cell>
          <cell r="C13143">
            <v>36</v>
          </cell>
          <cell r="D13143">
            <v>3</v>
          </cell>
        </row>
        <row r="13144">
          <cell r="A13144" t="str">
            <v>14341005</v>
          </cell>
          <cell r="B13144" t="str">
            <v>Tecnologia de Regeneração e Construção de Tecidos - Universidade do Algarve</v>
          </cell>
          <cell r="C13144">
            <v>64</v>
          </cell>
          <cell r="D13144">
            <v>5</v>
          </cell>
        </row>
        <row r="13145">
          <cell r="A13145" t="str">
            <v>FTT - AL-P422</v>
          </cell>
          <cell r="B13145" t="str">
            <v>Tecnologia de alimentos I - Faculdade de Tecnologia Termomecânica</v>
          </cell>
          <cell r="C13145">
            <v>228</v>
          </cell>
          <cell r="D13145">
            <v>19</v>
          </cell>
        </row>
        <row r="13146">
          <cell r="A13146" t="str">
            <v>UNIPD-it INL1001334</v>
          </cell>
          <cell r="B13146" t="str">
            <v>Tecnologia dei Materiali Metallici - Università Degli Studi di Padova</v>
          </cell>
          <cell r="C13146">
            <v>96</v>
          </cell>
          <cell r="D13146">
            <v>8</v>
          </cell>
        </row>
        <row r="13147">
          <cell r="A13147" t="str">
            <v>NHZ3052-13</v>
          </cell>
          <cell r="B13147" t="str">
            <v>Tecnologia do Vácuo e Criogenia</v>
          </cell>
          <cell r="C13147">
            <v>36</v>
          </cell>
          <cell r="D13147">
            <v>3</v>
          </cell>
        </row>
        <row r="13148">
          <cell r="A13148" t="str">
            <v>NHZ3052-15</v>
          </cell>
          <cell r="B13148" t="str">
            <v>Tecnologia do Vácuo e Criogenia</v>
          </cell>
          <cell r="C13148">
            <v>48</v>
          </cell>
          <cell r="D13148">
            <v>4</v>
          </cell>
        </row>
        <row r="13149">
          <cell r="A13149" t="str">
            <v>IFSP - MTR</v>
          </cell>
          <cell r="B13149" t="str">
            <v>Tecnologia dos Materiais - Instituto Federal de Educação, Ciência e Tecnologia de São Paulo</v>
          </cell>
          <cell r="C13149">
            <v>36</v>
          </cell>
          <cell r="D13149">
            <v>3</v>
          </cell>
        </row>
        <row r="13150">
          <cell r="A13150" t="str">
            <v>BC1301</v>
          </cell>
          <cell r="B13150" t="str">
            <v>Tecnologia dos Processos de Transformação</v>
          </cell>
          <cell r="C13150">
            <v>96</v>
          </cell>
          <cell r="D13150">
            <v>8</v>
          </cell>
        </row>
        <row r="13151">
          <cell r="A13151" t="str">
            <v>RED103</v>
          </cell>
          <cell r="B13151" t="str">
            <v>Tecnologia dos materiais cerâmicos e vítreos - CETEC</v>
          </cell>
          <cell r="C13151">
            <v>0</v>
          </cell>
          <cell r="D13151">
            <v>3</v>
          </cell>
        </row>
        <row r="13152">
          <cell r="A13152" t="str">
            <v>CETEC002</v>
          </cell>
          <cell r="B13152" t="str">
            <v>Tecnologia dos materiais cerâmicos e vítreos - CETEC</v>
          </cell>
          <cell r="C13152">
            <v>0</v>
          </cell>
          <cell r="D13152">
            <v>3</v>
          </cell>
        </row>
        <row r="13153">
          <cell r="A13153" t="str">
            <v>RED102</v>
          </cell>
          <cell r="B13153" t="str">
            <v>Tecnologia dos materiais metálicos - CEFET</v>
          </cell>
          <cell r="C13153">
            <v>0</v>
          </cell>
          <cell r="D13153">
            <v>3</v>
          </cell>
        </row>
        <row r="13154">
          <cell r="A13154" t="str">
            <v>UFOP003</v>
          </cell>
          <cell r="B13154" t="str">
            <v>Tecnologia dos materiais metálicos - UFOP</v>
          </cell>
          <cell r="C13154">
            <v>0</v>
          </cell>
          <cell r="D13154">
            <v>3</v>
          </cell>
        </row>
        <row r="13155">
          <cell r="A13155" t="str">
            <v>CHS-303</v>
          </cell>
          <cell r="B13155" t="str">
            <v>Tecnologia e Dinâmicas Culturais</v>
          </cell>
          <cell r="C13155">
            <v>108</v>
          </cell>
          <cell r="D13155">
            <v>9</v>
          </cell>
        </row>
        <row r="13156">
          <cell r="A13156" t="str">
            <v>ENS-235</v>
          </cell>
          <cell r="B13156" t="str">
            <v>Tecnologia e Gestão do Conhecimento para Ensino e Aprendizagem</v>
          </cell>
          <cell r="C13156">
            <v>144</v>
          </cell>
          <cell r="D13156">
            <v>12</v>
          </cell>
        </row>
        <row r="13157">
          <cell r="A13157" t="str">
            <v>UP-pt EQ0104</v>
          </cell>
          <cell r="B13157" t="str">
            <v>Tecnologia e Sistemas de Tratamento de Resíduos Sólidos - Universidade do Porto</v>
          </cell>
          <cell r="C13157">
            <v>56</v>
          </cell>
          <cell r="D13157">
            <v>4</v>
          </cell>
        </row>
        <row r="13158">
          <cell r="A13158" t="str">
            <v>CHS-303CO</v>
          </cell>
          <cell r="B13158" t="str">
            <v>Tecnologia e dinâmicas culturais - USP</v>
          </cell>
          <cell r="C13158">
            <v>0</v>
          </cell>
          <cell r="D13158">
            <v>9</v>
          </cell>
        </row>
        <row r="13159">
          <cell r="A13159" t="str">
            <v>UNIFESP - 4537</v>
          </cell>
          <cell r="B13159" t="str">
            <v>Tecnologia e meio ambiente - UNIFESP</v>
          </cell>
          <cell r="C13159">
            <v>36</v>
          </cell>
          <cell r="D13159">
            <v>3</v>
          </cell>
        </row>
        <row r="13160">
          <cell r="A13160" t="str">
            <v>FTT - MT-P104</v>
          </cell>
          <cell r="B13160" t="str">
            <v>Tecnologia e resistência dos materiais - Faculdade de Tecnologia Termomecânica</v>
          </cell>
          <cell r="C13160">
            <v>48</v>
          </cell>
          <cell r="D13160">
            <v>4</v>
          </cell>
        </row>
        <row r="13161">
          <cell r="A13161" t="str">
            <v>UTFPR - HU94H</v>
          </cell>
          <cell r="B13161" t="str">
            <v>Tecnologia e sociedade - Universidade Tecnológica Federal do Paraná</v>
          </cell>
          <cell r="C13161">
            <v>24</v>
          </cell>
          <cell r="D13161">
            <v>2</v>
          </cell>
        </row>
        <row r="13162">
          <cell r="A13162" t="str">
            <v>IFSP - TT1J1</v>
          </cell>
          <cell r="B13162" t="str">
            <v>Tecnologia mecânica I - Instituto Federal de Educação, Ciência e Tecnologia de São Paulo</v>
          </cell>
          <cell r="C13162">
            <v>36</v>
          </cell>
          <cell r="D13162">
            <v>3</v>
          </cell>
        </row>
        <row r="13163">
          <cell r="A13163" t="str">
            <v>IFSP - TT2J2</v>
          </cell>
          <cell r="B13163" t="str">
            <v>Tecnologia mecânica II - Instituto Federal de Educação, Ciência e Tecnologia de São Paulo</v>
          </cell>
          <cell r="C13163">
            <v>36</v>
          </cell>
          <cell r="D13163">
            <v>3</v>
          </cell>
        </row>
        <row r="13164">
          <cell r="A13164" t="str">
            <v>ETA2</v>
          </cell>
          <cell r="B13164" t="str">
            <v>Tecnologia para Controle Ambiental de recuperação de Áreas Degradadas - Unifal-MG</v>
          </cell>
          <cell r="C13164">
            <v>0</v>
          </cell>
          <cell r="D13164">
            <v>6</v>
          </cell>
        </row>
        <row r="13165">
          <cell r="A13165" t="str">
            <v>UNIFAL-ETA2</v>
          </cell>
          <cell r="B13165" t="str">
            <v>Tecnologia para Controle Ambiental e Recuperação de Áreas Degradadas - UNIFAL MG</v>
          </cell>
          <cell r="C13165">
            <v>0</v>
          </cell>
          <cell r="D13165">
            <v>12</v>
          </cell>
        </row>
        <row r="13166">
          <cell r="A13166" t="str">
            <v>FATEC-SP - EME010</v>
          </cell>
          <cell r="B13166" t="str">
            <v>Tecnologia para Veículos Comerciais e Especiais - FATEC-SP</v>
          </cell>
          <cell r="C13166">
            <v>72</v>
          </cell>
          <cell r="D13166">
            <v>6</v>
          </cell>
        </row>
        <row r="13167">
          <cell r="A13167" t="str">
            <v>CHS-204</v>
          </cell>
          <cell r="B13167" t="str">
            <v>Tecnologia, Desenvolvimento e Meio Ambiente</v>
          </cell>
          <cell r="C13167">
            <v>108</v>
          </cell>
          <cell r="D13167">
            <v>9</v>
          </cell>
        </row>
        <row r="13168">
          <cell r="A13168" t="str">
            <v>MTA 002</v>
          </cell>
          <cell r="B13168" t="str">
            <v>Tecnologia, Desenvolvimento e Meio Ambiente - IPT</v>
          </cell>
          <cell r="C13168">
            <v>0</v>
          </cell>
          <cell r="D13168">
            <v>12</v>
          </cell>
        </row>
        <row r="13169">
          <cell r="A13169" t="str">
            <v>CTA-102</v>
          </cell>
          <cell r="B13169" t="str">
            <v>Tecnologia, Meio Ambiente e Sustentabilidade</v>
          </cell>
          <cell r="C13169">
            <v>144</v>
          </cell>
          <cell r="D13169">
            <v>12</v>
          </cell>
        </row>
        <row r="13170">
          <cell r="A13170" t="str">
            <v>ESZU033-17</v>
          </cell>
          <cell r="B13170" t="str">
            <v>Tecnologias Alternativas de Tratamento de Água e Efluentes</v>
          </cell>
          <cell r="C13170">
            <v>36</v>
          </cell>
          <cell r="D13170">
            <v>3</v>
          </cell>
        </row>
        <row r="13171">
          <cell r="A13171" t="str">
            <v>UC-pt 2007315</v>
          </cell>
          <cell r="B13171" t="str">
            <v>Tecnologias Avançadas - Universidade de Coimbra</v>
          </cell>
          <cell r="C13171">
            <v>100</v>
          </cell>
          <cell r="D13171">
            <v>8</v>
          </cell>
        </row>
        <row r="13172">
          <cell r="A13172" t="str">
            <v>CTA-209</v>
          </cell>
          <cell r="B13172" t="str">
            <v>Tecnologias Avançadas no Tratamento de Efluentes</v>
          </cell>
          <cell r="C13172">
            <v>144</v>
          </cell>
          <cell r="D13172">
            <v>12</v>
          </cell>
        </row>
        <row r="13173">
          <cell r="A13173" t="str">
            <v>ESZX138-13</v>
          </cell>
          <cell r="B13173" t="str">
            <v>Tecnologias Emergentes de Conversão Energética</v>
          </cell>
          <cell r="C13173">
            <v>24</v>
          </cell>
          <cell r="D13173">
            <v>2</v>
          </cell>
        </row>
        <row r="13174">
          <cell r="A13174" t="str">
            <v>ETSI03</v>
          </cell>
          <cell r="B13174" t="str">
            <v>Tecnologias Multimídia</v>
          </cell>
          <cell r="C13174">
            <v>30</v>
          </cell>
          <cell r="D13174">
            <v>0</v>
          </cell>
        </row>
        <row r="13175">
          <cell r="A13175" t="str">
            <v>ESZP031-13</v>
          </cell>
          <cell r="B13175" t="str">
            <v>Tecnologias Sociais</v>
          </cell>
          <cell r="C13175">
            <v>48</v>
          </cell>
          <cell r="D13175">
            <v>4</v>
          </cell>
        </row>
        <row r="13176">
          <cell r="A13176" t="str">
            <v>NHZ5019-15</v>
          </cell>
          <cell r="B13176" t="str">
            <v>Tecnologias da Informação e Comunicação na Educação</v>
          </cell>
          <cell r="C13176">
            <v>36</v>
          </cell>
          <cell r="D13176">
            <v>3</v>
          </cell>
        </row>
        <row r="13177">
          <cell r="A13177" t="str">
            <v>UNICSUL - 1484</v>
          </cell>
          <cell r="B13177" t="str">
            <v>Tecnologias da informação e da comunicação aplicada aos negócios - UNICSUL</v>
          </cell>
          <cell r="C13177">
            <v>36</v>
          </cell>
          <cell r="D13177">
            <v>3</v>
          </cell>
        </row>
        <row r="13178">
          <cell r="A13178" t="str">
            <v>IFSP - K4TIC</v>
          </cell>
          <cell r="B13178" t="str">
            <v>Tecnologias da informação no ensino de ciências - Instituto Federal de Educação, Ciência e Tecnologi</v>
          </cell>
          <cell r="C13178">
            <v>24</v>
          </cell>
          <cell r="D13178">
            <v>2</v>
          </cell>
        </row>
        <row r="13179">
          <cell r="A13179" t="str">
            <v>UNICSUL - 1718</v>
          </cell>
          <cell r="B13179" t="str">
            <v>Tecnologias de Informação Aplicadas à Internet - Universidade Cruzeiro do Sul</v>
          </cell>
          <cell r="C13179">
            <v>72</v>
          </cell>
          <cell r="D13179">
            <v>6</v>
          </cell>
        </row>
        <row r="13180">
          <cell r="A13180" t="str">
            <v>INF-313</v>
          </cell>
          <cell r="B13180" t="str">
            <v>Tecnologias de Informação e Comunicação para Educação Virtual Interativa</v>
          </cell>
          <cell r="C13180">
            <v>144</v>
          </cell>
          <cell r="D13180">
            <v>12</v>
          </cell>
        </row>
        <row r="13181">
          <cell r="A13181" t="str">
            <v>CCM-207</v>
          </cell>
          <cell r="B13181" t="str">
            <v>Tecnologias de Informação e Comunicação para Educação Virtual Interativa</v>
          </cell>
          <cell r="C13181">
            <v>144</v>
          </cell>
          <cell r="D13181">
            <v>12</v>
          </cell>
        </row>
        <row r="13182">
          <cell r="A13182" t="str">
            <v>INF-313CO</v>
          </cell>
          <cell r="B13182" t="str">
            <v>Tecnologias de Informação e Comunicação para Educação Virtual Interativa</v>
          </cell>
          <cell r="C13182">
            <v>0</v>
          </cell>
          <cell r="D13182">
            <v>12</v>
          </cell>
        </row>
        <row r="13183">
          <cell r="A13183" t="str">
            <v>INF-102</v>
          </cell>
          <cell r="B13183" t="str">
            <v>Tecnologias de Redes de Computadores</v>
          </cell>
          <cell r="C13183">
            <v>144</v>
          </cell>
          <cell r="D13183">
            <v>12</v>
          </cell>
        </row>
        <row r="13184">
          <cell r="A13184" t="str">
            <v>UP-pt EA0037</v>
          </cell>
          <cell r="B13184" t="str">
            <v>Tecnologias e Sistemas de Tratamento de Resíduos Sólidos I - Universidade do Porto</v>
          </cell>
          <cell r="C13184">
            <v>56</v>
          </cell>
          <cell r="D13184">
            <v>4</v>
          </cell>
        </row>
        <row r="13185">
          <cell r="A13185" t="str">
            <v>MAN-202</v>
          </cell>
          <cell r="B13185" t="str">
            <v>Tecnologias em Computação - UNIFRA</v>
          </cell>
          <cell r="C13185">
            <v>0</v>
          </cell>
          <cell r="D13185">
            <v>15</v>
          </cell>
        </row>
        <row r="13186">
          <cell r="A13186" t="str">
            <v>MAN 202</v>
          </cell>
          <cell r="B13186" t="str">
            <v>Tecnologias em Computação - UNIFRA</v>
          </cell>
          <cell r="C13186">
            <v>0</v>
          </cell>
          <cell r="D13186">
            <v>12</v>
          </cell>
        </row>
        <row r="13187">
          <cell r="A13187" t="str">
            <v>48995204</v>
          </cell>
          <cell r="B13187" t="str">
            <v>Tecnología Energética - Universidade de Jaén / UJAEN</v>
          </cell>
          <cell r="C13187">
            <v>60</v>
          </cell>
          <cell r="D13187">
            <v>5</v>
          </cell>
        </row>
        <row r="13188">
          <cell r="A13188" t="str">
            <v>UNAV-es TM</v>
          </cell>
          <cell r="B13188" t="str">
            <v>Tecnología de Materiales - Universidad de Navarra</v>
          </cell>
          <cell r="C13188">
            <v>45</v>
          </cell>
          <cell r="D13188">
            <v>3</v>
          </cell>
        </row>
        <row r="13189">
          <cell r="A13189" t="str">
            <v>UPM-es 135002611</v>
          </cell>
          <cell r="B13189" t="str">
            <v>Tecnología para la Gestión de Residuos - Universidad Politécnica de Madrid</v>
          </cell>
          <cell r="C13189">
            <v>30</v>
          </cell>
          <cell r="D13189">
            <v>2</v>
          </cell>
        </row>
        <row r="13190">
          <cell r="A13190" t="str">
            <v>730G04022</v>
          </cell>
          <cell r="B13190" t="str">
            <v>Tecnologías de la Fabricación - Universidad da Coruña / UDC</v>
          </cell>
          <cell r="C13190">
            <v>62</v>
          </cell>
          <cell r="D13190">
            <v>5</v>
          </cell>
        </row>
        <row r="13191">
          <cell r="A13191" t="str">
            <v>USC-us ASTR400</v>
          </cell>
          <cell r="B13191" t="str">
            <v>Teh Solar System - University of Southern California</v>
          </cell>
          <cell r="C13191">
            <v>60</v>
          </cell>
          <cell r="D13191">
            <v>5</v>
          </cell>
        </row>
        <row r="13192">
          <cell r="A13192" t="str">
            <v>Monash-au ECE2041</v>
          </cell>
          <cell r="B13192" t="str">
            <v>Telecommunication - Monash University</v>
          </cell>
          <cell r="C13192">
            <v>90</v>
          </cell>
          <cell r="D13192">
            <v>7</v>
          </cell>
        </row>
        <row r="13193">
          <cell r="A13193" t="str">
            <v>Obuda-hu KHTTT11ANC</v>
          </cell>
          <cell r="B13193" t="str">
            <v>Telecommunication - Óbuda University</v>
          </cell>
          <cell r="C13193">
            <v>105</v>
          </cell>
          <cell r="D13193">
            <v>8</v>
          </cell>
        </row>
        <row r="13194">
          <cell r="A13194" t="str">
            <v>UTDallas-us EE4367</v>
          </cell>
          <cell r="B13194" t="str">
            <v>Telecommunication Networks - The University of Texas at Dallas</v>
          </cell>
          <cell r="C13194">
            <v>48</v>
          </cell>
          <cell r="D13194">
            <v>4</v>
          </cell>
        </row>
        <row r="13195">
          <cell r="A13195" t="str">
            <v>TCD-ie EE3C05</v>
          </cell>
          <cell r="B13195" t="str">
            <v>Telecommunications - Trinity College Dublin</v>
          </cell>
          <cell r="C13195">
            <v>44</v>
          </cell>
          <cell r="D13195">
            <v>3</v>
          </cell>
        </row>
        <row r="13196">
          <cell r="A13196" t="str">
            <v>UNILEON-es 810026</v>
          </cell>
          <cell r="B13196" t="str">
            <v>Teledeteccion I - Universidad de León</v>
          </cell>
          <cell r="C13196">
            <v>60</v>
          </cell>
          <cell r="D13196">
            <v>5</v>
          </cell>
        </row>
        <row r="13197">
          <cell r="A13197" t="str">
            <v>ESTI014-13</v>
          </cell>
          <cell r="B13197" t="str">
            <v>Telefonia Fixa Moderna</v>
          </cell>
          <cell r="C13197">
            <v>48</v>
          </cell>
          <cell r="D13197">
            <v>4</v>
          </cell>
        </row>
        <row r="13198">
          <cell r="A13198" t="str">
            <v>ESZI040-17</v>
          </cell>
          <cell r="B13198" t="str">
            <v>Telefonia Fixa e VOIP</v>
          </cell>
          <cell r="C13198">
            <v>48</v>
          </cell>
          <cell r="D13198">
            <v>4</v>
          </cell>
        </row>
        <row r="13199">
          <cell r="A13199" t="str">
            <v>ESZB016-13</v>
          </cell>
          <cell r="B13199" t="str">
            <v>Telemedicina e Sistemas de Apoio a Decisão</v>
          </cell>
          <cell r="C13199">
            <v>48</v>
          </cell>
          <cell r="D13199">
            <v>4</v>
          </cell>
        </row>
        <row r="13200">
          <cell r="A13200" t="str">
            <v>ESZB016-17</v>
          </cell>
          <cell r="B13200" t="str">
            <v>Telemedicina e Sistemas de Apoio a Decisão</v>
          </cell>
          <cell r="C13200">
            <v>48</v>
          </cell>
          <cell r="D13200">
            <v>4</v>
          </cell>
        </row>
        <row r="13201">
          <cell r="A13201" t="str">
            <v>ESHP020-13</v>
          </cell>
          <cell r="B13201" t="str">
            <v>Temas Contemporâneos</v>
          </cell>
          <cell r="C13201">
            <v>48</v>
          </cell>
          <cell r="D13201">
            <v>4</v>
          </cell>
        </row>
        <row r="13202">
          <cell r="A13202" t="str">
            <v>ESZG027-13</v>
          </cell>
          <cell r="B13202" t="str">
            <v>Temas Contemporâneos de Custos em Sistemas de Gestão</v>
          </cell>
          <cell r="C13202">
            <v>48</v>
          </cell>
          <cell r="D13202">
            <v>4</v>
          </cell>
        </row>
        <row r="13203">
          <cell r="A13203" t="str">
            <v>ULH002</v>
          </cell>
          <cell r="B13203" t="str">
            <v>Temas avanzados de mecánica cuántica - Universidade de La Habana</v>
          </cell>
          <cell r="C13203">
            <v>0</v>
          </cell>
          <cell r="D13203">
            <v>6</v>
          </cell>
        </row>
        <row r="13204">
          <cell r="A13204" t="str">
            <v>NHZ2066-11</v>
          </cell>
          <cell r="B13204" t="str">
            <v>Temas da Filosofia Antiga</v>
          </cell>
          <cell r="C13204">
            <v>48</v>
          </cell>
          <cell r="D13204">
            <v>4</v>
          </cell>
        </row>
        <row r="13205">
          <cell r="A13205" t="str">
            <v>NHZ2067-11</v>
          </cell>
          <cell r="B13205" t="str">
            <v>Temas da Filosofia Contemporânea</v>
          </cell>
          <cell r="C13205">
            <v>48</v>
          </cell>
          <cell r="D13205">
            <v>4</v>
          </cell>
        </row>
        <row r="13206">
          <cell r="A13206" t="str">
            <v>NHZ2068-11</v>
          </cell>
          <cell r="B13206" t="str">
            <v>Temas da Filosofia Medieval</v>
          </cell>
          <cell r="C13206">
            <v>48</v>
          </cell>
          <cell r="D13206">
            <v>4</v>
          </cell>
        </row>
        <row r="13207">
          <cell r="A13207" t="str">
            <v>NHZ2069-11</v>
          </cell>
          <cell r="B13207" t="str">
            <v>Temas da Filosofia Moderna</v>
          </cell>
          <cell r="C13207">
            <v>48</v>
          </cell>
          <cell r="D13207">
            <v>4</v>
          </cell>
        </row>
        <row r="13208">
          <cell r="A13208" t="str">
            <v>FIL-102</v>
          </cell>
          <cell r="B13208" t="str">
            <v>Temas de Filosofia Política</v>
          </cell>
          <cell r="C13208">
            <v>144</v>
          </cell>
          <cell r="D13208">
            <v>12</v>
          </cell>
        </row>
        <row r="13209">
          <cell r="A13209" t="str">
            <v>NHZ2070-11</v>
          </cell>
          <cell r="B13209" t="str">
            <v>Temas de Lógica</v>
          </cell>
          <cell r="C13209">
            <v>48</v>
          </cell>
          <cell r="D13209">
            <v>4</v>
          </cell>
        </row>
        <row r="13210">
          <cell r="A13210" t="str">
            <v>FIL-101</v>
          </cell>
          <cell r="B13210" t="str">
            <v>Temas de Ética</v>
          </cell>
          <cell r="C13210">
            <v>144</v>
          </cell>
          <cell r="D13210">
            <v>12</v>
          </cell>
        </row>
        <row r="13211">
          <cell r="A13211" t="str">
            <v>MA01</v>
          </cell>
          <cell r="B13211" t="str">
            <v>Temas e Problemas Elementares</v>
          </cell>
          <cell r="C13211">
            <v>120</v>
          </cell>
          <cell r="D13211">
            <v>10</v>
          </cell>
        </row>
        <row r="13212">
          <cell r="A13212" t="str">
            <v>MA-01</v>
          </cell>
          <cell r="B13212" t="str">
            <v>Temas e Problemas Elementares</v>
          </cell>
          <cell r="C13212">
            <v>48</v>
          </cell>
          <cell r="D13212">
            <v>13</v>
          </cell>
        </row>
        <row r="13213">
          <cell r="A13213" t="str">
            <v>BHP0201-13</v>
          </cell>
          <cell r="B13213" t="str">
            <v>Temas e Problemas em Filosofia</v>
          </cell>
          <cell r="C13213">
            <v>48</v>
          </cell>
          <cell r="D13213">
            <v>4</v>
          </cell>
        </row>
        <row r="13214">
          <cell r="A13214" t="str">
            <v>BHP0201-15</v>
          </cell>
          <cell r="B13214" t="str">
            <v>Temas e Problemas em Filosofia</v>
          </cell>
          <cell r="C13214">
            <v>48</v>
          </cell>
          <cell r="D13214">
            <v>4</v>
          </cell>
        </row>
        <row r="13215">
          <cell r="A13215" t="str">
            <v>EDS14</v>
          </cell>
          <cell r="B13215" t="str">
            <v>Tempo e construção do espaço</v>
          </cell>
          <cell r="C13215">
            <v>0</v>
          </cell>
          <cell r="D13215">
            <v>0</v>
          </cell>
        </row>
        <row r="13216">
          <cell r="A13216" t="str">
            <v>ESTG019-13</v>
          </cell>
          <cell r="B13216" t="str">
            <v>Tempos, Métodos e Arranjos Físicos</v>
          </cell>
          <cell r="C13216">
            <v>48</v>
          </cell>
          <cell r="D13216">
            <v>4</v>
          </cell>
        </row>
        <row r="13217">
          <cell r="A13217" t="str">
            <v>ESTG019-17</v>
          </cell>
          <cell r="B13217" t="str">
            <v>Tempos, Métodos e Arranjos Físicos</v>
          </cell>
          <cell r="C13217">
            <v>48</v>
          </cell>
          <cell r="D13217">
            <v>4</v>
          </cell>
        </row>
        <row r="13218">
          <cell r="A13218" t="str">
            <v>ENS-170</v>
          </cell>
          <cell r="B13218" t="str">
            <v>Tendências em Educação Matemática</v>
          </cell>
          <cell r="C13218">
            <v>144</v>
          </cell>
          <cell r="D13218">
            <v>12</v>
          </cell>
        </row>
        <row r="13219">
          <cell r="A13219" t="str">
            <v>MCZD007-18</v>
          </cell>
          <cell r="B13219" t="str">
            <v>Tendências em Educação Matemática</v>
          </cell>
          <cell r="C13219">
            <v>48</v>
          </cell>
          <cell r="D13219">
            <v>4</v>
          </cell>
        </row>
        <row r="13220">
          <cell r="A13220" t="str">
            <v>ENS-255</v>
          </cell>
          <cell r="B13220" t="str">
            <v>Tendências em Educação Matemática</v>
          </cell>
          <cell r="C13220">
            <v>144</v>
          </cell>
          <cell r="D13220">
            <v>12</v>
          </cell>
        </row>
        <row r="13221">
          <cell r="A13221" t="str">
            <v>MCTD015-13</v>
          </cell>
          <cell r="B13221" t="str">
            <v>Tendências em Educação Matemática</v>
          </cell>
          <cell r="C13221">
            <v>48</v>
          </cell>
          <cell r="D13221">
            <v>4</v>
          </cell>
        </row>
        <row r="13222">
          <cell r="A13222" t="str">
            <v>CSUN-us KIN185A</v>
          </cell>
          <cell r="B13222" t="str">
            <v>Tennis I - California State University, Northridge</v>
          </cell>
          <cell r="C13222">
            <v>12</v>
          </cell>
          <cell r="D13222">
            <v>1</v>
          </cell>
        </row>
        <row r="13223">
          <cell r="A13223" t="str">
            <v>MCTX006-13</v>
          </cell>
          <cell r="B13223" t="str">
            <v>Teoria Aritmética dos Números</v>
          </cell>
          <cell r="C13223">
            <v>48</v>
          </cell>
          <cell r="D13223">
            <v>4</v>
          </cell>
        </row>
        <row r="13224">
          <cell r="A13224" t="str">
            <v>MCTB023-17</v>
          </cell>
          <cell r="B13224" t="str">
            <v>Teoria Aritmética dos Números</v>
          </cell>
          <cell r="C13224">
            <v>48</v>
          </cell>
          <cell r="D13224">
            <v>4</v>
          </cell>
        </row>
        <row r="13225">
          <cell r="A13225" t="str">
            <v>MCTB023-13</v>
          </cell>
          <cell r="B13225" t="str">
            <v>Teoria Aritmética dos Números</v>
          </cell>
          <cell r="C13225">
            <v>48</v>
          </cell>
          <cell r="D13225">
            <v>4</v>
          </cell>
        </row>
        <row r="13226">
          <cell r="A13226" t="str">
            <v>MCZB029-13</v>
          </cell>
          <cell r="B13226" t="str">
            <v>Teoria Aritmética dos Números II</v>
          </cell>
          <cell r="C13226">
            <v>48</v>
          </cell>
          <cell r="D13226">
            <v>4</v>
          </cell>
        </row>
        <row r="13227">
          <cell r="A13227" t="str">
            <v>MCZB029-17</v>
          </cell>
          <cell r="B13227" t="str">
            <v>Teoria Aritmética dos Números II</v>
          </cell>
          <cell r="C13227">
            <v>48</v>
          </cell>
          <cell r="D13227">
            <v>4</v>
          </cell>
        </row>
        <row r="13228">
          <cell r="A13228" t="str">
            <v>MCZB030-17</v>
          </cell>
          <cell r="B13228" t="str">
            <v>Teoria Axiomática de Conjuntos</v>
          </cell>
          <cell r="C13228">
            <v>48</v>
          </cell>
          <cell r="D13228">
            <v>4</v>
          </cell>
        </row>
        <row r="13229">
          <cell r="A13229" t="str">
            <v>MCZB030-13</v>
          </cell>
          <cell r="B13229" t="str">
            <v>Teoria Axiomática dos Conjuntos</v>
          </cell>
          <cell r="C13229">
            <v>48</v>
          </cell>
          <cell r="D13229">
            <v>4</v>
          </cell>
        </row>
        <row r="13230">
          <cell r="A13230" t="str">
            <v>MAT-252</v>
          </cell>
          <cell r="B13230" t="str">
            <v>Teoria Axiomática dos Conjuntos</v>
          </cell>
          <cell r="C13230">
            <v>144</v>
          </cell>
          <cell r="D13230">
            <v>12</v>
          </cell>
        </row>
        <row r="13231">
          <cell r="A13231" t="str">
            <v>MCZB038-17</v>
          </cell>
          <cell r="B13231" t="str">
            <v>Teoria Básica de Categorias</v>
          </cell>
          <cell r="C13231">
            <v>48</v>
          </cell>
          <cell r="D13231">
            <v>4</v>
          </cell>
        </row>
        <row r="13232">
          <cell r="A13232" t="str">
            <v>MCZB039-17</v>
          </cell>
          <cell r="B13232" t="str">
            <v>Teoria Básica de Modelos</v>
          </cell>
          <cell r="C13232">
            <v>48</v>
          </cell>
          <cell r="D13232">
            <v>4</v>
          </cell>
        </row>
        <row r="13233">
          <cell r="A13233" t="str">
            <v>NHZ3053-13</v>
          </cell>
          <cell r="B13233" t="str">
            <v>Teoria Clássica dos Campos</v>
          </cell>
          <cell r="C13233">
            <v>48</v>
          </cell>
          <cell r="D13233">
            <v>4</v>
          </cell>
        </row>
        <row r="13234">
          <cell r="A13234" t="str">
            <v>NHZ3053-15</v>
          </cell>
          <cell r="B13234" t="str">
            <v>Teoria Clássica dos Campos</v>
          </cell>
          <cell r="C13234">
            <v>48</v>
          </cell>
          <cell r="D13234">
            <v>4</v>
          </cell>
        </row>
        <row r="13235">
          <cell r="A13235" t="str">
            <v>NHZ2071-11</v>
          </cell>
          <cell r="B13235" t="str">
            <v>Teoria Crítica e Escola de Frankfurt</v>
          </cell>
          <cell r="C13235">
            <v>48</v>
          </cell>
          <cell r="D13235">
            <v>4</v>
          </cell>
        </row>
        <row r="13236">
          <cell r="A13236" t="str">
            <v>MAT-251</v>
          </cell>
          <cell r="B13236" t="str">
            <v>Teoria Descritiva dos Conjuntos</v>
          </cell>
          <cell r="C13236">
            <v>144</v>
          </cell>
          <cell r="D13236">
            <v>12</v>
          </cell>
        </row>
        <row r="13237">
          <cell r="A13237" t="str">
            <v>NHT3055-13</v>
          </cell>
          <cell r="B13237" t="str">
            <v>Teoria Eletromagnética</v>
          </cell>
          <cell r="C13237">
            <v>72</v>
          </cell>
          <cell r="D13237">
            <v>6</v>
          </cell>
        </row>
        <row r="13238">
          <cell r="A13238" t="str">
            <v>UFSM003</v>
          </cell>
          <cell r="B13238" t="str">
            <v>Teoria Eletromagnética - UFSM</v>
          </cell>
          <cell r="C13238">
            <v>0</v>
          </cell>
          <cell r="D13238">
            <v>12</v>
          </cell>
        </row>
        <row r="13239">
          <cell r="A13239" t="str">
            <v>FSC808</v>
          </cell>
          <cell r="B13239" t="str">
            <v>Teoria Eletromagnética - UFSM</v>
          </cell>
          <cell r="C13239">
            <v>0</v>
          </cell>
          <cell r="D13239">
            <v>12</v>
          </cell>
        </row>
        <row r="13240">
          <cell r="A13240" t="str">
            <v>MCZA048-14</v>
          </cell>
          <cell r="B13240" t="str">
            <v>Teoria Espectral de Grafos</v>
          </cell>
          <cell r="C13240">
            <v>48</v>
          </cell>
          <cell r="D13240">
            <v>4</v>
          </cell>
        </row>
        <row r="13241">
          <cell r="A13241" t="str">
            <v>MCZA048-17</v>
          </cell>
          <cell r="B13241" t="str">
            <v>Teoria Espectral de Grafos</v>
          </cell>
          <cell r="C13241">
            <v>48</v>
          </cell>
          <cell r="D13241">
            <v>4</v>
          </cell>
        </row>
        <row r="13242">
          <cell r="A13242" t="str">
            <v>ESAGS - TGA</v>
          </cell>
          <cell r="B13242" t="str">
            <v>Teoria Geral da Administração - Escola Superior de Administração e Gestão</v>
          </cell>
          <cell r="C13242">
            <v>72</v>
          </cell>
          <cell r="D13242">
            <v>6</v>
          </cell>
        </row>
        <row r="13243">
          <cell r="A13243" t="str">
            <v>UNI A - TE3629</v>
          </cell>
          <cell r="B13243" t="str">
            <v>Teoria Geral da Administração - UNI A</v>
          </cell>
          <cell r="C13243">
            <v>72</v>
          </cell>
          <cell r="D13243">
            <v>6</v>
          </cell>
        </row>
        <row r="13244">
          <cell r="A13244" t="str">
            <v>UFV - ADM100</v>
          </cell>
          <cell r="B13244" t="str">
            <v>Teoria Geral da Administração I - Universidade Federal de Viçosa</v>
          </cell>
          <cell r="C13244">
            <v>60</v>
          </cell>
          <cell r="D13244">
            <v>5</v>
          </cell>
        </row>
        <row r="13245">
          <cell r="A13245" t="str">
            <v>PEA5751</v>
          </cell>
          <cell r="B13245" t="str">
            <v>Teoria Geral das Máquinas Elétricas I - USP</v>
          </cell>
          <cell r="C13245">
            <v>0</v>
          </cell>
          <cell r="D13245">
            <v>8</v>
          </cell>
        </row>
        <row r="13246">
          <cell r="A13246" t="str">
            <v>FDSBC - TGP</v>
          </cell>
          <cell r="B13246" t="str">
            <v>Teoria Geral do Processo - Faculdade de Direito de São Bernardo do Campo</v>
          </cell>
          <cell r="C13246">
            <v>96</v>
          </cell>
          <cell r="D13246">
            <v>8</v>
          </cell>
        </row>
        <row r="13247">
          <cell r="A13247" t="str">
            <v>FATEC-SP - 4124</v>
          </cell>
          <cell r="B13247" t="str">
            <v>Teoria Geral dos Sistemas e da informação - FATEC-SP</v>
          </cell>
          <cell r="C13247">
            <v>72</v>
          </cell>
          <cell r="D13247">
            <v>6</v>
          </cell>
        </row>
        <row r="13248">
          <cell r="A13248" t="str">
            <v>USP - FLT0223</v>
          </cell>
          <cell r="B13248" t="str">
            <v>Teoria Literária I - USP</v>
          </cell>
          <cell r="C13248">
            <v>84</v>
          </cell>
          <cell r="D13248">
            <v>7</v>
          </cell>
        </row>
        <row r="13249">
          <cell r="A13249" t="str">
            <v>IFT-004</v>
          </cell>
          <cell r="B13249" t="str">
            <v>Teoria Quántica de Campos II</v>
          </cell>
          <cell r="C13249">
            <v>0</v>
          </cell>
          <cell r="D13249">
            <v>12</v>
          </cell>
        </row>
        <row r="13250">
          <cell r="A13250" t="str">
            <v>FIS-303</v>
          </cell>
          <cell r="B13250" t="str">
            <v>Teoria Quântica de Campos I</v>
          </cell>
          <cell r="C13250">
            <v>144</v>
          </cell>
          <cell r="D13250">
            <v>12</v>
          </cell>
        </row>
        <row r="13251">
          <cell r="A13251" t="str">
            <v>FIS-303CO*</v>
          </cell>
          <cell r="B13251" t="str">
            <v>Teoria Quântica de Campos I - IFT-UNESP</v>
          </cell>
          <cell r="C13251">
            <v>0</v>
          </cell>
          <cell r="D13251">
            <v>12</v>
          </cell>
        </row>
        <row r="13252">
          <cell r="A13252" t="str">
            <v>FIS-303CO</v>
          </cell>
          <cell r="B13252" t="str">
            <v>Teoria Quântica de Campos I - UDESC</v>
          </cell>
          <cell r="C13252">
            <v>0</v>
          </cell>
          <cell r="D13252">
            <v>12</v>
          </cell>
        </row>
        <row r="13253">
          <cell r="A13253" t="str">
            <v>FIS-303CO**</v>
          </cell>
          <cell r="B13253" t="str">
            <v>Teoria Quântica de Campos I - UESC</v>
          </cell>
          <cell r="C13253">
            <v>0</v>
          </cell>
          <cell r="D13253">
            <v>12</v>
          </cell>
        </row>
        <row r="13254">
          <cell r="A13254" t="str">
            <v>FIS-304</v>
          </cell>
          <cell r="B13254" t="str">
            <v>Teoria Quântica de Campos II</v>
          </cell>
          <cell r="C13254">
            <v>144</v>
          </cell>
          <cell r="D13254">
            <v>12</v>
          </cell>
        </row>
        <row r="13255">
          <cell r="A13255" t="str">
            <v>FIS-304COA</v>
          </cell>
          <cell r="B13255" t="str">
            <v>Teoria Quântica de Campos II - IFT - Unesp</v>
          </cell>
          <cell r="C13255">
            <v>0</v>
          </cell>
          <cell r="D13255">
            <v>12</v>
          </cell>
        </row>
        <row r="13256">
          <cell r="A13256" t="str">
            <v>CHS-002</v>
          </cell>
          <cell r="B13256" t="str">
            <v>Teoria Social Contemporânea</v>
          </cell>
          <cell r="C13256">
            <v>108</v>
          </cell>
          <cell r="D13256">
            <v>9</v>
          </cell>
        </row>
        <row r="13257">
          <cell r="A13257" t="str">
            <v>UFABC-PÓS - CHS-002</v>
          </cell>
          <cell r="B13257" t="str">
            <v>Teoria Social Contemporânea - UFABC-PÓS</v>
          </cell>
          <cell r="C13257">
            <v>108</v>
          </cell>
          <cell r="D13257">
            <v>9</v>
          </cell>
        </row>
        <row r="13258">
          <cell r="A13258" t="str">
            <v>CHS-002CO</v>
          </cell>
          <cell r="B13258" t="str">
            <v>Teoria Social Contemporânea - USP</v>
          </cell>
          <cell r="C13258">
            <v>0</v>
          </cell>
          <cell r="D13258">
            <v>9</v>
          </cell>
        </row>
        <row r="13259">
          <cell r="A13259" t="str">
            <v>CHS-002 B</v>
          </cell>
          <cell r="B13259" t="str">
            <v>Teoria Social Contemporânea - Ênfase linha 02</v>
          </cell>
          <cell r="C13259">
            <v>108</v>
          </cell>
          <cell r="D13259">
            <v>9</v>
          </cell>
        </row>
        <row r="13260">
          <cell r="A13260" t="str">
            <v>CHS-002 A</v>
          </cell>
          <cell r="B13260" t="str">
            <v>Teoria Social Contemporânea - Ênfase linhas 01 e 03</v>
          </cell>
          <cell r="C13260">
            <v>108</v>
          </cell>
          <cell r="D13260">
            <v>9</v>
          </cell>
        </row>
        <row r="13261">
          <cell r="A13261" t="str">
            <v>FLS5109</v>
          </cell>
          <cell r="B13261" t="str">
            <v>Teoria Sociológica Moderna e Contemporânea - USP</v>
          </cell>
          <cell r="C13261">
            <v>0</v>
          </cell>
          <cell r="D13261">
            <v>8</v>
          </cell>
        </row>
        <row r="13262">
          <cell r="A13262" t="str">
            <v>UNICSUL - 1028</v>
          </cell>
          <cell r="B13262" t="str">
            <v>Teoria da Administração - UNICSUL</v>
          </cell>
          <cell r="C13262">
            <v>72</v>
          </cell>
          <cell r="D13262">
            <v>6</v>
          </cell>
        </row>
        <row r="13263">
          <cell r="A13263" t="str">
            <v>UFV - ADE101</v>
          </cell>
          <cell r="B13263" t="str">
            <v>Teoria da Administração I - Universidade Federal de Viçosa</v>
          </cell>
          <cell r="C13263">
            <v>60</v>
          </cell>
          <cell r="D13263">
            <v>5</v>
          </cell>
        </row>
        <row r="13264">
          <cell r="A13264" t="str">
            <v>MEC-201</v>
          </cell>
          <cell r="B13264" t="str">
            <v>Teoria da Camada Limite</v>
          </cell>
          <cell r="C13264">
            <v>144</v>
          </cell>
          <cell r="D13264">
            <v>12</v>
          </cell>
        </row>
        <row r="13265">
          <cell r="A13265" t="str">
            <v>NHT2081-09</v>
          </cell>
          <cell r="B13265" t="str">
            <v>Teoria da Ciência</v>
          </cell>
          <cell r="C13265">
            <v>48</v>
          </cell>
          <cell r="D13265">
            <v>4</v>
          </cell>
        </row>
        <row r="13266">
          <cell r="A13266" t="str">
            <v>CCM-104</v>
          </cell>
          <cell r="B13266" t="str">
            <v>Teoria da Computação</v>
          </cell>
          <cell r="C13266">
            <v>144</v>
          </cell>
          <cell r="D13266">
            <v>12</v>
          </cell>
        </row>
        <row r="13267">
          <cell r="A13267" t="str">
            <v>ESZS011-13</v>
          </cell>
          <cell r="B13267" t="str">
            <v>Teoria da Elasticidade</v>
          </cell>
          <cell r="C13267">
            <v>48</v>
          </cell>
          <cell r="D13267">
            <v>4</v>
          </cell>
        </row>
        <row r="13268">
          <cell r="A13268" t="str">
            <v>ESZS011-17</v>
          </cell>
          <cell r="B13268" t="str">
            <v>Teoria da Elasticidade</v>
          </cell>
          <cell r="C13268">
            <v>48</v>
          </cell>
          <cell r="D13268">
            <v>4</v>
          </cell>
        </row>
        <row r="13269">
          <cell r="A13269" t="str">
            <v>MEC-301</v>
          </cell>
          <cell r="B13269" t="str">
            <v>Teoria da Elasticidade Linear e Não Linear</v>
          </cell>
          <cell r="C13269">
            <v>144</v>
          </cell>
          <cell r="D13269">
            <v>12</v>
          </cell>
        </row>
        <row r="13270">
          <cell r="A13270" t="str">
            <v>BC1010</v>
          </cell>
          <cell r="B13270" t="str">
            <v>Teoria da Evolução, Jogos Evolucionários e Dinâmica Populacional</v>
          </cell>
          <cell r="C13270">
            <v>48</v>
          </cell>
          <cell r="D13270">
            <v>4</v>
          </cell>
        </row>
        <row r="13271">
          <cell r="A13271" t="str">
            <v>FSA - TH-2009</v>
          </cell>
          <cell r="B13271" t="str">
            <v>Teoria da História (2009) - Fundação Santo André</v>
          </cell>
          <cell r="C13271">
            <v>144</v>
          </cell>
          <cell r="D13271">
            <v>12</v>
          </cell>
        </row>
        <row r="13272">
          <cell r="A13272" t="str">
            <v>FSA - TH1</v>
          </cell>
          <cell r="B13272" t="str">
            <v>Teoria da História I - Fundação Santo André</v>
          </cell>
          <cell r="C13272">
            <v>144</v>
          </cell>
          <cell r="D13272">
            <v>12</v>
          </cell>
        </row>
        <row r="13273">
          <cell r="A13273" t="str">
            <v>UNIABC - THI</v>
          </cell>
          <cell r="B13273" t="str">
            <v>Teoria da História I - UNIABC</v>
          </cell>
          <cell r="C13273">
            <v>72</v>
          </cell>
          <cell r="D13273">
            <v>6</v>
          </cell>
        </row>
        <row r="13274">
          <cell r="A13274" t="str">
            <v>FSA - TH2</v>
          </cell>
          <cell r="B13274" t="str">
            <v>Teoria da História II - Fundação Santo André</v>
          </cell>
          <cell r="C13274">
            <v>132</v>
          </cell>
          <cell r="D13274">
            <v>11</v>
          </cell>
        </row>
        <row r="13275">
          <cell r="A13275" t="str">
            <v>UNIABC - THII</v>
          </cell>
          <cell r="B13275" t="str">
            <v>Teoria da História II - UNIABC</v>
          </cell>
          <cell r="C13275">
            <v>72</v>
          </cell>
          <cell r="D13275">
            <v>6</v>
          </cell>
        </row>
        <row r="13276">
          <cell r="A13276" t="str">
            <v>INF-006</v>
          </cell>
          <cell r="B13276" t="str">
            <v>Teoria da Informação</v>
          </cell>
          <cell r="C13276">
            <v>144</v>
          </cell>
          <cell r="D13276">
            <v>12</v>
          </cell>
        </row>
        <row r="13277">
          <cell r="A13277" t="str">
            <v>ESTI008-13</v>
          </cell>
          <cell r="B13277" t="str">
            <v>Teoria da Informação e Códigos</v>
          </cell>
          <cell r="C13277">
            <v>48</v>
          </cell>
          <cell r="D13277">
            <v>4</v>
          </cell>
        </row>
        <row r="13278">
          <cell r="A13278" t="str">
            <v>ESTI008-17</v>
          </cell>
          <cell r="B13278" t="str">
            <v>Teoria da Informação e Códigos</v>
          </cell>
          <cell r="C13278">
            <v>48</v>
          </cell>
          <cell r="D13278">
            <v>4</v>
          </cell>
        </row>
        <row r="13279">
          <cell r="A13279" t="str">
            <v>UNINOVE - 3C51334</v>
          </cell>
          <cell r="B13279" t="str">
            <v>Teoria da Literatura - UNINOVE</v>
          </cell>
          <cell r="C13279">
            <v>72</v>
          </cell>
          <cell r="D13279">
            <v>6</v>
          </cell>
        </row>
        <row r="13280">
          <cell r="A13280" t="str">
            <v>MCTB020-13</v>
          </cell>
          <cell r="B13280" t="str">
            <v>Teoria da Medida e Integração</v>
          </cell>
          <cell r="C13280">
            <v>48</v>
          </cell>
          <cell r="D13280">
            <v>4</v>
          </cell>
        </row>
        <row r="13281">
          <cell r="A13281" t="str">
            <v>MCTB020-17</v>
          </cell>
          <cell r="B13281" t="str">
            <v>Teoria da Medida e Integração</v>
          </cell>
          <cell r="C13281">
            <v>48</v>
          </cell>
          <cell r="D13281">
            <v>4</v>
          </cell>
        </row>
        <row r="13282">
          <cell r="A13282" t="str">
            <v>MAT-222</v>
          </cell>
          <cell r="B13282" t="str">
            <v>Teoria da Medida e Integração</v>
          </cell>
          <cell r="C13282">
            <v>144</v>
          </cell>
          <cell r="D13282">
            <v>12</v>
          </cell>
        </row>
        <row r="13283">
          <cell r="A13283" t="str">
            <v>MCZB033-13</v>
          </cell>
          <cell r="B13283" t="str">
            <v>Teoria da Recursão e Computabilidade</v>
          </cell>
          <cell r="C13283">
            <v>48</v>
          </cell>
          <cell r="D13283">
            <v>4</v>
          </cell>
        </row>
        <row r="13284">
          <cell r="A13284" t="str">
            <v>MCZB033-17</v>
          </cell>
          <cell r="B13284" t="str">
            <v>Teoria da Recursão e Computabilidade</v>
          </cell>
          <cell r="C13284">
            <v>48</v>
          </cell>
          <cell r="D13284">
            <v>4</v>
          </cell>
        </row>
        <row r="13285">
          <cell r="A13285" t="str">
            <v>NHT3054-13</v>
          </cell>
          <cell r="B13285" t="str">
            <v>Teoria da Relatividade</v>
          </cell>
          <cell r="C13285">
            <v>48</v>
          </cell>
          <cell r="D13285">
            <v>4</v>
          </cell>
        </row>
        <row r="13286">
          <cell r="A13286" t="str">
            <v>NHT3054-15</v>
          </cell>
          <cell r="B13286" t="str">
            <v>Teoria da Relatividade</v>
          </cell>
          <cell r="C13286">
            <v>48</v>
          </cell>
          <cell r="D13286">
            <v>4</v>
          </cell>
        </row>
        <row r="13287">
          <cell r="A13287" t="str">
            <v>FSA - TAO</v>
          </cell>
          <cell r="B13287" t="str">
            <v>Teoria da administração e das organizações - Fundação Santo André</v>
          </cell>
          <cell r="C13287">
            <v>144</v>
          </cell>
          <cell r="D13287">
            <v>12</v>
          </cell>
        </row>
        <row r="13288">
          <cell r="A13288" t="str">
            <v>MACK - 34031091</v>
          </cell>
          <cell r="B13288" t="str">
            <v>Teoria da arquitetura I - Mackenzie</v>
          </cell>
          <cell r="C13288">
            <v>48</v>
          </cell>
          <cell r="D13288">
            <v>4</v>
          </cell>
        </row>
        <row r="13289">
          <cell r="A13289" t="str">
            <v>BASP - TC</v>
          </cell>
          <cell r="B13289" t="str">
            <v>Teoria da comunicação - Centro Universitário Belas Artes de São Paulo</v>
          </cell>
          <cell r="C13289">
            <v>36</v>
          </cell>
          <cell r="D13289">
            <v>3</v>
          </cell>
        </row>
        <row r="13290">
          <cell r="A13290" t="str">
            <v>ESZG008-13</v>
          </cell>
          <cell r="B13290" t="str">
            <v>Teoria das Decisões</v>
          </cell>
          <cell r="C13290">
            <v>24</v>
          </cell>
          <cell r="D13290">
            <v>2</v>
          </cell>
        </row>
        <row r="13291">
          <cell r="A13291" t="str">
            <v>MCZB034-13</v>
          </cell>
          <cell r="B13291" t="str">
            <v>Teoria das Distribuições</v>
          </cell>
          <cell r="C13291">
            <v>48</v>
          </cell>
          <cell r="D13291">
            <v>4</v>
          </cell>
        </row>
        <row r="13292">
          <cell r="A13292" t="str">
            <v>MCZB034-17</v>
          </cell>
          <cell r="B13292" t="str">
            <v>Teoria das Distribuições</v>
          </cell>
          <cell r="C13292">
            <v>48</v>
          </cell>
          <cell r="D13292">
            <v>4</v>
          </cell>
        </row>
        <row r="13293">
          <cell r="A13293" t="str">
            <v>MCZX025-13</v>
          </cell>
          <cell r="B13293" t="str">
            <v>Teoria das Filas</v>
          </cell>
          <cell r="C13293">
            <v>48</v>
          </cell>
          <cell r="D13293">
            <v>4</v>
          </cell>
        </row>
        <row r="13294">
          <cell r="A13294" t="str">
            <v>MCZB032-13</v>
          </cell>
          <cell r="B13294" t="str">
            <v>Teoria das Filas</v>
          </cell>
          <cell r="C13294">
            <v>48</v>
          </cell>
          <cell r="D13294">
            <v>4</v>
          </cell>
        </row>
        <row r="13295">
          <cell r="A13295" t="str">
            <v>PGA3101</v>
          </cell>
          <cell r="B13295" t="str">
            <v>Teoria das Organizações - UFRN</v>
          </cell>
          <cell r="C13295">
            <v>0</v>
          </cell>
          <cell r="D13295">
            <v>9</v>
          </cell>
        </row>
        <row r="13296">
          <cell r="A13296" t="str">
            <v>UFSCAR - 112194A</v>
          </cell>
          <cell r="B13296" t="str">
            <v>Teoria das Organizações - Universidade Federal de São Carlos</v>
          </cell>
          <cell r="C13296">
            <v>60</v>
          </cell>
          <cell r="D13296">
            <v>5</v>
          </cell>
        </row>
        <row r="13297">
          <cell r="A13297" t="str">
            <v>UNESP017</v>
          </cell>
          <cell r="B13297" t="str">
            <v>Teoria das Relações Internacionais - UNESP</v>
          </cell>
          <cell r="C13297">
            <v>0</v>
          </cell>
          <cell r="D13297">
            <v>9</v>
          </cell>
        </row>
        <row r="13298">
          <cell r="A13298" t="str">
            <v>ESTA022-17</v>
          </cell>
          <cell r="B13298" t="str">
            <v>Teoria de Acionamentos Elétricos</v>
          </cell>
          <cell r="C13298">
            <v>48</v>
          </cell>
          <cell r="D13298">
            <v>4</v>
          </cell>
        </row>
        <row r="13299">
          <cell r="A13299" t="str">
            <v>IFT-003</v>
          </cell>
          <cell r="B13299" t="str">
            <v>Teoria de Campos Clássicos - IFT/Unesp</v>
          </cell>
          <cell r="C13299">
            <v>0</v>
          </cell>
          <cell r="D13299">
            <v>12</v>
          </cell>
        </row>
        <row r="13300">
          <cell r="A13300" t="str">
            <v>MCZB041-17</v>
          </cell>
          <cell r="B13300" t="str">
            <v>Teoria de Conjuntos</v>
          </cell>
          <cell r="C13300">
            <v>48</v>
          </cell>
          <cell r="D13300">
            <v>4</v>
          </cell>
        </row>
        <row r="13301">
          <cell r="A13301" t="str">
            <v>BC1403</v>
          </cell>
          <cell r="B13301" t="str">
            <v>Teoria de Conjuntos Básica</v>
          </cell>
          <cell r="C13301">
            <v>48</v>
          </cell>
          <cell r="D13301">
            <v>4</v>
          </cell>
        </row>
        <row r="13302">
          <cell r="A13302" t="str">
            <v>Mudar</v>
          </cell>
          <cell r="B13302" t="str">
            <v>Teoria de Controle Ótimo</v>
          </cell>
          <cell r="C13302">
            <v>36</v>
          </cell>
          <cell r="D13302">
            <v>3</v>
          </cell>
        </row>
        <row r="13303">
          <cell r="A13303" t="str">
            <v>ESZA006-17</v>
          </cell>
          <cell r="B13303" t="str">
            <v>Teoria de Controle Ótimo</v>
          </cell>
          <cell r="C13303">
            <v>36</v>
          </cell>
          <cell r="D13303">
            <v>3</v>
          </cell>
        </row>
        <row r="13304">
          <cell r="A13304" t="str">
            <v>ESZA006-13</v>
          </cell>
          <cell r="B13304" t="str">
            <v>Teoria de Controle Ótimo</v>
          </cell>
          <cell r="C13304">
            <v>36</v>
          </cell>
          <cell r="D13304">
            <v>3</v>
          </cell>
        </row>
        <row r="13305">
          <cell r="A13305" t="str">
            <v>ESZI006-13</v>
          </cell>
          <cell r="B13305" t="str">
            <v>Teoria de Filas e Análise de Desempenho</v>
          </cell>
          <cell r="C13305">
            <v>48</v>
          </cell>
          <cell r="D13305">
            <v>4</v>
          </cell>
        </row>
        <row r="13306">
          <cell r="A13306" t="str">
            <v>ESTI020-17</v>
          </cell>
          <cell r="B13306" t="str">
            <v>Teoria de Filas e Análise de Desempenho</v>
          </cell>
          <cell r="C13306">
            <v>48</v>
          </cell>
          <cell r="D13306">
            <v>4</v>
          </cell>
        </row>
        <row r="13307">
          <cell r="A13307" t="str">
            <v>NHZ3056-13</v>
          </cell>
          <cell r="B13307" t="str">
            <v>Teoria de Grupos em Física</v>
          </cell>
          <cell r="C13307">
            <v>48</v>
          </cell>
          <cell r="D13307">
            <v>4</v>
          </cell>
        </row>
        <row r="13308">
          <cell r="A13308" t="str">
            <v>NHZ3056-15</v>
          </cell>
          <cell r="B13308" t="str">
            <v>Teoria de Grupos em Física</v>
          </cell>
          <cell r="C13308">
            <v>48</v>
          </cell>
          <cell r="D13308">
            <v>4</v>
          </cell>
        </row>
        <row r="13309">
          <cell r="A13309" t="str">
            <v>NHZ4067-15</v>
          </cell>
          <cell r="B13309" t="str">
            <v>Teoria de Grupos: Moléculas e Sólidos</v>
          </cell>
          <cell r="C13309">
            <v>24</v>
          </cell>
          <cell r="D13309">
            <v>2</v>
          </cell>
        </row>
        <row r="13310">
          <cell r="A13310" t="str">
            <v>FIS-205</v>
          </cell>
          <cell r="B13310" t="str">
            <v>Teoria de Muitos Corpos</v>
          </cell>
          <cell r="C13310">
            <v>144</v>
          </cell>
          <cell r="D13310">
            <v>12</v>
          </cell>
        </row>
        <row r="13311">
          <cell r="A13311" t="str">
            <v>CEFET-SP - TMFP1</v>
          </cell>
          <cell r="B13311" t="str">
            <v>Teoria de Máquinas e Ferramentas - CEFET-SP</v>
          </cell>
          <cell r="C13311">
            <v>36</v>
          </cell>
          <cell r="D13311">
            <v>3</v>
          </cell>
        </row>
        <row r="13312">
          <cell r="A13312" t="str">
            <v>FATEC--SP - 6521</v>
          </cell>
          <cell r="B13312" t="str">
            <v>Teoria de Sistemas - FATEC</v>
          </cell>
          <cell r="C13312">
            <v>36</v>
          </cell>
          <cell r="D13312">
            <v>3</v>
          </cell>
        </row>
        <row r="13313">
          <cell r="A13313" t="str">
            <v>FATEC-SP - 6521</v>
          </cell>
          <cell r="B13313" t="str">
            <v>Teoria de Sistemas - FATEC-SP</v>
          </cell>
          <cell r="C13313">
            <v>36</v>
          </cell>
          <cell r="D13313">
            <v>3</v>
          </cell>
        </row>
        <row r="13314">
          <cell r="A13314" t="str">
            <v>ECT18</v>
          </cell>
          <cell r="B13314" t="str">
            <v>Teoria de conjuntos</v>
          </cell>
          <cell r="C13314">
            <v>30</v>
          </cell>
          <cell r="D13314">
            <v>0</v>
          </cell>
        </row>
        <row r="13315">
          <cell r="A13315" t="str">
            <v>FSC815</v>
          </cell>
          <cell r="B13315" t="str">
            <v>Teoria de muitos Corpos - UFSM</v>
          </cell>
          <cell r="C13315">
            <v>0</v>
          </cell>
          <cell r="D13315">
            <v>12</v>
          </cell>
        </row>
        <row r="13316">
          <cell r="A13316" t="str">
            <v>CEFET - TMFP1</v>
          </cell>
          <cell r="B13316" t="str">
            <v>Teoria de máquinas e ferramentas - Centro Federal de Educação Tecnológica</v>
          </cell>
          <cell r="C13316">
            <v>36</v>
          </cell>
          <cell r="D13316">
            <v>3</v>
          </cell>
        </row>
        <row r="13317">
          <cell r="A13317" t="str">
            <v>UFMS-20030035</v>
          </cell>
          <cell r="B13317" t="str">
            <v>Teoria de sistemas - UFMS</v>
          </cell>
          <cell r="C13317">
            <v>0</v>
          </cell>
          <cell r="D13317">
            <v>10</v>
          </cell>
        </row>
        <row r="13318">
          <cell r="A13318" t="str">
            <v>NHZ5015-08</v>
          </cell>
          <cell r="B13318" t="str">
            <v>Teoria do Conhecimento Científico</v>
          </cell>
          <cell r="C13318">
            <v>36</v>
          </cell>
          <cell r="D13318">
            <v>3</v>
          </cell>
        </row>
        <row r="13319">
          <cell r="A13319" t="str">
            <v>NHZ5015-15</v>
          </cell>
          <cell r="B13319" t="str">
            <v>Teoria do Conhecimento Científico</v>
          </cell>
          <cell r="C13319">
            <v>48</v>
          </cell>
          <cell r="D13319">
            <v>4</v>
          </cell>
        </row>
        <row r="13320">
          <cell r="A13320" t="str">
            <v>NHZ5015-09</v>
          </cell>
          <cell r="B13320" t="str">
            <v>Teoria do Conhecimento Científico</v>
          </cell>
          <cell r="C13320">
            <v>48</v>
          </cell>
          <cell r="D13320">
            <v>4</v>
          </cell>
        </row>
        <row r="13321">
          <cell r="A13321" t="str">
            <v>NHH2073-13</v>
          </cell>
          <cell r="B13321" t="str">
            <v>Teoria do Conhecimento: Empirismo versus Racionalismo</v>
          </cell>
          <cell r="C13321">
            <v>48</v>
          </cell>
          <cell r="D13321">
            <v>4</v>
          </cell>
        </row>
        <row r="13322">
          <cell r="A13322" t="str">
            <v>MACK - 29022762</v>
          </cell>
          <cell r="B13322" t="str">
            <v>Teoria do Estado e da Constituição - Mackenzie</v>
          </cell>
          <cell r="C13322">
            <v>60</v>
          </cell>
          <cell r="D13322">
            <v>5</v>
          </cell>
        </row>
        <row r="13323">
          <cell r="A13323" t="str">
            <v>ESTU019-13</v>
          </cell>
          <cell r="B13323" t="str">
            <v>Teoria do Planejamento Urbano e Ambiental</v>
          </cell>
          <cell r="C13323">
            <v>36</v>
          </cell>
          <cell r="D13323">
            <v>3</v>
          </cell>
        </row>
        <row r="13324">
          <cell r="A13324" t="str">
            <v>ESTU019-17</v>
          </cell>
          <cell r="B13324" t="str">
            <v>Teoria do Planejamento Urbano e Ambiental</v>
          </cell>
          <cell r="C13324">
            <v>36</v>
          </cell>
          <cell r="D13324">
            <v>3</v>
          </cell>
        </row>
        <row r="13325">
          <cell r="A13325" t="str">
            <v>UNIFESP - 3441</v>
          </cell>
          <cell r="B13325" t="str">
            <v>Teoria do conhecimento - UNIFESP</v>
          </cell>
          <cell r="C13325">
            <v>36</v>
          </cell>
          <cell r="D13325">
            <v>3</v>
          </cell>
        </row>
        <row r="13326">
          <cell r="A13326" t="str">
            <v>NHH2072-13</v>
          </cell>
          <cell r="B13326" t="str">
            <v>Teoria do conhecimento: a epistemologia contemporânea</v>
          </cell>
          <cell r="C13326">
            <v>48</v>
          </cell>
          <cell r="D13326">
            <v>4</v>
          </cell>
        </row>
        <row r="13327">
          <cell r="A13327" t="str">
            <v>MCTX028-13</v>
          </cell>
          <cell r="B13327" t="str">
            <v>Teoria dos Grafos</v>
          </cell>
          <cell r="C13327">
            <v>48</v>
          </cell>
          <cell r="D13327">
            <v>4</v>
          </cell>
        </row>
        <row r="13328">
          <cell r="A13328" t="str">
            <v>MCTA027-15</v>
          </cell>
          <cell r="B13328" t="str">
            <v>Teoria dos Grafos</v>
          </cell>
          <cell r="C13328">
            <v>48</v>
          </cell>
          <cell r="D13328">
            <v>4</v>
          </cell>
        </row>
        <row r="13329">
          <cell r="A13329" t="str">
            <v>MCTA027-17</v>
          </cell>
          <cell r="B13329" t="str">
            <v>Teoria dos Grafos</v>
          </cell>
          <cell r="C13329">
            <v>48</v>
          </cell>
          <cell r="D13329">
            <v>4</v>
          </cell>
        </row>
        <row r="13330">
          <cell r="A13330" t="str">
            <v>MCTA027-13</v>
          </cell>
          <cell r="B13330" t="str">
            <v>Teoria dos Grafos</v>
          </cell>
          <cell r="C13330">
            <v>48</v>
          </cell>
          <cell r="D13330">
            <v>4</v>
          </cell>
        </row>
        <row r="13331">
          <cell r="A13331" t="str">
            <v>MAT-245</v>
          </cell>
          <cell r="B13331" t="str">
            <v>Teoria dos Grafos</v>
          </cell>
          <cell r="C13331">
            <v>144</v>
          </cell>
          <cell r="D13331">
            <v>12</v>
          </cell>
        </row>
        <row r="13332">
          <cell r="A13332" t="str">
            <v>CCM-105</v>
          </cell>
          <cell r="B13332" t="str">
            <v>Teoria dos Grafos</v>
          </cell>
          <cell r="C13332">
            <v>144</v>
          </cell>
          <cell r="D13332">
            <v>12</v>
          </cell>
        </row>
        <row r="13333">
          <cell r="A13333" t="str">
            <v>MCZB031-13</v>
          </cell>
          <cell r="B13333" t="str">
            <v>Teoria dos Jogos</v>
          </cell>
          <cell r="C13333">
            <v>48</v>
          </cell>
          <cell r="D13333">
            <v>4</v>
          </cell>
        </row>
        <row r="13334">
          <cell r="A13334" t="str">
            <v>MCZB031-17</v>
          </cell>
          <cell r="B13334" t="str">
            <v>Teoria dos Jogos</v>
          </cell>
          <cell r="C13334">
            <v>48</v>
          </cell>
          <cell r="D13334">
            <v>4</v>
          </cell>
        </row>
        <row r="13335">
          <cell r="A13335" t="str">
            <v>UFMG - ECN084</v>
          </cell>
          <cell r="B13335" t="str">
            <v>Teoria dos Jogos e Escolha Pública - Universidade Federal de Minas Gerais</v>
          </cell>
          <cell r="C13335">
            <v>30</v>
          </cell>
          <cell r="D13335">
            <v>2</v>
          </cell>
        </row>
        <row r="13336">
          <cell r="A13336" t="str">
            <v>MAT-253</v>
          </cell>
          <cell r="B13336" t="str">
            <v>Teoria dos Modelos</v>
          </cell>
          <cell r="C13336">
            <v>144</v>
          </cell>
          <cell r="D13336">
            <v>12</v>
          </cell>
        </row>
        <row r="13337">
          <cell r="A13337" t="str">
            <v>UC-pt 1001132</v>
          </cell>
          <cell r="B13337" t="str">
            <v>Teoria dos Números - Universidade de Coimbra</v>
          </cell>
          <cell r="C13337">
            <v>70</v>
          </cell>
          <cell r="D13337">
            <v>5</v>
          </cell>
        </row>
        <row r="13338">
          <cell r="A13338" t="str">
            <v>UC-pt 1009713</v>
          </cell>
          <cell r="B13338" t="str">
            <v>Teoria e Desenvolvimento Curricular - Universidade de Coimbra</v>
          </cell>
          <cell r="C13338">
            <v>160</v>
          </cell>
          <cell r="D13338">
            <v>13</v>
          </cell>
        </row>
        <row r="13339">
          <cell r="A13339" t="str">
            <v>ESHP029-14</v>
          </cell>
          <cell r="B13339" t="str">
            <v>Teoria e Gestão de Organizações Públicas</v>
          </cell>
          <cell r="C13339">
            <v>48</v>
          </cell>
          <cell r="D13339">
            <v>4</v>
          </cell>
        </row>
        <row r="13340">
          <cell r="A13340" t="str">
            <v>ENS-145</v>
          </cell>
          <cell r="B13340" t="str">
            <v>Teoria e Métodos em História das Ciências e Matemática</v>
          </cell>
          <cell r="C13340">
            <v>144</v>
          </cell>
          <cell r="D13340">
            <v>12</v>
          </cell>
        </row>
        <row r="13341">
          <cell r="A13341" t="str">
            <v>ESZR020-16</v>
          </cell>
          <cell r="B13341" t="str">
            <v>Teoria e Prática da Cooperação Internacional e da Ajuda Humanitária_x000D_</v>
          </cell>
          <cell r="C13341">
            <v>48</v>
          </cell>
          <cell r="D13341">
            <v>4</v>
          </cell>
        </row>
        <row r="13342">
          <cell r="A13342" t="str">
            <v>INV-201</v>
          </cell>
          <cell r="B13342" t="str">
            <v>Teoria e Prática de Design</v>
          </cell>
          <cell r="C13342">
            <v>144</v>
          </cell>
          <cell r="D13342">
            <v>12</v>
          </cell>
        </row>
        <row r="13343">
          <cell r="A13343" t="str">
            <v>UNICSUL - 0438</v>
          </cell>
          <cell r="B13343" t="str">
            <v>Teoria geral do estado - UNICSUL</v>
          </cell>
          <cell r="C13343">
            <v>36</v>
          </cell>
          <cell r="D13343">
            <v>3</v>
          </cell>
        </row>
        <row r="13344">
          <cell r="A13344" t="str">
            <v>IFT-006</v>
          </cell>
          <cell r="B13344" t="str">
            <v>Teoria quântica de campos I - IFT/Unesp</v>
          </cell>
          <cell r="C13344">
            <v>0</v>
          </cell>
          <cell r="D13344">
            <v>12</v>
          </cell>
        </row>
        <row r="13345">
          <cell r="A13345" t="str">
            <v>ESHR020-13</v>
          </cell>
          <cell r="B13345" t="str">
            <v>Teorias Contemporâneas de RI</v>
          </cell>
          <cell r="C13345">
            <v>48</v>
          </cell>
          <cell r="D13345">
            <v>4</v>
          </cell>
        </row>
        <row r="13346">
          <cell r="A13346" t="str">
            <v>TIDD-02855A</v>
          </cell>
          <cell r="B13346" t="str">
            <v>Teorias avançadas nas ciências cognitivas - TACC - PUC-SP</v>
          </cell>
          <cell r="C13346">
            <v>0</v>
          </cell>
          <cell r="D13346">
            <v>12</v>
          </cell>
        </row>
        <row r="13347">
          <cell r="A13347" t="str">
            <v>METODISTA - 3484</v>
          </cell>
          <cell r="B13347" t="str">
            <v>Teorias da Administração - Metodista</v>
          </cell>
          <cell r="C13347">
            <v>72</v>
          </cell>
          <cell r="D13347">
            <v>6</v>
          </cell>
        </row>
        <row r="13348">
          <cell r="A13348" t="str">
            <v>UNIVEM - TAE</v>
          </cell>
          <cell r="B13348" t="str">
            <v>Teorias da Administração e Empreendedorismo. - Centro Universitário Eurípedes de Marília</v>
          </cell>
          <cell r="C13348">
            <v>120</v>
          </cell>
          <cell r="D13348">
            <v>10</v>
          </cell>
        </row>
        <row r="13349">
          <cell r="A13349" t="str">
            <v>UC-pt 1741428</v>
          </cell>
          <cell r="B13349" t="str">
            <v>Teorias da Aprendizagem e Modelos de Ensino - Universidade de Coimbra</v>
          </cell>
          <cell r="C13349">
            <v>0</v>
          </cell>
          <cell r="D13349">
            <v>0</v>
          </cell>
        </row>
        <row r="13350">
          <cell r="A13350" t="str">
            <v>BHP0206-13</v>
          </cell>
          <cell r="B13350" t="str">
            <v>Teorias da Justiça</v>
          </cell>
          <cell r="C13350">
            <v>48</v>
          </cell>
          <cell r="D13350">
            <v>4</v>
          </cell>
        </row>
        <row r="13351">
          <cell r="A13351" t="str">
            <v>AFA - TAdm</v>
          </cell>
          <cell r="B13351" t="str">
            <v>Teorias da administração - Academia da Forca Aérea</v>
          </cell>
          <cell r="C13351">
            <v>72</v>
          </cell>
          <cell r="D13351">
            <v>6</v>
          </cell>
        </row>
        <row r="13352">
          <cell r="A13352" t="str">
            <v>MAT-244</v>
          </cell>
          <cell r="B13352" t="str">
            <v>Teorias de Gauge e Fibrados</v>
          </cell>
          <cell r="C13352">
            <v>144</v>
          </cell>
          <cell r="D13352">
            <v>12</v>
          </cell>
        </row>
        <row r="13353">
          <cell r="A13353" t="str">
            <v>CHS-003</v>
          </cell>
          <cell r="B13353" t="str">
            <v>Teorias do Desenvolvimento</v>
          </cell>
          <cell r="C13353">
            <v>108</v>
          </cell>
          <cell r="D13353">
            <v>9</v>
          </cell>
        </row>
        <row r="13354">
          <cell r="A13354" t="str">
            <v>UFABC-PÓS - CHS-003</v>
          </cell>
          <cell r="B13354" t="str">
            <v>Teorias do Desenvolvimento - UFABC-PÓS</v>
          </cell>
          <cell r="C13354">
            <v>108</v>
          </cell>
          <cell r="D13354">
            <v>9</v>
          </cell>
        </row>
        <row r="13355">
          <cell r="A13355" t="str">
            <v>UNICAMP - CS201</v>
          </cell>
          <cell r="B13355" t="str">
            <v>Teorias do signo - UNICAMP</v>
          </cell>
          <cell r="C13355">
            <v>60</v>
          </cell>
          <cell r="D13355">
            <v>5</v>
          </cell>
        </row>
        <row r="13356">
          <cell r="A13356" t="str">
            <v>ENS-175</v>
          </cell>
          <cell r="B13356" t="str">
            <v>Teorias e Modelos de Ensino e Aprendizagem</v>
          </cell>
          <cell r="C13356">
            <v>144</v>
          </cell>
          <cell r="D13356">
            <v>12</v>
          </cell>
        </row>
        <row r="13357">
          <cell r="A13357" t="str">
            <v>ENS-250</v>
          </cell>
          <cell r="B13357" t="str">
            <v>Teorias e Modelos de Ensino e Aprendizagem</v>
          </cell>
          <cell r="C13357">
            <v>144</v>
          </cell>
          <cell r="D13357">
            <v>12</v>
          </cell>
        </row>
        <row r="13358">
          <cell r="A13358" t="str">
            <v>UNESP011</v>
          </cell>
          <cell r="B13358" t="str">
            <v>Terapêuta das doenças infecciosas - UNESP</v>
          </cell>
          <cell r="C13358">
            <v>0</v>
          </cell>
          <cell r="D13358">
            <v>4</v>
          </cell>
        </row>
        <row r="13359">
          <cell r="A13359" t="str">
            <v>UNINOVE - 3C51346</v>
          </cell>
          <cell r="B13359" t="str">
            <v>Terminologia Aplicada à Tradução e Interpretação - UNINOVE</v>
          </cell>
          <cell r="C13359">
            <v>72</v>
          </cell>
          <cell r="D13359">
            <v>6</v>
          </cell>
        </row>
        <row r="13360">
          <cell r="A13360" t="str">
            <v>ESZE099-17</v>
          </cell>
          <cell r="B13360" t="str">
            <v>Termo Hidráulica de Reatores Nucleares</v>
          </cell>
          <cell r="C13360">
            <v>48</v>
          </cell>
          <cell r="D13360">
            <v>4</v>
          </cell>
        </row>
        <row r="13361">
          <cell r="A13361" t="str">
            <v>ESZE042-13</v>
          </cell>
          <cell r="B13361" t="str">
            <v>Termo-Hidráulica de Reatores Nucleares I</v>
          </cell>
          <cell r="C13361">
            <v>48</v>
          </cell>
          <cell r="D13361">
            <v>4</v>
          </cell>
        </row>
        <row r="13362">
          <cell r="A13362" t="str">
            <v>ESZE043-13</v>
          </cell>
          <cell r="B13362" t="str">
            <v>Termo-Hidráulica de Reatores Nucleares II</v>
          </cell>
          <cell r="C13362">
            <v>36</v>
          </cell>
          <cell r="D13362">
            <v>3</v>
          </cell>
        </row>
        <row r="13363">
          <cell r="A13363" t="str">
            <v>UPM-es 450000007</v>
          </cell>
          <cell r="B13363" t="str">
            <v>Termodinamica - Universidad Politécnica de Madrid</v>
          </cell>
          <cell r="C13363">
            <v>76</v>
          </cell>
          <cell r="D13363">
            <v>6</v>
          </cell>
        </row>
        <row r="13364">
          <cell r="A13364" t="str">
            <v>UP-pt EQ0072</v>
          </cell>
          <cell r="B13364" t="str">
            <v>Termodinámica - Universidade do Porto</v>
          </cell>
          <cell r="C13364">
            <v>67</v>
          </cell>
          <cell r="D13364">
            <v>0</v>
          </cell>
        </row>
        <row r="13365">
          <cell r="A13365" t="str">
            <v>ESTX105-13</v>
          </cell>
          <cell r="B13365" t="str">
            <v>Termodinâmica Aplicada</v>
          </cell>
          <cell r="C13365">
            <v>48</v>
          </cell>
          <cell r="D13365">
            <v>4</v>
          </cell>
        </row>
        <row r="13366">
          <cell r="A13366" t="str">
            <v>PME514</v>
          </cell>
          <cell r="B13366" t="str">
            <v>Termodinâmica Aplicada - FEI</v>
          </cell>
          <cell r="C13366">
            <v>0</v>
          </cell>
          <cell r="D13366">
            <v>12</v>
          </cell>
        </row>
        <row r="13367">
          <cell r="A13367" t="str">
            <v>ESTO010-13</v>
          </cell>
          <cell r="B13367" t="str">
            <v>Termodinâmica Aplicada I</v>
          </cell>
          <cell r="C13367">
            <v>48</v>
          </cell>
          <cell r="D13367">
            <v>4</v>
          </cell>
        </row>
        <row r="13368">
          <cell r="A13368" t="str">
            <v>ESTO014-17</v>
          </cell>
          <cell r="B13368" t="str">
            <v>Termodinâmica Aplicada I</v>
          </cell>
          <cell r="C13368">
            <v>48</v>
          </cell>
          <cell r="D13368">
            <v>4</v>
          </cell>
        </row>
        <row r="13369">
          <cell r="A13369" t="str">
            <v>ESZX038-13</v>
          </cell>
          <cell r="B13369" t="str">
            <v>Termodinâmica Aplicada II</v>
          </cell>
          <cell r="C13369">
            <v>48</v>
          </cell>
          <cell r="D13369">
            <v>4</v>
          </cell>
        </row>
        <row r="13370">
          <cell r="A13370" t="str">
            <v>ESTE021-17</v>
          </cell>
          <cell r="B13370" t="str">
            <v>Termodinâmica Aplicada II</v>
          </cell>
          <cell r="C13370">
            <v>48</v>
          </cell>
          <cell r="D13370">
            <v>4</v>
          </cell>
        </row>
        <row r="13371">
          <cell r="A13371" t="str">
            <v>ESTX043-13</v>
          </cell>
          <cell r="B13371" t="str">
            <v>Termodinâmica Aplicada II</v>
          </cell>
          <cell r="C13371">
            <v>48</v>
          </cell>
          <cell r="D13371">
            <v>4</v>
          </cell>
        </row>
        <row r="13372">
          <cell r="A13372" t="str">
            <v>ESTE010-13</v>
          </cell>
          <cell r="B13372" t="str">
            <v>Termodinâmica Aplicada II</v>
          </cell>
          <cell r="C13372">
            <v>48</v>
          </cell>
          <cell r="D13372">
            <v>4</v>
          </cell>
        </row>
        <row r="13373">
          <cell r="A13373" t="str">
            <v>excluir VIII</v>
          </cell>
          <cell r="B13373" t="str">
            <v>Termodinâmica Avançada</v>
          </cell>
          <cell r="C13373">
            <v>0</v>
          </cell>
          <cell r="D13373">
            <v>3</v>
          </cell>
        </row>
        <row r="13374">
          <cell r="A13374" t="str">
            <v>MEC-202</v>
          </cell>
          <cell r="B13374" t="str">
            <v>Termodinâmica Avançada</v>
          </cell>
          <cell r="C13374">
            <v>144</v>
          </cell>
          <cell r="D13374">
            <v>12</v>
          </cell>
        </row>
        <row r="13375">
          <cell r="A13375" t="str">
            <v>MCA-6501</v>
          </cell>
          <cell r="B13375" t="str">
            <v>Termodinâmica Avançada - UFES</v>
          </cell>
          <cell r="C13375">
            <v>0</v>
          </cell>
          <cell r="D13375">
            <v>9</v>
          </cell>
        </row>
        <row r="13376">
          <cell r="A13376" t="str">
            <v>PME5014</v>
          </cell>
          <cell r="B13376" t="str">
            <v>Termodinâmica Avançada I - EPUSP</v>
          </cell>
          <cell r="C13376">
            <v>0</v>
          </cell>
          <cell r="D13376">
            <v>8</v>
          </cell>
        </row>
        <row r="13377">
          <cell r="A13377" t="str">
            <v>ESTM009-13</v>
          </cell>
          <cell r="B13377" t="str">
            <v>Termodinâmica Estatística de Materiais</v>
          </cell>
          <cell r="C13377">
            <v>48</v>
          </cell>
          <cell r="D13377">
            <v>4</v>
          </cell>
        </row>
        <row r="13378">
          <cell r="A13378" t="str">
            <v>ESTM009-17</v>
          </cell>
          <cell r="B13378" t="str">
            <v>Termodinâmica Estatística de Materiais</v>
          </cell>
          <cell r="C13378">
            <v>48</v>
          </cell>
          <cell r="D13378">
            <v>4</v>
          </cell>
        </row>
        <row r="13379">
          <cell r="A13379" t="str">
            <v>NHT4057-15</v>
          </cell>
          <cell r="B13379" t="str">
            <v>Termodinâmica Química</v>
          </cell>
          <cell r="C13379">
            <v>48</v>
          </cell>
          <cell r="D13379">
            <v>4</v>
          </cell>
        </row>
        <row r="13380">
          <cell r="A13380" t="str">
            <v>CT3018</v>
          </cell>
          <cell r="B13380" t="str">
            <v>Termodinâmica Química Avançada I</v>
          </cell>
          <cell r="C13380">
            <v>144</v>
          </cell>
          <cell r="D13380">
            <v>12</v>
          </cell>
        </row>
        <row r="13381">
          <cell r="A13381" t="str">
            <v>CT3019</v>
          </cell>
          <cell r="B13381" t="str">
            <v>Termodinâmica Química Avançada II</v>
          </cell>
          <cell r="C13381">
            <v>144</v>
          </cell>
          <cell r="D13381">
            <v>12</v>
          </cell>
        </row>
        <row r="13382">
          <cell r="A13382" t="str">
            <v>FEI - QM5310</v>
          </cell>
          <cell r="B13382" t="str">
            <v>Termodinâmica Química I - FEI</v>
          </cell>
          <cell r="C13382">
            <v>72</v>
          </cell>
          <cell r="D13382">
            <v>6</v>
          </cell>
        </row>
        <row r="13383">
          <cell r="A13383" t="str">
            <v>FATEC-SP - QFQ003</v>
          </cell>
          <cell r="B13383" t="str">
            <v>Termodinâmica básica - FATEC-SP</v>
          </cell>
          <cell r="C13383">
            <v>36</v>
          </cell>
          <cell r="D13383">
            <v>3</v>
          </cell>
        </row>
        <row r="13384">
          <cell r="A13384" t="str">
            <v>RED101</v>
          </cell>
          <cell r="B13384" t="str">
            <v>Termodinâmica das transformações de fases - CETEC</v>
          </cell>
          <cell r="C13384">
            <v>0</v>
          </cell>
          <cell r="D13384">
            <v>3</v>
          </cell>
        </row>
        <row r="13385">
          <cell r="A13385" t="str">
            <v>CETEC001</v>
          </cell>
          <cell r="B13385" t="str">
            <v>Termodinâmica das transformações de fases - CETEC</v>
          </cell>
          <cell r="C13385">
            <v>0</v>
          </cell>
          <cell r="D13385">
            <v>3</v>
          </cell>
        </row>
        <row r="13386">
          <cell r="A13386" t="str">
            <v>ESTM018-15</v>
          </cell>
          <cell r="B13386" t="str">
            <v>Termodinâmica de Materiais</v>
          </cell>
          <cell r="C13386">
            <v>48</v>
          </cell>
          <cell r="D13386">
            <v>4</v>
          </cell>
        </row>
        <row r="13387">
          <cell r="A13387" t="str">
            <v>ESTM018-17</v>
          </cell>
          <cell r="B13387" t="str">
            <v>Termodinâmica de Materiais</v>
          </cell>
          <cell r="C13387">
            <v>48</v>
          </cell>
          <cell r="D13387">
            <v>4</v>
          </cell>
        </row>
        <row r="13388">
          <cell r="A13388" t="str">
            <v>NMA-216</v>
          </cell>
          <cell r="B13388" t="str">
            <v>Termodinâmica de Matéria Condensada</v>
          </cell>
          <cell r="C13388">
            <v>144</v>
          </cell>
          <cell r="D13388">
            <v>12</v>
          </cell>
        </row>
        <row r="13389">
          <cell r="A13389" t="str">
            <v>CEM-102</v>
          </cell>
          <cell r="B13389" t="str">
            <v>Termodinâmica dos Materiais</v>
          </cell>
          <cell r="C13389">
            <v>144</v>
          </cell>
          <cell r="D13389">
            <v>12</v>
          </cell>
        </row>
        <row r="13390">
          <cell r="A13390" t="str">
            <v>FATEC-SP - 1053</v>
          </cell>
          <cell r="B13390" t="str">
            <v>Termodinâmica dos Sólidos e Fenômenos de Transporte - FATEC-SP</v>
          </cell>
          <cell r="C13390">
            <v>72</v>
          </cell>
          <cell r="D13390">
            <v>6</v>
          </cell>
        </row>
        <row r="13391">
          <cell r="A13391" t="str">
            <v>BTC-207</v>
          </cell>
          <cell r="B13391" t="str">
            <v>Termodinâmica e Cinética Biológica</v>
          </cell>
          <cell r="C13391">
            <v>144</v>
          </cell>
          <cell r="D13391">
            <v>12</v>
          </cell>
        </row>
        <row r="13392">
          <cell r="A13392" t="str">
            <v>CTQ-013</v>
          </cell>
          <cell r="B13392" t="str">
            <v>Termodinâmica e Cinética Química</v>
          </cell>
          <cell r="C13392">
            <v>120</v>
          </cell>
          <cell r="D13392">
            <v>10</v>
          </cell>
        </row>
        <row r="13393">
          <cell r="A13393" t="str">
            <v>PEF-101</v>
          </cell>
          <cell r="B13393" t="str">
            <v>Termodinâmica e Mecânica Estatística</v>
          </cell>
          <cell r="C13393">
            <v>60</v>
          </cell>
          <cell r="D13393">
            <v>10</v>
          </cell>
        </row>
        <row r="13394">
          <cell r="A13394" t="str">
            <v>ENE-103</v>
          </cell>
          <cell r="B13394" t="str">
            <v>Termodinâmica e transferência de calor</v>
          </cell>
          <cell r="C13394">
            <v>144</v>
          </cell>
          <cell r="D13394">
            <v>12</v>
          </cell>
        </row>
        <row r="13395">
          <cell r="A13395" t="str">
            <v>UFABC-PÓS - ENE-213</v>
          </cell>
          <cell r="B13395" t="str">
            <v>Termodinâmica: Análise de Sistemas Energéticos - UFABC-PÓS</v>
          </cell>
          <cell r="C13395">
            <v>108</v>
          </cell>
          <cell r="D13395">
            <v>9</v>
          </cell>
        </row>
        <row r="13396">
          <cell r="A13396" t="str">
            <v>ENE-213</v>
          </cell>
          <cell r="B13396" t="str">
            <v>Termodinâmica: Análise de Sistemas Energéticos I</v>
          </cell>
          <cell r="C13396">
            <v>108</v>
          </cell>
          <cell r="D13396">
            <v>9</v>
          </cell>
        </row>
        <row r="13397">
          <cell r="A13397" t="str">
            <v>ENE-214</v>
          </cell>
          <cell r="B13397" t="str">
            <v>Termodinâmica: Análise de Sistemas Energéticos II</v>
          </cell>
          <cell r="C13397">
            <v>108</v>
          </cell>
          <cell r="D13397">
            <v>9</v>
          </cell>
        </row>
        <row r="13398">
          <cell r="A13398" t="str">
            <v>UNICSUL - 3908</v>
          </cell>
          <cell r="B13398" t="str">
            <v>Termomecânica Aplicada II - UNICSUL</v>
          </cell>
          <cell r="C13398">
            <v>60</v>
          </cell>
          <cell r="D13398">
            <v>5</v>
          </cell>
        </row>
        <row r="13399">
          <cell r="A13399" t="str">
            <v>NHT4045-13</v>
          </cell>
          <cell r="B13399" t="str">
            <v>Termoquímica</v>
          </cell>
          <cell r="C13399">
            <v>48</v>
          </cell>
          <cell r="D13399">
            <v>4</v>
          </cell>
        </row>
        <row r="13400">
          <cell r="A13400" t="str">
            <v>HH-se BI4023</v>
          </cell>
          <cell r="B13400" t="str">
            <v>Terrestrial Ecosystems - Halmstad University</v>
          </cell>
          <cell r="C13400">
            <v>150</v>
          </cell>
          <cell r="D13400">
            <v>12</v>
          </cell>
        </row>
        <row r="13401">
          <cell r="A13401" t="str">
            <v>UofT-ca CIV3000H1</v>
          </cell>
          <cell r="B13401" t="str">
            <v>Terrestrial Energy Systems - University of Toronto</v>
          </cell>
          <cell r="C13401">
            <v>48</v>
          </cell>
          <cell r="D13401">
            <v>4</v>
          </cell>
        </row>
        <row r="13402">
          <cell r="A13402" t="str">
            <v>UofT-ca CIV300H1</v>
          </cell>
          <cell r="B13402" t="str">
            <v>Terrestrial Energy Systems - University of Toronto</v>
          </cell>
          <cell r="C13402">
            <v>80</v>
          </cell>
          <cell r="D13402">
            <v>6</v>
          </cell>
        </row>
        <row r="13403">
          <cell r="A13403" t="str">
            <v>FLG5044-2/6</v>
          </cell>
          <cell r="B13403" t="str">
            <v>Território e Circulação</v>
          </cell>
          <cell r="C13403">
            <v>0</v>
          </cell>
          <cell r="D13403">
            <v>9</v>
          </cell>
        </row>
        <row r="13404">
          <cell r="A13404" t="str">
            <v>ESZT015-13</v>
          </cell>
          <cell r="B13404" t="str">
            <v>Território e Logística</v>
          </cell>
          <cell r="C13404">
            <v>48</v>
          </cell>
          <cell r="D13404">
            <v>4</v>
          </cell>
        </row>
        <row r="13405">
          <cell r="A13405" t="str">
            <v>ESZT015-17</v>
          </cell>
          <cell r="B13405" t="str">
            <v>Território e Logística</v>
          </cell>
          <cell r="C13405">
            <v>48</v>
          </cell>
          <cell r="D13405">
            <v>4</v>
          </cell>
        </row>
        <row r="13406">
          <cell r="A13406" t="str">
            <v>BHQ0301-13</v>
          </cell>
          <cell r="B13406" t="str">
            <v>Território e Sociedade</v>
          </cell>
          <cell r="C13406">
            <v>48</v>
          </cell>
          <cell r="D13406">
            <v>4</v>
          </cell>
        </row>
        <row r="13407">
          <cell r="A13407" t="str">
            <v>BHQ0301-15</v>
          </cell>
          <cell r="B13407" t="str">
            <v>Território e Sociedade</v>
          </cell>
          <cell r="C13407">
            <v>48</v>
          </cell>
          <cell r="D13407">
            <v>4</v>
          </cell>
        </row>
        <row r="13408">
          <cell r="A13408" t="str">
            <v>ESZP032-13</v>
          </cell>
          <cell r="B13408" t="str">
            <v>Terrorismo, Violência e Segurança Pública</v>
          </cell>
          <cell r="C13408">
            <v>48</v>
          </cell>
          <cell r="D13408">
            <v>4</v>
          </cell>
        </row>
        <row r="13409">
          <cell r="A13409" t="str">
            <v>UWO-ca HSCI3701B</v>
          </cell>
          <cell r="B13409" t="str">
            <v>The Aging Body - The University of Western Ontario</v>
          </cell>
          <cell r="C13409">
            <v>39</v>
          </cell>
          <cell r="D13409">
            <v>3</v>
          </cell>
        </row>
        <row r="13410">
          <cell r="A13410" t="str">
            <v>TCNJ-us MGT317</v>
          </cell>
          <cell r="B13410" t="str">
            <v>The Art &amp; Science of Negotiation - The College of New Jersey</v>
          </cell>
          <cell r="C13410">
            <v>48</v>
          </cell>
          <cell r="D13410">
            <v>4</v>
          </cell>
        </row>
        <row r="13411">
          <cell r="A13411" t="str">
            <v>THD-de AWP116</v>
          </cell>
          <cell r="B13411" t="str">
            <v>The Basic of Scales - Technische Hochshule Deggendorf</v>
          </cell>
          <cell r="C13411">
            <v>30</v>
          </cell>
          <cell r="D13411">
            <v>2</v>
          </cell>
        </row>
        <row r="13412">
          <cell r="A13412" t="str">
            <v>IUP-us BIOL481</v>
          </cell>
          <cell r="B13412" t="str">
            <v>The Biology of Addiction - Indiana University of Pennsylvania</v>
          </cell>
          <cell r="C13412">
            <v>48</v>
          </cell>
          <cell r="D13412">
            <v>4</v>
          </cell>
        </row>
        <row r="13413">
          <cell r="A13413" t="str">
            <v>USyd-au HPSC2100</v>
          </cell>
          <cell r="B13413" t="str">
            <v>The Birth of Modern Science - The University of Sydney</v>
          </cell>
          <cell r="C13413">
            <v>78</v>
          </cell>
          <cell r="D13413">
            <v>6</v>
          </cell>
        </row>
        <row r="13414">
          <cell r="A13414" t="str">
            <v>RH-uk BSS020N240Y</v>
          </cell>
          <cell r="B13414" t="str">
            <v>The Brain in Health and Desease - University of Roehampton</v>
          </cell>
          <cell r="C13414">
            <v>48</v>
          </cell>
          <cell r="D13414">
            <v>4</v>
          </cell>
        </row>
        <row r="13415">
          <cell r="A13415" t="str">
            <v>PSU-us USP314U</v>
          </cell>
          <cell r="B13415" t="str">
            <v>The City in Film - Portland State University</v>
          </cell>
          <cell r="C13415">
            <v>40</v>
          </cell>
          <cell r="D13415">
            <v>3</v>
          </cell>
        </row>
        <row r="13416">
          <cell r="A13416" t="str">
            <v>BUAA-cn F04D3620B</v>
          </cell>
          <cell r="B13416" t="str">
            <v>The Design of Combustor - Beihang University</v>
          </cell>
          <cell r="C13416">
            <v>24</v>
          </cell>
          <cell r="D13416">
            <v>2</v>
          </cell>
        </row>
        <row r="13417">
          <cell r="A13417" t="str">
            <v>Murray-us GSC101</v>
          </cell>
          <cell r="B13417" t="str">
            <v>The Earth and the Environment - Murray State University</v>
          </cell>
          <cell r="C13417">
            <v>52</v>
          </cell>
          <cell r="D13417">
            <v>4</v>
          </cell>
        </row>
        <row r="13418">
          <cell r="A13418" t="str">
            <v>GEOL115</v>
          </cell>
          <cell r="B13418" t="str">
            <v>The Earth's Energy Resources - University of Nebraska-Lincoln</v>
          </cell>
          <cell r="C13418">
            <v>45</v>
          </cell>
          <cell r="D13418">
            <v>4</v>
          </cell>
        </row>
        <row r="13419">
          <cell r="A13419" t="str">
            <v>Montana-us ECNS101</v>
          </cell>
          <cell r="B13419" t="str">
            <v>The Economic Way of Thinking - Montana State University</v>
          </cell>
          <cell r="C13419">
            <v>38</v>
          </cell>
          <cell r="D13419">
            <v>3</v>
          </cell>
        </row>
        <row r="13420">
          <cell r="A13420" t="str">
            <v>CU-ca SREE4002</v>
          </cell>
          <cell r="B13420" t="str">
            <v>The Energy Economy, Reliability and Risk - Carleton University</v>
          </cell>
          <cell r="C13420">
            <v>36</v>
          </cell>
          <cell r="D13420">
            <v>3</v>
          </cell>
        </row>
        <row r="13421">
          <cell r="A13421" t="str">
            <v>Alberta-us AUENG212</v>
          </cell>
          <cell r="B13421" t="str">
            <v>The English Language - University of Alberta</v>
          </cell>
          <cell r="C13421">
            <v>42</v>
          </cell>
          <cell r="D13421">
            <v>3</v>
          </cell>
        </row>
        <row r="13422">
          <cell r="A13422" t="str">
            <v>CSU-us AS202</v>
          </cell>
          <cell r="B13422" t="str">
            <v>The Evolution of Air &amp; Space Power II - Colorado State University</v>
          </cell>
          <cell r="C13422">
            <v>16</v>
          </cell>
          <cell r="D13422">
            <v>1</v>
          </cell>
        </row>
        <row r="13423">
          <cell r="A13423" t="str">
            <v>IUP-us CHEM105</v>
          </cell>
          <cell r="B13423" t="str">
            <v>The Forensic Chemistry of CSI - Indiana University of Pennsylvania</v>
          </cell>
          <cell r="C13423">
            <v>44</v>
          </cell>
          <cell r="D13423">
            <v>3</v>
          </cell>
        </row>
        <row r="13424">
          <cell r="A13424" t="str">
            <v>UWO-ca HSCI2000B</v>
          </cell>
          <cell r="B13424" t="str">
            <v>The Highway to Health - The University of Western Ontario</v>
          </cell>
          <cell r="C13424">
            <v>26</v>
          </cell>
          <cell r="D13424">
            <v>2</v>
          </cell>
        </row>
        <row r="13425">
          <cell r="A13425" t="str">
            <v>ELTE-hu KBN06A02</v>
          </cell>
          <cell r="B13425" t="str">
            <v>The History of Education - Eötvös Loránd University</v>
          </cell>
          <cell r="C13425">
            <v>22</v>
          </cell>
          <cell r="D13425">
            <v>1</v>
          </cell>
        </row>
        <row r="13426">
          <cell r="A13426" t="str">
            <v>Corn-us ASTRO2201</v>
          </cell>
          <cell r="B13426" t="str">
            <v>The History of the Universe - Cornell University</v>
          </cell>
          <cell r="C13426">
            <v>45</v>
          </cell>
          <cell r="D13426">
            <v>3</v>
          </cell>
        </row>
        <row r="13427">
          <cell r="A13427" t="str">
            <v>BUAA-cn B2F050120L</v>
          </cell>
          <cell r="B13427" t="str">
            <v>The Introduction to Aeronautics and Astronautics - Beihang University</v>
          </cell>
          <cell r="C13427">
            <v>26</v>
          </cell>
          <cell r="D13427">
            <v>2</v>
          </cell>
        </row>
        <row r="13428">
          <cell r="A13428" t="str">
            <v>PittSt-us MGMKT444</v>
          </cell>
          <cell r="B13428" t="str">
            <v>The Legal and Social Environment of Business - Pittsburg State University</v>
          </cell>
          <cell r="C13428">
            <v>48</v>
          </cell>
          <cell r="D13428">
            <v>4</v>
          </cell>
        </row>
        <row r="13429">
          <cell r="A13429" t="str">
            <v>Nott-uk C83MOT</v>
          </cell>
          <cell r="B13429" t="str">
            <v>The Neuropsychology of Action - University of Nottingham</v>
          </cell>
          <cell r="C13429">
            <v>30</v>
          </cell>
          <cell r="D13429">
            <v>2</v>
          </cell>
        </row>
        <row r="13430">
          <cell r="A13430" t="str">
            <v>UVic-ca CSC106</v>
          </cell>
          <cell r="B13430" t="str">
            <v>The Practice of Computer Science - University of Victoria</v>
          </cell>
          <cell r="C13430">
            <v>52</v>
          </cell>
          <cell r="D13430">
            <v>4</v>
          </cell>
        </row>
        <row r="13431">
          <cell r="A13431" t="str">
            <v>UofC-ca ENGG513</v>
          </cell>
          <cell r="B13431" t="str">
            <v>The Role &amp; Responsibilities of the Professional Engineer in Society - University of Calgary</v>
          </cell>
          <cell r="C13431">
            <v>39</v>
          </cell>
          <cell r="D13431">
            <v>3</v>
          </cell>
        </row>
        <row r="13432">
          <cell r="A13432" t="str">
            <v>Ohio-us ASTR1001</v>
          </cell>
          <cell r="B13432" t="str">
            <v>The Solar Systems - Ohio University</v>
          </cell>
          <cell r="C13432">
            <v>48</v>
          </cell>
          <cell r="D13432">
            <v>4</v>
          </cell>
        </row>
        <row r="13433">
          <cell r="A13433" t="str">
            <v>ASU-us SOS171</v>
          </cell>
          <cell r="B13433" t="str">
            <v>The Tread of Energy - Arizona State University</v>
          </cell>
          <cell r="C13433">
            <v>45</v>
          </cell>
          <cell r="D13433">
            <v>3</v>
          </cell>
        </row>
        <row r="13434">
          <cell r="A13434" t="str">
            <v>PSU-us INTL396</v>
          </cell>
          <cell r="B13434" t="str">
            <v>The US and the World - Portland State University</v>
          </cell>
          <cell r="C13434">
            <v>40</v>
          </cell>
          <cell r="D13434">
            <v>3</v>
          </cell>
        </row>
        <row r="13435">
          <cell r="A13435" t="str">
            <v>USC-us ASTR100</v>
          </cell>
          <cell r="B13435" t="str">
            <v>The Universe - University of Southern California</v>
          </cell>
          <cell r="C13435">
            <v>60</v>
          </cell>
          <cell r="D13435">
            <v>5</v>
          </cell>
        </row>
        <row r="13436">
          <cell r="A13436" t="str">
            <v>CSUN-us ECON309</v>
          </cell>
          <cell r="B13436" t="str">
            <v>The Use and Interpretation of Economic Data - California State University, Northridge</v>
          </cell>
          <cell r="C13436">
            <v>48</v>
          </cell>
          <cell r="D13436">
            <v>4</v>
          </cell>
        </row>
        <row r="13437">
          <cell r="A13437" t="str">
            <v>ELTE-hu KV2N9P27</v>
          </cell>
          <cell r="B13437" t="str">
            <v>The XPS Technique and its Application - Eötvös Loránd University</v>
          </cell>
          <cell r="C13437">
            <v>22</v>
          </cell>
          <cell r="D13437">
            <v>1</v>
          </cell>
        </row>
        <row r="13438">
          <cell r="A13438" t="str">
            <v>UNSW-au MSCI0501</v>
          </cell>
          <cell r="B13438" t="str">
            <v>The marine Environment - University of New South Wales</v>
          </cell>
          <cell r="C13438">
            <v>72</v>
          </cell>
          <cell r="D13438">
            <v>6</v>
          </cell>
        </row>
        <row r="13439">
          <cell r="A13439" t="str">
            <v>QUB-uk EVP3014</v>
          </cell>
          <cell r="B13439" t="str">
            <v>Themes in Spatial Planning - Queen's University Belfast</v>
          </cell>
          <cell r="C13439">
            <v>36</v>
          </cell>
          <cell r="D13439">
            <v>3</v>
          </cell>
        </row>
        <row r="13440">
          <cell r="A13440" t="str">
            <v>INV-701</v>
          </cell>
          <cell r="B13440" t="str">
            <v>Theory and Practice of Design</v>
          </cell>
          <cell r="C13440">
            <v>144</v>
          </cell>
          <cell r="D13440">
            <v>12</v>
          </cell>
        </row>
        <row r="13441">
          <cell r="A13441" t="str">
            <v>BME-hu GT42N000</v>
          </cell>
          <cell r="B13441" t="str">
            <v>Theory and Practice of Environmental Economics - Budapest University of Technology and Economics</v>
          </cell>
          <cell r="C13441">
            <v>60</v>
          </cell>
          <cell r="D13441">
            <v>5</v>
          </cell>
        </row>
        <row r="13442">
          <cell r="A13442" t="str">
            <v>UMelb-au COMP30025</v>
          </cell>
          <cell r="B13442" t="str">
            <v>Theory of Computation - The University of Melbourne</v>
          </cell>
          <cell r="C13442">
            <v>48</v>
          </cell>
          <cell r="D13442">
            <v>4</v>
          </cell>
        </row>
        <row r="13443">
          <cell r="A13443" t="str">
            <v>BUAA-cn F05D3450B</v>
          </cell>
          <cell r="B13443" t="str">
            <v>Theory of Engines - Beihang University</v>
          </cell>
          <cell r="C13443">
            <v>24</v>
          </cell>
          <cell r="D13443">
            <v>2</v>
          </cell>
        </row>
        <row r="13444">
          <cell r="A13444" t="str">
            <v>TNTech-us GEOG4510</v>
          </cell>
          <cell r="B13444" t="str">
            <v>Theory of Geografic Information Systems - Tennessee Technological University</v>
          </cell>
          <cell r="C13444">
            <v>48</v>
          </cell>
          <cell r="D13444">
            <v>4</v>
          </cell>
        </row>
        <row r="13445">
          <cell r="A13445" t="str">
            <v>SIT-us HPL111</v>
          </cell>
          <cell r="B13445" t="str">
            <v>Theory of Human Nature - Stevens Institute of Technology</v>
          </cell>
          <cell r="C13445">
            <v>24</v>
          </cell>
          <cell r="D13445">
            <v>2</v>
          </cell>
        </row>
        <row r="13446">
          <cell r="A13446" t="str">
            <v>Wisc-us BME515</v>
          </cell>
          <cell r="B13446" t="str">
            <v>Therapeutic Medical Devices - University of Wisconsin - Madison</v>
          </cell>
          <cell r="C13446">
            <v>15</v>
          </cell>
          <cell r="D13446">
            <v>1</v>
          </cell>
        </row>
        <row r="13447">
          <cell r="A13447" t="str">
            <v>SIU-us ME401</v>
          </cell>
          <cell r="B13447" t="str">
            <v>Thermal Measurments Lab - Southern Illinois University</v>
          </cell>
          <cell r="C13447">
            <v>16</v>
          </cell>
          <cell r="D13447">
            <v>1</v>
          </cell>
        </row>
        <row r="13448">
          <cell r="A13448" t="str">
            <v>Albi-fr 756M2EMJNR25</v>
          </cell>
          <cell r="B13448" t="str">
            <v>Thermal Mesurement and Characterisation - École des Mines d'Albi-Carmaux</v>
          </cell>
          <cell r="C13448">
            <v>14</v>
          </cell>
          <cell r="D13448">
            <v>1</v>
          </cell>
        </row>
        <row r="13449">
          <cell r="A13449" t="str">
            <v>UDeb-hu MFHOG31G03EN</v>
          </cell>
          <cell r="B13449" t="str">
            <v>Thermal and Fluid Machines I - University of Debrecen</v>
          </cell>
          <cell r="C13449">
            <v>48</v>
          </cell>
          <cell r="D13449">
            <v>4</v>
          </cell>
        </row>
        <row r="13450">
          <cell r="A13450" t="str">
            <v>OSU-us ME452</v>
          </cell>
          <cell r="B13450" t="str">
            <v>Thermal and Fluid Sciences Lab - Oregon State University</v>
          </cell>
          <cell r="C13450">
            <v>55</v>
          </cell>
          <cell r="D13450">
            <v>4</v>
          </cell>
        </row>
        <row r="13451">
          <cell r="A13451" t="str">
            <v>ANU-au PHYS2020</v>
          </cell>
          <cell r="B13451" t="str">
            <v>Thermal and Statistical Physics - Australian National University</v>
          </cell>
          <cell r="C13451">
            <v>60</v>
          </cell>
          <cell r="D13451">
            <v>5</v>
          </cell>
        </row>
        <row r="13452">
          <cell r="A13452" t="str">
            <v>UOIT-ca MECE2640U</v>
          </cell>
          <cell r="B13452" t="str">
            <v>Thermodynamics &amp; Heat Transfer - University of Ontario Institute of Technology</v>
          </cell>
          <cell r="C13452">
            <v>36</v>
          </cell>
          <cell r="D13452">
            <v>3</v>
          </cell>
        </row>
        <row r="13453">
          <cell r="A13453" t="str">
            <v>FSW-ca PHYS3003</v>
          </cell>
          <cell r="B13453" t="str">
            <v>Thermodynamics &amp; Optics - Fanshawe College</v>
          </cell>
          <cell r="C13453">
            <v>75</v>
          </cell>
          <cell r="D13453">
            <v>6</v>
          </cell>
        </row>
        <row r="13454">
          <cell r="A13454" t="str">
            <v>CSU-us MECH337</v>
          </cell>
          <cell r="B13454" t="str">
            <v>Thermodynamics - Colorado State University</v>
          </cell>
          <cell r="C13454">
            <v>64</v>
          </cell>
          <cell r="D13454">
            <v>5</v>
          </cell>
        </row>
        <row r="13455">
          <cell r="A13455" t="str">
            <v>ERAU-us ES305</v>
          </cell>
          <cell r="B13455" t="str">
            <v>Thermodynamics - Embry-Riddle Aeronautical University</v>
          </cell>
          <cell r="C13455">
            <v>48</v>
          </cell>
          <cell r="D13455">
            <v>4</v>
          </cell>
        </row>
        <row r="13456">
          <cell r="A13456" t="str">
            <v>IIT-us MMAE320</v>
          </cell>
          <cell r="B13456" t="str">
            <v>Thermodynamics - Illinois institute of Technology</v>
          </cell>
          <cell r="C13456">
            <v>48</v>
          </cell>
          <cell r="D13456">
            <v>4</v>
          </cell>
        </row>
        <row r="13457">
          <cell r="A13457" t="str">
            <v>LTU-us EGE3003</v>
          </cell>
          <cell r="B13457" t="str">
            <v>Thermodynamics - Lawrence Technological University</v>
          </cell>
          <cell r="C13457">
            <v>51</v>
          </cell>
          <cell r="D13457">
            <v>4</v>
          </cell>
        </row>
        <row r="13458">
          <cell r="A13458" t="str">
            <v>ODU-us MET300</v>
          </cell>
          <cell r="B13458" t="str">
            <v>Thermodynamics - Old Dominion University</v>
          </cell>
          <cell r="C13458">
            <v>48</v>
          </cell>
          <cell r="D13458">
            <v>4</v>
          </cell>
        </row>
        <row r="13459">
          <cell r="A13459" t="str">
            <v>SDSU-us ME350</v>
          </cell>
          <cell r="B13459" t="str">
            <v>Thermodynamics - San Diego State University</v>
          </cell>
          <cell r="C13459">
            <v>51</v>
          </cell>
          <cell r="D13459">
            <v>4</v>
          </cell>
        </row>
        <row r="13460">
          <cell r="A13460" t="str">
            <v>UAH-us MAE341</v>
          </cell>
          <cell r="B13460" t="str">
            <v>Thermodynamics - University of Alabama in Huntsville</v>
          </cell>
          <cell r="C13460">
            <v>48</v>
          </cell>
          <cell r="D13460">
            <v>4</v>
          </cell>
        </row>
        <row r="13461">
          <cell r="A13461" t="str">
            <v>UMD-us ENES232</v>
          </cell>
          <cell r="B13461" t="str">
            <v>Thermodynamics - University of Maryland, College Park</v>
          </cell>
          <cell r="C13461">
            <v>45</v>
          </cell>
          <cell r="D13461">
            <v>3</v>
          </cell>
        </row>
        <row r="13462">
          <cell r="A13462" t="str">
            <v>UOIT-ca MECE2320U</v>
          </cell>
          <cell r="B13462" t="str">
            <v>Thermodynamics - University of Ontario Institute of Technology</v>
          </cell>
          <cell r="C13462">
            <v>36</v>
          </cell>
          <cell r="D13462">
            <v>3</v>
          </cell>
        </row>
        <row r="13463">
          <cell r="A13463" t="str">
            <v>UofT-ca MSE202H1</v>
          </cell>
          <cell r="B13463" t="str">
            <v>Thermodynamics - University of Toronto</v>
          </cell>
          <cell r="C13463">
            <v>65</v>
          </cell>
          <cell r="D13463">
            <v>5</v>
          </cell>
        </row>
        <row r="13464">
          <cell r="A13464" t="str">
            <v>UofT-ca MIE210</v>
          </cell>
          <cell r="B13464" t="str">
            <v>Thermodynamics - University of Toronto</v>
          </cell>
          <cell r="C13464">
            <v>60</v>
          </cell>
          <cell r="D13464">
            <v>5</v>
          </cell>
        </row>
        <row r="13465">
          <cell r="A13465" t="str">
            <v>WMU-us IME2830</v>
          </cell>
          <cell r="B13465" t="str">
            <v>Thermodynamics - Western Michigan University</v>
          </cell>
          <cell r="C13465">
            <v>30</v>
          </cell>
          <cell r="D13465">
            <v>2</v>
          </cell>
        </row>
        <row r="13466">
          <cell r="A13466" t="str">
            <v>IUPUI-us ME20000</v>
          </cell>
          <cell r="B13466" t="str">
            <v>Thermodynamics 1 - Indiana University-Purdue University Indianapolis</v>
          </cell>
          <cell r="C13466">
            <v>48</v>
          </cell>
          <cell r="D13466">
            <v>4</v>
          </cell>
        </row>
        <row r="13467">
          <cell r="A13467" t="str">
            <v>QUT-au ENB222</v>
          </cell>
          <cell r="B13467" t="str">
            <v>Thermodynamics 1 - Queensland University of Technology</v>
          </cell>
          <cell r="C13467">
            <v>52</v>
          </cell>
          <cell r="D13467">
            <v>4</v>
          </cell>
        </row>
        <row r="13468">
          <cell r="A13468" t="str">
            <v>ITech-us ME3200</v>
          </cell>
          <cell r="B13468" t="str">
            <v>Thermodynamics I - Indiana Institute of Technology</v>
          </cell>
          <cell r="C13468">
            <v>48</v>
          </cell>
          <cell r="D13468">
            <v>4</v>
          </cell>
        </row>
        <row r="13469">
          <cell r="A13469" t="str">
            <v>Engineering Statisti</v>
          </cell>
          <cell r="B13469" t="str">
            <v>Thermodynamics I - Murray State University</v>
          </cell>
          <cell r="C13469">
            <v>42</v>
          </cell>
          <cell r="D13469">
            <v>3</v>
          </cell>
        </row>
        <row r="13470">
          <cell r="A13470" t="str">
            <v>Murray-us EGR240</v>
          </cell>
          <cell r="B13470" t="str">
            <v>Thermodynamics I - Murray State University</v>
          </cell>
          <cell r="C13470">
            <v>42</v>
          </cell>
          <cell r="D13470">
            <v>3</v>
          </cell>
        </row>
        <row r="13471">
          <cell r="A13471" t="str">
            <v>NAU-us ME291</v>
          </cell>
          <cell r="B13471" t="str">
            <v>Thermodynamics I - Northern Arizona University</v>
          </cell>
          <cell r="C13471">
            <v>48</v>
          </cell>
          <cell r="D13471">
            <v>4</v>
          </cell>
        </row>
        <row r="13472">
          <cell r="A13472" t="str">
            <v>TCNJ-us ENG322</v>
          </cell>
          <cell r="B13472" t="str">
            <v>Thermodynamics I - The College of New Jersey</v>
          </cell>
          <cell r="C13472">
            <v>60</v>
          </cell>
          <cell r="D13472">
            <v>5</v>
          </cell>
        </row>
        <row r="13473">
          <cell r="A13473" t="str">
            <v>UNR-us ME311</v>
          </cell>
          <cell r="B13473" t="str">
            <v>Thermodynamics I - University of Nevada, Reno</v>
          </cell>
          <cell r="C13473">
            <v>48</v>
          </cell>
          <cell r="D13473">
            <v>4</v>
          </cell>
        </row>
        <row r="13474">
          <cell r="A13474" t="str">
            <v>UWin-ca 06-85-212</v>
          </cell>
          <cell r="B13474" t="str">
            <v>Thermodynamics I - University of Windsor</v>
          </cell>
          <cell r="C13474">
            <v>54</v>
          </cell>
          <cell r="D13474">
            <v>4</v>
          </cell>
        </row>
        <row r="13475">
          <cell r="A13475" t="str">
            <v>WMU-us ME2320</v>
          </cell>
          <cell r="B13475" t="str">
            <v>Thermodynamics I - Western Michigan University</v>
          </cell>
          <cell r="C13475">
            <v>45</v>
          </cell>
          <cell r="D13475">
            <v>3</v>
          </cell>
        </row>
        <row r="13476">
          <cell r="A13476" t="str">
            <v>NAU-us ME392</v>
          </cell>
          <cell r="B13476" t="str">
            <v>Thermodynamics II - Northern Arizona University</v>
          </cell>
          <cell r="C13476">
            <v>48</v>
          </cell>
          <cell r="D13476">
            <v>4</v>
          </cell>
        </row>
        <row r="13477">
          <cell r="A13477" t="str">
            <v>GLA-uk ENG2053-1</v>
          </cell>
          <cell r="B13477" t="str">
            <v>Thermodynamics M2 - University of Glasgow</v>
          </cell>
          <cell r="C13477">
            <v>30</v>
          </cell>
          <cell r="D13477">
            <v>2</v>
          </cell>
        </row>
        <row r="13478">
          <cell r="A13478" t="str">
            <v>LE-uk EG3102</v>
          </cell>
          <cell r="B13478" t="str">
            <v>Thermodynamics and Fluid Dynamics 2 - University of Leicester</v>
          </cell>
          <cell r="C13478">
            <v>46</v>
          </cell>
          <cell r="D13478">
            <v>3</v>
          </cell>
        </row>
        <row r="13479">
          <cell r="A13479" t="str">
            <v>QUB-uk MEE2017</v>
          </cell>
          <cell r="B13479" t="str">
            <v>Thermodynamics and Fluid Mechanics - Queen's University Belfast</v>
          </cell>
          <cell r="C13479">
            <v>72</v>
          </cell>
          <cell r="D13479">
            <v>6</v>
          </cell>
        </row>
        <row r="13480">
          <cell r="A13480" t="str">
            <v>UMelb-au MCEN30018</v>
          </cell>
          <cell r="B13480" t="str">
            <v>Thermodynamics and Fluid Mechanics - University of Melbourne</v>
          </cell>
          <cell r="C13480">
            <v>60</v>
          </cell>
          <cell r="D13480">
            <v>5</v>
          </cell>
        </row>
        <row r="13481">
          <cell r="A13481" t="str">
            <v>USyd-au AMME2200</v>
          </cell>
          <cell r="B13481" t="str">
            <v>Thermodynamics and Fluids - The University of Sydney</v>
          </cell>
          <cell r="C13481">
            <v>75</v>
          </cell>
          <cell r="D13481">
            <v>6</v>
          </cell>
        </row>
        <row r="13482">
          <cell r="A13482" t="str">
            <v>DU-us MSCI300</v>
          </cell>
          <cell r="B13482" t="str">
            <v>Thermodynamics and Kinetics of Materials - Drexel University</v>
          </cell>
          <cell r="C13482">
            <v>80</v>
          </cell>
          <cell r="D13482">
            <v>6</v>
          </cell>
        </row>
        <row r="13483">
          <cell r="A13483" t="str">
            <v>UNT-us MTSE3030</v>
          </cell>
          <cell r="B13483" t="str">
            <v>Thermodynamics and Phase Diagram - University of North Texas</v>
          </cell>
          <cell r="C13483">
            <v>54</v>
          </cell>
          <cell r="D13483">
            <v>4</v>
          </cell>
        </row>
        <row r="13484">
          <cell r="A13484" t="str">
            <v>Hull-uk 57140</v>
          </cell>
          <cell r="B13484" t="str">
            <v>Thermodynamics and Thermofluids - University of Hull</v>
          </cell>
          <cell r="C13484">
            <v>50</v>
          </cell>
          <cell r="D13484">
            <v>4</v>
          </cell>
        </row>
        <row r="13485">
          <cell r="A13485" t="str">
            <v>ASU-us MSE330</v>
          </cell>
          <cell r="B13485" t="str">
            <v>Thermodynamics of Materials - Arizona State University</v>
          </cell>
          <cell r="C13485">
            <v>40</v>
          </cell>
          <cell r="D13485">
            <v>3</v>
          </cell>
        </row>
        <row r="13486">
          <cell r="A13486" t="str">
            <v>ULR-fr SGM26109C</v>
          </cell>
          <cell r="B13486" t="str">
            <v>Thermodynamique des Solutions Solides - Université de La Rochelle</v>
          </cell>
          <cell r="C13486">
            <v>21</v>
          </cell>
          <cell r="D13486">
            <v>1</v>
          </cell>
        </row>
        <row r="13487">
          <cell r="A13487" t="str">
            <v>Orleans-fr 5TE03</v>
          </cell>
          <cell r="B13487" t="str">
            <v>Thermodynamique et Transferts Thermiques - École Polytechnique de l'Université d'Orléans</v>
          </cell>
          <cell r="C13487">
            <v>70</v>
          </cell>
          <cell r="D13487">
            <v>5</v>
          </cell>
        </row>
        <row r="13488">
          <cell r="A13488" t="str">
            <v>DIT-ie THMF3111</v>
          </cell>
          <cell r="B13488" t="str">
            <v>Thermofluids 2 - Dublin Institute of Technology</v>
          </cell>
          <cell r="C13488">
            <v>50</v>
          </cell>
          <cell r="D13488">
            <v>4</v>
          </cell>
        </row>
        <row r="13489">
          <cell r="A13489" t="str">
            <v>QU-ca MECH461</v>
          </cell>
          <cell r="B13489" t="str">
            <v>Thesis Project - Queen's University</v>
          </cell>
          <cell r="C13489">
            <v>48</v>
          </cell>
          <cell r="D13489">
            <v>4</v>
          </cell>
        </row>
        <row r="13490">
          <cell r="A13490" t="str">
            <v>TU-us BIOE4461</v>
          </cell>
          <cell r="B13490" t="str">
            <v>Tissue &amp; Regenerative Eng. - Temple University</v>
          </cell>
          <cell r="C13490">
            <v>43</v>
          </cell>
          <cell r="D13490">
            <v>3</v>
          </cell>
        </row>
        <row r="13491">
          <cell r="A13491" t="str">
            <v>SU-uk EG3055</v>
          </cell>
          <cell r="B13491" t="str">
            <v>Tissue Engineering - Swansea University</v>
          </cell>
          <cell r="C13491">
            <v>25</v>
          </cell>
          <cell r="D13491">
            <v>2</v>
          </cell>
        </row>
        <row r="13492">
          <cell r="A13492" t="str">
            <v>QMUL-uk MAT311</v>
          </cell>
          <cell r="B13492" t="str">
            <v>Tissue Engineering and Regenerative Medicine - Queen Mary University of London</v>
          </cell>
          <cell r="C13492">
            <v>33</v>
          </cell>
          <cell r="D13492">
            <v>3</v>
          </cell>
        </row>
        <row r="13493">
          <cell r="A13493" t="str">
            <v>Strath-uk BE418</v>
          </cell>
          <cell r="B13493" t="str">
            <v>Tissue Mechanics - University of Strathclyde</v>
          </cell>
          <cell r="C13493">
            <v>50</v>
          </cell>
          <cell r="D13493">
            <v>4</v>
          </cell>
        </row>
        <row r="13494">
          <cell r="A13494" t="str">
            <v>MCZC009-13</v>
          </cell>
          <cell r="B13494" t="str">
            <v>Tomada de Decisões e Neuroeconomia</v>
          </cell>
          <cell r="C13494">
            <v>24</v>
          </cell>
          <cell r="D13494">
            <v>2</v>
          </cell>
        </row>
        <row r="13495">
          <cell r="A13495" t="str">
            <v>MCZC011-15</v>
          </cell>
          <cell r="B13495" t="str">
            <v>Tomada de Decisões e Neuroeconomia</v>
          </cell>
          <cell r="C13495">
            <v>48</v>
          </cell>
          <cell r="D13495">
            <v>4</v>
          </cell>
        </row>
        <row r="13496">
          <cell r="A13496" t="str">
            <v>LU-uk MPC104</v>
          </cell>
          <cell r="B13496" t="str">
            <v>Tomorrow's Materials - Loughborough University</v>
          </cell>
          <cell r="C13496">
            <v>50</v>
          </cell>
          <cell r="D13496">
            <v>4</v>
          </cell>
        </row>
        <row r="13497">
          <cell r="A13497" t="str">
            <v>UQ-au ECON1050</v>
          </cell>
          <cell r="B13497" t="str">
            <v>Tool of Economic Analysis - The University of Queensland</v>
          </cell>
          <cell r="C13497">
            <v>61</v>
          </cell>
          <cell r="D13497">
            <v>5</v>
          </cell>
        </row>
        <row r="13498">
          <cell r="A13498" t="str">
            <v>Wisc-us ISYE635</v>
          </cell>
          <cell r="B13498" t="str">
            <v>Tools &amp; Environments for Optimization - University of Wisconsin - Madison</v>
          </cell>
          <cell r="C13498">
            <v>54</v>
          </cell>
          <cell r="D13498">
            <v>4</v>
          </cell>
        </row>
        <row r="13499">
          <cell r="A13499" t="str">
            <v>KettU-us IME453</v>
          </cell>
          <cell r="B13499" t="str">
            <v>Tools for Managing the Supply Chain - Kettering University</v>
          </cell>
          <cell r="C13499">
            <v>48</v>
          </cell>
          <cell r="D13499">
            <v>4</v>
          </cell>
        </row>
        <row r="13500">
          <cell r="A13500" t="str">
            <v>EGR599-002</v>
          </cell>
          <cell r="B13500" t="str">
            <v>Top Engr: Energy Assessment - University of Kentucky</v>
          </cell>
          <cell r="C13500">
            <v>48</v>
          </cell>
          <cell r="D13500">
            <v>4</v>
          </cell>
        </row>
        <row r="13501">
          <cell r="A13501" t="str">
            <v>EGR599-003</v>
          </cell>
          <cell r="B13501" t="str">
            <v>Top Engr: Power and Energy Experiences - University of Kentucky</v>
          </cell>
          <cell r="C13501">
            <v>48</v>
          </cell>
          <cell r="D13501">
            <v>4</v>
          </cell>
        </row>
        <row r="13502">
          <cell r="A13502" t="str">
            <v>UNIP - 512J</v>
          </cell>
          <cell r="B13502" t="str">
            <v>Top.de Fís.Geral/Experimental - Universidade Paulista</v>
          </cell>
          <cell r="C13502">
            <v>84</v>
          </cell>
          <cell r="D13502">
            <v>7</v>
          </cell>
        </row>
        <row r="13503">
          <cell r="A13503" t="str">
            <v>TCNJ-us BUS370</v>
          </cell>
          <cell r="B13503" t="str">
            <v>Topic in Business - The College of New Jersey</v>
          </cell>
          <cell r="C13503">
            <v>48</v>
          </cell>
          <cell r="D13503">
            <v>4</v>
          </cell>
        </row>
        <row r="13504">
          <cell r="A13504" t="str">
            <v>ASU-us MAE494</v>
          </cell>
          <cell r="B13504" t="str">
            <v>Topic: Guidance and Navigation of Aerospace Vehicles - Arizona State University</v>
          </cell>
          <cell r="C13504">
            <v>48</v>
          </cell>
          <cell r="D13504">
            <v>4</v>
          </cell>
        </row>
        <row r="13505">
          <cell r="A13505" t="str">
            <v>UGA-us UNIV1101</v>
          </cell>
          <cell r="B13505" t="str">
            <v>Topics in Academic Enhancement - University of Georgia</v>
          </cell>
          <cell r="C13505">
            <v>45</v>
          </cell>
          <cell r="D13505">
            <v>3</v>
          </cell>
        </row>
        <row r="13506">
          <cell r="A13506" t="str">
            <v>WOU-us CS299</v>
          </cell>
          <cell r="B13506" t="str">
            <v>Topics in CS: C++ - Western Oregon University</v>
          </cell>
          <cell r="C13506">
            <v>33</v>
          </cell>
          <cell r="D13506">
            <v>2</v>
          </cell>
        </row>
        <row r="13507">
          <cell r="A13507" t="str">
            <v>WOU-us CS199</v>
          </cell>
          <cell r="B13507" t="str">
            <v>Topics in CS: Java Programming - Western Oregon University</v>
          </cell>
          <cell r="C13507">
            <v>33</v>
          </cell>
          <cell r="D13507">
            <v>2</v>
          </cell>
        </row>
        <row r="13508">
          <cell r="A13508" t="str">
            <v>Lehman-us CMP464</v>
          </cell>
          <cell r="B13508" t="str">
            <v>Topics in Computer Science - Lehman College</v>
          </cell>
          <cell r="C13508">
            <v>128</v>
          </cell>
          <cell r="D13508">
            <v>10</v>
          </cell>
        </row>
        <row r="13509">
          <cell r="A13509" t="str">
            <v>SNU-kr TIE</v>
          </cell>
          <cell r="B13509" t="str">
            <v>Topics in Industrial Engineering (Case Studies in Production Management) - Seoul National University</v>
          </cell>
          <cell r="C13509">
            <v>48</v>
          </cell>
          <cell r="D13509">
            <v>4</v>
          </cell>
        </row>
        <row r="13510">
          <cell r="A13510" t="str">
            <v>UCR-us MSEXRC251</v>
          </cell>
          <cell r="B13510" t="str">
            <v>Topics in Materials Science and Engineering - University of California, Riverside</v>
          </cell>
          <cell r="C13510">
            <v>10</v>
          </cell>
          <cell r="D13510">
            <v>1</v>
          </cell>
        </row>
        <row r="13511">
          <cell r="A13511" t="str">
            <v>OU-jp TMnEA</v>
          </cell>
          <cell r="B13511" t="str">
            <v>Topics in Mathematics and its Engineering Applic. - Osaka University</v>
          </cell>
          <cell r="C13511">
            <v>22</v>
          </cell>
          <cell r="D13511">
            <v>1</v>
          </cell>
        </row>
        <row r="13512">
          <cell r="A13512" t="str">
            <v>LhU-ca ENGI0655</v>
          </cell>
          <cell r="B13512" t="str">
            <v>Topics in Software Engineering - Lakehead University</v>
          </cell>
          <cell r="C13512">
            <v>48</v>
          </cell>
          <cell r="D13512">
            <v>4</v>
          </cell>
        </row>
        <row r="13513">
          <cell r="A13513" t="str">
            <v>FATEC-SP - 4304</v>
          </cell>
          <cell r="B13513" t="str">
            <v>Topografia - FATEC-SP</v>
          </cell>
          <cell r="C13513">
            <v>156</v>
          </cell>
          <cell r="D13513">
            <v>13</v>
          </cell>
        </row>
        <row r="13514">
          <cell r="A13514" t="str">
            <v>MAUA - ETC201</v>
          </cell>
          <cell r="B13514" t="str">
            <v>Topografia - Instituto Mauá de Tecnologia</v>
          </cell>
          <cell r="C13514">
            <v>132</v>
          </cell>
          <cell r="D13514">
            <v>11</v>
          </cell>
        </row>
        <row r="13515">
          <cell r="A13515" t="str">
            <v>UFSCar - 502448B</v>
          </cell>
          <cell r="B13515" t="str">
            <v>Topografia - Universidade Federal de São Carlos</v>
          </cell>
          <cell r="C13515">
            <v>60</v>
          </cell>
          <cell r="D13515">
            <v>5</v>
          </cell>
        </row>
        <row r="13516">
          <cell r="A13516" t="str">
            <v>UC-pt topo</v>
          </cell>
          <cell r="B13516" t="str">
            <v>Topografia - Universidade de Coimbra</v>
          </cell>
          <cell r="C13516">
            <v>45</v>
          </cell>
          <cell r="D13516">
            <v>3</v>
          </cell>
        </row>
        <row r="13517">
          <cell r="A13517" t="str">
            <v>MACK - 1112031</v>
          </cell>
          <cell r="B13517" t="str">
            <v>Topografia - campo - Mackenzie</v>
          </cell>
          <cell r="C13517">
            <v>60</v>
          </cell>
          <cell r="D13517">
            <v>5</v>
          </cell>
        </row>
        <row r="13518">
          <cell r="A13518" t="str">
            <v>FATEC-SP - 4200</v>
          </cell>
          <cell r="B13518" t="str">
            <v>Topografia I - FATEC-SP</v>
          </cell>
          <cell r="C13518">
            <v>60</v>
          </cell>
          <cell r="D13518">
            <v>5</v>
          </cell>
        </row>
        <row r="13519">
          <cell r="A13519" t="str">
            <v>MACK - 1111019</v>
          </cell>
          <cell r="B13519" t="str">
            <v>Topografia I - Mackenzie</v>
          </cell>
          <cell r="C13519">
            <v>60</v>
          </cell>
          <cell r="D13519">
            <v>5</v>
          </cell>
        </row>
        <row r="13520">
          <cell r="A13520" t="str">
            <v>MACK - 1112015</v>
          </cell>
          <cell r="B13520" t="str">
            <v>Topografia II - Mackenzie</v>
          </cell>
          <cell r="C13520">
            <v>60</v>
          </cell>
          <cell r="D13520">
            <v>5</v>
          </cell>
        </row>
        <row r="13521">
          <cell r="A13521" t="str">
            <v>UFMS - 1301000098-6</v>
          </cell>
          <cell r="B13521" t="str">
            <v>Topografia aplicada - Universidade Federal de Mato Grosso do Sul</v>
          </cell>
          <cell r="C13521">
            <v>84</v>
          </cell>
          <cell r="D13521">
            <v>7</v>
          </cell>
        </row>
        <row r="13522">
          <cell r="A13522" t="str">
            <v>UNIPD-it INM0015299</v>
          </cell>
          <cell r="B13522" t="str">
            <v>Topografia e Cartografia - Università Degli Studi di Padova</v>
          </cell>
          <cell r="C13522">
            <v>48</v>
          </cell>
          <cell r="D13522">
            <v>4</v>
          </cell>
        </row>
        <row r="13523">
          <cell r="A13523" t="str">
            <v>UNICAMP - ST513</v>
          </cell>
          <cell r="B13523" t="str">
            <v>Topografia para saneamento - UNICAMP</v>
          </cell>
          <cell r="C13523">
            <v>180</v>
          </cell>
          <cell r="D13523">
            <v>15</v>
          </cell>
        </row>
        <row r="13524">
          <cell r="A13524" t="str">
            <v>UPM-es 135002404</v>
          </cell>
          <cell r="B13524" t="str">
            <v>Topografia y Geomática - Universidad Politécnica de Madrid</v>
          </cell>
          <cell r="C13524">
            <v>76</v>
          </cell>
          <cell r="D13524">
            <v>6</v>
          </cell>
        </row>
        <row r="13525">
          <cell r="A13525" t="str">
            <v>MCTB026-13</v>
          </cell>
          <cell r="B13525" t="str">
            <v>Topologia</v>
          </cell>
          <cell r="C13525">
            <v>48</v>
          </cell>
          <cell r="D13525">
            <v>4</v>
          </cell>
        </row>
        <row r="13526">
          <cell r="A13526" t="str">
            <v>MCTB026-17</v>
          </cell>
          <cell r="B13526" t="str">
            <v>Topologia</v>
          </cell>
          <cell r="C13526">
            <v>48</v>
          </cell>
          <cell r="D13526">
            <v>4</v>
          </cell>
        </row>
        <row r="13527">
          <cell r="A13527" t="str">
            <v>MAT-264</v>
          </cell>
          <cell r="B13527" t="str">
            <v>Topologia Algébrica</v>
          </cell>
          <cell r="C13527">
            <v>144</v>
          </cell>
          <cell r="D13527">
            <v>12</v>
          </cell>
        </row>
        <row r="13528">
          <cell r="A13528" t="str">
            <v>MAT-254</v>
          </cell>
          <cell r="B13528" t="str">
            <v>Topologia Conjuntista</v>
          </cell>
          <cell r="C13528">
            <v>144</v>
          </cell>
          <cell r="D13528">
            <v>12</v>
          </cell>
        </row>
        <row r="13529">
          <cell r="A13529" t="str">
            <v>MAT-265</v>
          </cell>
          <cell r="B13529" t="str">
            <v>Topologia Diferencial</v>
          </cell>
          <cell r="C13529">
            <v>144</v>
          </cell>
          <cell r="D13529">
            <v>12</v>
          </cell>
        </row>
        <row r="13530">
          <cell r="A13530" t="str">
            <v>MAT-103</v>
          </cell>
          <cell r="B13530" t="str">
            <v>Topologia Geral</v>
          </cell>
          <cell r="C13530">
            <v>144</v>
          </cell>
          <cell r="D13530">
            <v>12</v>
          </cell>
        </row>
        <row r="13531">
          <cell r="A13531" t="str">
            <v>MAT-160CO</v>
          </cell>
          <cell r="B13531" t="str">
            <v>Topologia Geral</v>
          </cell>
          <cell r="C13531">
            <v>0</v>
          </cell>
          <cell r="D13531">
            <v>12</v>
          </cell>
        </row>
        <row r="13532">
          <cell r="A13532" t="str">
            <v>MAT-160</v>
          </cell>
          <cell r="B13532" t="str">
            <v>Topologia Geral</v>
          </cell>
          <cell r="C13532">
            <v>144</v>
          </cell>
          <cell r="D13532">
            <v>12</v>
          </cell>
        </row>
        <row r="13533">
          <cell r="A13533" t="str">
            <v>MCTX032-13</v>
          </cell>
          <cell r="B13533" t="str">
            <v>Topologia I</v>
          </cell>
          <cell r="C13533">
            <v>48</v>
          </cell>
          <cell r="D13533">
            <v>4</v>
          </cell>
        </row>
        <row r="13534">
          <cell r="A13534" t="str">
            <v>MCZX011-13</v>
          </cell>
          <cell r="B13534" t="str">
            <v>Topologia II</v>
          </cell>
          <cell r="C13534">
            <v>48</v>
          </cell>
          <cell r="D13534">
            <v>4</v>
          </cell>
        </row>
        <row r="13535">
          <cell r="A13535" t="str">
            <v>SIT-us ME560</v>
          </cell>
          <cell r="B13535" t="str">
            <v>Total Quality Control - Stevens Institute of Technology</v>
          </cell>
          <cell r="C13535">
            <v>54</v>
          </cell>
          <cell r="D13535">
            <v>4</v>
          </cell>
        </row>
        <row r="13536">
          <cell r="A13536" t="str">
            <v>ITech-us IME4110</v>
          </cell>
          <cell r="B13536" t="str">
            <v>Total Quality Management - Indiana Institute of Technology</v>
          </cell>
          <cell r="C13536">
            <v>48</v>
          </cell>
          <cell r="D13536">
            <v>4</v>
          </cell>
        </row>
        <row r="13537">
          <cell r="A13537" t="str">
            <v>SIT-us EM360</v>
          </cell>
          <cell r="B13537" t="str">
            <v>Total Quality Management - Stevens Institute of Technology</v>
          </cell>
          <cell r="C13537">
            <v>48</v>
          </cell>
          <cell r="D13537">
            <v>4</v>
          </cell>
        </row>
        <row r="13538">
          <cell r="A13538" t="str">
            <v>NHZ1050-09</v>
          </cell>
          <cell r="B13538" t="str">
            <v>Toxicologia</v>
          </cell>
          <cell r="C13538">
            <v>72</v>
          </cell>
          <cell r="D13538">
            <v>6</v>
          </cell>
        </row>
        <row r="13539">
          <cell r="A13539" t="str">
            <v>NHZ1050-15</v>
          </cell>
          <cell r="B13539" t="str">
            <v>Toxicologia</v>
          </cell>
          <cell r="C13539">
            <v>72</v>
          </cell>
          <cell r="D13539">
            <v>6</v>
          </cell>
        </row>
        <row r="13540">
          <cell r="A13540" t="str">
            <v>NHZ1050-13</v>
          </cell>
          <cell r="B13540" t="str">
            <v>Toxicologia</v>
          </cell>
          <cell r="C13540">
            <v>72</v>
          </cell>
          <cell r="D13540">
            <v>6</v>
          </cell>
        </row>
        <row r="13541">
          <cell r="A13541" t="str">
            <v>ST573</v>
          </cell>
          <cell r="B13541" t="str">
            <v>Toxicologia Ambiental - UNICAMP</v>
          </cell>
          <cell r="C13541">
            <v>60</v>
          </cell>
          <cell r="D13541">
            <v>5</v>
          </cell>
        </row>
        <row r="13542">
          <cell r="A13542" t="str">
            <v>UPM-es TF</v>
          </cell>
          <cell r="B13542" t="str">
            <v>Trabajo Final - Universidad Politécnica de Madrid</v>
          </cell>
          <cell r="C13542">
            <v>192</v>
          </cell>
          <cell r="D13542">
            <v>16</v>
          </cell>
        </row>
        <row r="13543">
          <cell r="A13543" t="str">
            <v>USP - FLG0435</v>
          </cell>
          <cell r="B13543" t="str">
            <v>Trabalho de Campo em Geografia - USP</v>
          </cell>
          <cell r="C13543">
            <v>180</v>
          </cell>
          <cell r="D13543">
            <v>15</v>
          </cell>
        </row>
        <row r="13544">
          <cell r="A13544" t="str">
            <v>MA24</v>
          </cell>
          <cell r="B13544" t="str">
            <v>Trabalho de Conclusão de Curso</v>
          </cell>
          <cell r="C13544">
            <v>0</v>
          </cell>
          <cell r="D13544">
            <v>10</v>
          </cell>
        </row>
        <row r="13545">
          <cell r="A13545" t="str">
            <v>MA-24</v>
          </cell>
          <cell r="B13545" t="str">
            <v>Trabalho de Conclusão de Curso</v>
          </cell>
          <cell r="C13545">
            <v>156</v>
          </cell>
          <cell r="D13545">
            <v>13</v>
          </cell>
        </row>
        <row r="13546">
          <cell r="A13546" t="str">
            <v>MA24_0</v>
          </cell>
          <cell r="B13546" t="str">
            <v>Trabalho de Conclusão de Curso</v>
          </cell>
          <cell r="C13546">
            <v>0</v>
          </cell>
          <cell r="D13546">
            <v>0</v>
          </cell>
        </row>
        <row r="13547">
          <cell r="A13547" t="str">
            <v>CS1401</v>
          </cell>
          <cell r="B13547" t="str">
            <v>Trabalho de Conclusão de Curso I</v>
          </cell>
          <cell r="C13547">
            <v>24</v>
          </cell>
          <cell r="D13547">
            <v>2</v>
          </cell>
        </row>
        <row r="13548">
          <cell r="A13548" t="str">
            <v>ESHT900-13</v>
          </cell>
          <cell r="B13548" t="str">
            <v>Trabalho de Conclusão de Curso I</v>
          </cell>
          <cell r="C13548">
            <v>24</v>
          </cell>
          <cell r="D13548">
            <v>2</v>
          </cell>
        </row>
        <row r="13549">
          <cell r="A13549" t="str">
            <v>ESHT902-17</v>
          </cell>
          <cell r="B13549" t="str">
            <v>Trabalho de Conclusão de Curso I de Planejamento Territorial</v>
          </cell>
          <cell r="C13549">
            <v>24</v>
          </cell>
          <cell r="D13549">
            <v>2</v>
          </cell>
        </row>
        <row r="13550">
          <cell r="A13550" t="str">
            <v>CS1402</v>
          </cell>
          <cell r="B13550" t="str">
            <v>Trabalho de Conclusão de Curso II</v>
          </cell>
          <cell r="C13550">
            <v>24</v>
          </cell>
          <cell r="D13550">
            <v>2</v>
          </cell>
        </row>
        <row r="13551">
          <cell r="A13551" t="str">
            <v>ESHT901-13</v>
          </cell>
          <cell r="B13551" t="str">
            <v>Trabalho de Conclusão de Curso II</v>
          </cell>
          <cell r="C13551">
            <v>24</v>
          </cell>
          <cell r="D13551">
            <v>2</v>
          </cell>
        </row>
        <row r="13552">
          <cell r="A13552" t="str">
            <v>ESHT903-17</v>
          </cell>
          <cell r="B13552" t="str">
            <v>Trabalho de Conclusão de Curso II de Planejamento Territorial</v>
          </cell>
          <cell r="C13552">
            <v>24</v>
          </cell>
          <cell r="D13552">
            <v>2</v>
          </cell>
        </row>
        <row r="13553">
          <cell r="A13553" t="str">
            <v>CS1101</v>
          </cell>
          <cell r="B13553" t="str">
            <v>Trabalho de Conclusão de Curso de Políticas Públicas I</v>
          </cell>
          <cell r="C13553">
            <v>24</v>
          </cell>
          <cell r="D13553">
            <v>2</v>
          </cell>
        </row>
        <row r="13554">
          <cell r="A13554" t="str">
            <v>ESHP900-13</v>
          </cell>
          <cell r="B13554" t="str">
            <v>Trabalho de Conclusão de Curso de Políticas Públicas I</v>
          </cell>
          <cell r="C13554">
            <v>24</v>
          </cell>
          <cell r="D13554">
            <v>2</v>
          </cell>
        </row>
        <row r="13555">
          <cell r="A13555" t="str">
            <v>CS1102</v>
          </cell>
          <cell r="B13555" t="str">
            <v>Trabalho de Conclusão de Curso de Políticas Públicas II</v>
          </cell>
          <cell r="C13555">
            <v>24</v>
          </cell>
          <cell r="D13555">
            <v>2</v>
          </cell>
        </row>
        <row r="13556">
          <cell r="A13556" t="str">
            <v>ESHP901-13</v>
          </cell>
          <cell r="B13556" t="str">
            <v>Trabalho de Conclusão de Curso de Políticas Públicas II</v>
          </cell>
          <cell r="C13556">
            <v>24</v>
          </cell>
          <cell r="D13556">
            <v>2</v>
          </cell>
        </row>
        <row r="13557">
          <cell r="A13557" t="str">
            <v>ESHR901-13</v>
          </cell>
          <cell r="B13557" t="str">
            <v>Trabalho de Conclusão de Curso de Relações Internacionais I</v>
          </cell>
          <cell r="C13557">
            <v>24</v>
          </cell>
          <cell r="D13557">
            <v>2</v>
          </cell>
        </row>
        <row r="13558">
          <cell r="A13558" t="str">
            <v>ESHR902-13</v>
          </cell>
          <cell r="B13558" t="str">
            <v>Trabalho de Conclusão de Curso de Relações Internacionais II</v>
          </cell>
          <cell r="C13558">
            <v>24</v>
          </cell>
          <cell r="D13558">
            <v>2</v>
          </cell>
        </row>
        <row r="13559">
          <cell r="A13559" t="str">
            <v>NHT1049-13</v>
          </cell>
          <cell r="B13559" t="str">
            <v>Trabalho de Conclusão de Curso em Biologia</v>
          </cell>
          <cell r="C13559">
            <v>24</v>
          </cell>
          <cell r="D13559">
            <v>2</v>
          </cell>
        </row>
        <row r="13560">
          <cell r="A13560" t="str">
            <v>NHT1049-15</v>
          </cell>
          <cell r="B13560" t="str">
            <v>Trabalho de Conclusão de Curso em Biologia</v>
          </cell>
          <cell r="C13560">
            <v>24</v>
          </cell>
          <cell r="D13560">
            <v>2</v>
          </cell>
        </row>
        <row r="13561">
          <cell r="A13561" t="str">
            <v>NHH2084-14</v>
          </cell>
          <cell r="B13561" t="str">
            <v>Trabalho de Conclusão de Curso em Filosofia - Bacharelado</v>
          </cell>
          <cell r="C13561">
            <v>0</v>
          </cell>
          <cell r="D13561">
            <v>0</v>
          </cell>
        </row>
        <row r="13562">
          <cell r="A13562" t="str">
            <v>NHH2083-14</v>
          </cell>
          <cell r="B13562" t="str">
            <v>Trabalho de Conclusão de Curso em Filosofia - Licenciatura</v>
          </cell>
          <cell r="C13562">
            <v>0</v>
          </cell>
          <cell r="D13562">
            <v>0</v>
          </cell>
        </row>
        <row r="13563">
          <cell r="A13563" t="str">
            <v>NHT3059-13</v>
          </cell>
          <cell r="B13563" t="str">
            <v>Trabalho de Conclusão de Curso em Física</v>
          </cell>
          <cell r="C13563">
            <v>324</v>
          </cell>
          <cell r="D13563">
            <v>2</v>
          </cell>
        </row>
        <row r="13564">
          <cell r="A13564" t="str">
            <v>NHT3089-15</v>
          </cell>
          <cell r="B13564" t="str">
            <v>Trabalho de Conclusão de Curso em Física</v>
          </cell>
          <cell r="C13564">
            <v>24</v>
          </cell>
          <cell r="D13564">
            <v>2</v>
          </cell>
        </row>
        <row r="13565">
          <cell r="A13565" t="str">
            <v>MCZX013-13</v>
          </cell>
          <cell r="B13565" t="str">
            <v>Trabalho de Conclusão de Curso em Matemática I</v>
          </cell>
          <cell r="C13565">
            <v>48</v>
          </cell>
          <cell r="D13565">
            <v>4</v>
          </cell>
        </row>
        <row r="13566">
          <cell r="A13566" t="str">
            <v>MCTB024-13</v>
          </cell>
          <cell r="B13566" t="str">
            <v>Trabalho de Conclusão de Curso em Matemática I</v>
          </cell>
          <cell r="C13566">
            <v>24</v>
          </cell>
          <cell r="D13566">
            <v>2</v>
          </cell>
        </row>
        <row r="13567">
          <cell r="A13567" t="str">
            <v>MCZX024-13</v>
          </cell>
          <cell r="B13567" t="str">
            <v>Trabalho de Conclusão de Curso em Matemática II</v>
          </cell>
          <cell r="C13567">
            <v>48</v>
          </cell>
          <cell r="D13567">
            <v>4</v>
          </cell>
        </row>
        <row r="13568">
          <cell r="A13568" t="str">
            <v>MCTB025-13</v>
          </cell>
          <cell r="B13568" t="str">
            <v>Trabalho de Conclusão de Curso em Matemática II</v>
          </cell>
          <cell r="C13568">
            <v>24</v>
          </cell>
          <cell r="D13568">
            <v>2</v>
          </cell>
        </row>
        <row r="13569">
          <cell r="A13569" t="str">
            <v>MCTB027-13</v>
          </cell>
          <cell r="B13569" t="str">
            <v>Trabalho de Conclusão de Curso em Matemática III</v>
          </cell>
          <cell r="C13569">
            <v>24</v>
          </cell>
          <cell r="D13569">
            <v>2</v>
          </cell>
        </row>
        <row r="13570">
          <cell r="A13570" t="str">
            <v>NHT4046-13</v>
          </cell>
          <cell r="B13570" t="str">
            <v>Trabalho de Conclusão de Curso em Química</v>
          </cell>
          <cell r="C13570">
            <v>24</v>
          </cell>
          <cell r="D13570">
            <v>2</v>
          </cell>
        </row>
        <row r="13571">
          <cell r="A13571" t="str">
            <v>NHT4046-15</v>
          </cell>
          <cell r="B13571" t="str">
            <v>Trabalho de Conclusão de Curso em Química</v>
          </cell>
          <cell r="C13571">
            <v>24</v>
          </cell>
          <cell r="D13571">
            <v>2</v>
          </cell>
        </row>
        <row r="13572">
          <cell r="A13572" t="str">
            <v>ESTX100-13</v>
          </cell>
          <cell r="B13572" t="str">
            <v>Trabalho de Graduação I</v>
          </cell>
          <cell r="C13572">
            <v>24</v>
          </cell>
          <cell r="D13572">
            <v>2</v>
          </cell>
        </row>
        <row r="13573">
          <cell r="A13573" t="str">
            <v>ESHC905-17</v>
          </cell>
          <cell r="B13573" t="str">
            <v>Trabalho de Graduação I em Ciências Econômicas</v>
          </cell>
          <cell r="C13573">
            <v>96</v>
          </cell>
          <cell r="D13573">
            <v>8</v>
          </cell>
        </row>
        <row r="13574">
          <cell r="A13574" t="str">
            <v>ESTS902-13</v>
          </cell>
          <cell r="B13574" t="str">
            <v>Trabalho de Graduação I em Engenharia Aeroespacial</v>
          </cell>
          <cell r="C13574">
            <v>24</v>
          </cell>
          <cell r="D13574">
            <v>2</v>
          </cell>
        </row>
        <row r="13575">
          <cell r="A13575" t="str">
            <v>ESTS902-17</v>
          </cell>
          <cell r="B13575" t="str">
            <v>Trabalho de Graduação I em Engenharia Aeroespacial</v>
          </cell>
          <cell r="C13575">
            <v>24</v>
          </cell>
          <cell r="D13575">
            <v>2</v>
          </cell>
        </row>
        <row r="13576">
          <cell r="A13576" t="str">
            <v>ESTU902-13</v>
          </cell>
          <cell r="B13576" t="str">
            <v>Trabalho de Graduação I em Engenharia Ambiental e Urbana</v>
          </cell>
          <cell r="C13576">
            <v>24</v>
          </cell>
          <cell r="D13576">
            <v>2</v>
          </cell>
        </row>
        <row r="13577">
          <cell r="A13577" t="str">
            <v>ESTU902-17</v>
          </cell>
          <cell r="B13577" t="str">
            <v>Trabalho de Graduação I em Engenharia Ambiental e Urbana</v>
          </cell>
          <cell r="C13577">
            <v>24</v>
          </cell>
          <cell r="D13577">
            <v>2</v>
          </cell>
        </row>
        <row r="13578">
          <cell r="A13578" t="str">
            <v>ESTB902-13</v>
          </cell>
          <cell r="B13578" t="str">
            <v>Trabalho de Graduação I em Engenharia Biomédica</v>
          </cell>
          <cell r="C13578">
            <v>24</v>
          </cell>
          <cell r="D13578">
            <v>2</v>
          </cell>
        </row>
        <row r="13579">
          <cell r="A13579" t="str">
            <v>ESTB902-17</v>
          </cell>
          <cell r="B13579" t="str">
            <v>Trabalho de Graduação I em Engenharia Biomédica</v>
          </cell>
          <cell r="C13579">
            <v>24</v>
          </cell>
          <cell r="D13579">
            <v>2</v>
          </cell>
        </row>
        <row r="13580">
          <cell r="A13580" t="str">
            <v>ESTE902-13</v>
          </cell>
          <cell r="B13580" t="str">
            <v>Trabalho de Graduação I em Engenharia de Energia</v>
          </cell>
          <cell r="C13580">
            <v>24</v>
          </cell>
          <cell r="D13580">
            <v>2</v>
          </cell>
        </row>
        <row r="13581">
          <cell r="A13581" t="str">
            <v>ESTE902-17</v>
          </cell>
          <cell r="B13581" t="str">
            <v>Trabalho de Graduação I em Engenharia de Energia</v>
          </cell>
          <cell r="C13581">
            <v>24</v>
          </cell>
          <cell r="D13581">
            <v>2</v>
          </cell>
        </row>
        <row r="13582">
          <cell r="A13582" t="str">
            <v>ESTG902-13</v>
          </cell>
          <cell r="B13582" t="str">
            <v>Trabalho de Graduação I em Engenharia de Gestão</v>
          </cell>
          <cell r="C13582">
            <v>24</v>
          </cell>
          <cell r="D13582">
            <v>2</v>
          </cell>
        </row>
        <row r="13583">
          <cell r="A13583" t="str">
            <v>ESTG902-17</v>
          </cell>
          <cell r="B13583" t="str">
            <v>Trabalho de Graduação I em Engenharia de Gestão</v>
          </cell>
          <cell r="C13583">
            <v>24</v>
          </cell>
          <cell r="D13583">
            <v>2</v>
          </cell>
        </row>
        <row r="13584">
          <cell r="A13584" t="str">
            <v>ESTI902-13</v>
          </cell>
          <cell r="B13584" t="str">
            <v>Trabalho de Graduação I em Engenharia de Informação</v>
          </cell>
          <cell r="C13584">
            <v>24</v>
          </cell>
          <cell r="D13584">
            <v>2</v>
          </cell>
        </row>
        <row r="13585">
          <cell r="A13585" t="str">
            <v>ESTI902-17</v>
          </cell>
          <cell r="B13585" t="str">
            <v>Trabalho de Graduação I em Engenharia de Informação</v>
          </cell>
          <cell r="C13585">
            <v>24</v>
          </cell>
          <cell r="D13585">
            <v>2</v>
          </cell>
        </row>
        <row r="13586">
          <cell r="A13586" t="str">
            <v>ESTA902-13</v>
          </cell>
          <cell r="B13586" t="str">
            <v>Trabalho de Graduação I em Engenharia de Instrumentação, Automação e Robótica</v>
          </cell>
          <cell r="C13586">
            <v>24</v>
          </cell>
          <cell r="D13586">
            <v>2</v>
          </cell>
        </row>
        <row r="13587">
          <cell r="A13587" t="str">
            <v>ESTA902-17</v>
          </cell>
          <cell r="B13587" t="str">
            <v>Trabalho de Graduação I em Engenharia de Instrumentação, Automação e Robótica</v>
          </cell>
          <cell r="C13587">
            <v>24</v>
          </cell>
          <cell r="D13587">
            <v>2</v>
          </cell>
        </row>
        <row r="13588">
          <cell r="A13588" t="str">
            <v>ESTM902-13</v>
          </cell>
          <cell r="B13588" t="str">
            <v>Trabalho de Graduação I em Engenharia de Materiais</v>
          </cell>
          <cell r="C13588">
            <v>24</v>
          </cell>
          <cell r="D13588">
            <v>2</v>
          </cell>
        </row>
        <row r="13589">
          <cell r="A13589" t="str">
            <v>ESTM902-17</v>
          </cell>
          <cell r="B13589" t="str">
            <v>Trabalho de Graduação I em Engenharia de Materiais</v>
          </cell>
          <cell r="C13589">
            <v>24</v>
          </cell>
          <cell r="D13589">
            <v>2</v>
          </cell>
        </row>
        <row r="13590">
          <cell r="A13590" t="str">
            <v>ESTX101-13</v>
          </cell>
          <cell r="B13590" t="str">
            <v>Trabalho de Graduação II</v>
          </cell>
          <cell r="C13590">
            <v>24</v>
          </cell>
          <cell r="D13590">
            <v>2</v>
          </cell>
        </row>
        <row r="13591">
          <cell r="A13591" t="str">
            <v>ESHC906-17</v>
          </cell>
          <cell r="B13591" t="str">
            <v>Trabalho de Graduação II em Ciências Econômicas</v>
          </cell>
          <cell r="C13591">
            <v>108</v>
          </cell>
          <cell r="D13591">
            <v>9</v>
          </cell>
        </row>
        <row r="13592">
          <cell r="A13592" t="str">
            <v>ESTS903-13</v>
          </cell>
          <cell r="B13592" t="str">
            <v>Trabalho de Graduação II em Engenharia Aeroespacial</v>
          </cell>
          <cell r="C13592">
            <v>24</v>
          </cell>
          <cell r="D13592">
            <v>2</v>
          </cell>
        </row>
        <row r="13593">
          <cell r="A13593" t="str">
            <v>ESTS903-17</v>
          </cell>
          <cell r="B13593" t="str">
            <v>Trabalho de Graduação II em Engenharia Aeroespacial</v>
          </cell>
          <cell r="C13593">
            <v>24</v>
          </cell>
          <cell r="D13593">
            <v>2</v>
          </cell>
        </row>
        <row r="13594">
          <cell r="A13594" t="str">
            <v>ESTU903-13</v>
          </cell>
          <cell r="B13594" t="str">
            <v>Trabalho de Graduação II em Engenharia Ambiental e Urbana</v>
          </cell>
          <cell r="C13594">
            <v>24</v>
          </cell>
          <cell r="D13594">
            <v>2</v>
          </cell>
        </row>
        <row r="13595">
          <cell r="A13595" t="str">
            <v>ESTU903-17</v>
          </cell>
          <cell r="B13595" t="str">
            <v>Trabalho de Graduação II em Engenharia Ambiental e Urbana</v>
          </cell>
          <cell r="C13595">
            <v>24</v>
          </cell>
          <cell r="D13595">
            <v>2</v>
          </cell>
        </row>
        <row r="13596">
          <cell r="A13596" t="str">
            <v>ESTB903-13</v>
          </cell>
          <cell r="B13596" t="str">
            <v>Trabalho de Graduação II em Engenharia Biomédica</v>
          </cell>
          <cell r="C13596">
            <v>24</v>
          </cell>
          <cell r="D13596">
            <v>2</v>
          </cell>
        </row>
        <row r="13597">
          <cell r="A13597" t="str">
            <v>ESTB903-17</v>
          </cell>
          <cell r="B13597" t="str">
            <v>Trabalho de Graduação II em Engenharia Biomédica</v>
          </cell>
          <cell r="C13597">
            <v>24</v>
          </cell>
          <cell r="D13597">
            <v>2</v>
          </cell>
        </row>
        <row r="13598">
          <cell r="A13598" t="str">
            <v>ESTE903-13</v>
          </cell>
          <cell r="B13598" t="str">
            <v>Trabalho de Graduação II em Engenharia de Energia</v>
          </cell>
          <cell r="C13598">
            <v>24</v>
          </cell>
          <cell r="D13598">
            <v>2</v>
          </cell>
        </row>
        <row r="13599">
          <cell r="A13599" t="str">
            <v>ESTE903-17</v>
          </cell>
          <cell r="B13599" t="str">
            <v>Trabalho de Graduação II em Engenharia de Energia</v>
          </cell>
          <cell r="C13599">
            <v>24</v>
          </cell>
          <cell r="D13599">
            <v>2</v>
          </cell>
        </row>
        <row r="13600">
          <cell r="A13600" t="str">
            <v>ESTG903-13</v>
          </cell>
          <cell r="B13600" t="str">
            <v>Trabalho de Graduação II em Engenharia de Gestão</v>
          </cell>
          <cell r="C13600">
            <v>24</v>
          </cell>
          <cell r="D13600">
            <v>2</v>
          </cell>
        </row>
        <row r="13601">
          <cell r="A13601" t="str">
            <v>ESTG903-17</v>
          </cell>
          <cell r="B13601" t="str">
            <v>Trabalho de Graduação II em Engenharia de Gestão</v>
          </cell>
          <cell r="C13601">
            <v>24</v>
          </cell>
          <cell r="D13601">
            <v>2</v>
          </cell>
        </row>
        <row r="13602">
          <cell r="A13602" t="str">
            <v>ESTI903-13</v>
          </cell>
          <cell r="B13602" t="str">
            <v>Trabalho de Graduação II em Engenharia de Informação</v>
          </cell>
          <cell r="C13602">
            <v>24</v>
          </cell>
          <cell r="D13602">
            <v>2</v>
          </cell>
        </row>
        <row r="13603">
          <cell r="A13603" t="str">
            <v>ESTI903-17</v>
          </cell>
          <cell r="B13603" t="str">
            <v>Trabalho de Graduação II em Engenharia de Informação</v>
          </cell>
          <cell r="C13603">
            <v>24</v>
          </cell>
          <cell r="D13603">
            <v>2</v>
          </cell>
        </row>
        <row r="13604">
          <cell r="A13604" t="str">
            <v>ESTA903-13</v>
          </cell>
          <cell r="B13604" t="str">
            <v>Trabalho de Graduação II em Engenharia de Instrumentação, Automação e Robótica</v>
          </cell>
          <cell r="C13604">
            <v>24</v>
          </cell>
          <cell r="D13604">
            <v>2</v>
          </cell>
        </row>
        <row r="13605">
          <cell r="A13605" t="str">
            <v>ESTA903-17</v>
          </cell>
          <cell r="B13605" t="str">
            <v>Trabalho de Graduação II em Engenharia de Instrumentação, Automação e Robótica</v>
          </cell>
          <cell r="C13605">
            <v>24</v>
          </cell>
          <cell r="D13605">
            <v>2</v>
          </cell>
        </row>
        <row r="13606">
          <cell r="A13606" t="str">
            <v>ESTM903-13</v>
          </cell>
          <cell r="B13606" t="str">
            <v>Trabalho de Graduação II em Engenharia de Materiais</v>
          </cell>
          <cell r="C13606">
            <v>24</v>
          </cell>
          <cell r="D13606">
            <v>2</v>
          </cell>
        </row>
        <row r="13607">
          <cell r="A13607" t="str">
            <v>ESTM903-17</v>
          </cell>
          <cell r="B13607" t="str">
            <v>Trabalho de Graduação II em Engenharia de Materiais</v>
          </cell>
          <cell r="C13607">
            <v>24</v>
          </cell>
          <cell r="D13607">
            <v>2</v>
          </cell>
        </row>
        <row r="13608">
          <cell r="A13608" t="str">
            <v>ESTX102-13</v>
          </cell>
          <cell r="B13608" t="str">
            <v>Trabalho de Graduação III</v>
          </cell>
          <cell r="C13608">
            <v>24</v>
          </cell>
          <cell r="D13608">
            <v>2</v>
          </cell>
        </row>
        <row r="13609">
          <cell r="A13609" t="str">
            <v>ESTS904-13</v>
          </cell>
          <cell r="B13609" t="str">
            <v>Trabalho de Graduação III em Engenharia Aeroespacial</v>
          </cell>
          <cell r="C13609">
            <v>24</v>
          </cell>
          <cell r="D13609">
            <v>2</v>
          </cell>
        </row>
        <row r="13610">
          <cell r="A13610" t="str">
            <v>ESTS904-17</v>
          </cell>
          <cell r="B13610" t="str">
            <v>Trabalho de Graduação III em Engenharia Aeroespacial</v>
          </cell>
          <cell r="C13610">
            <v>24</v>
          </cell>
          <cell r="D13610">
            <v>2</v>
          </cell>
        </row>
        <row r="13611">
          <cell r="A13611" t="str">
            <v>ESTU904-13</v>
          </cell>
          <cell r="B13611" t="str">
            <v>Trabalho de Graduação III em Engenharia Ambiental e Urbana</v>
          </cell>
          <cell r="C13611">
            <v>24</v>
          </cell>
          <cell r="D13611">
            <v>2</v>
          </cell>
        </row>
        <row r="13612">
          <cell r="A13612" t="str">
            <v>ESTU904-17</v>
          </cell>
          <cell r="B13612" t="str">
            <v>Trabalho de Graduação III em Engenharia Ambiental e Urbana</v>
          </cell>
          <cell r="C13612">
            <v>24</v>
          </cell>
          <cell r="D13612">
            <v>2</v>
          </cell>
        </row>
        <row r="13613">
          <cell r="A13613" t="str">
            <v>ESTB904-13</v>
          </cell>
          <cell r="B13613" t="str">
            <v>Trabalho de Graduação III em Engenharia Biomédica</v>
          </cell>
          <cell r="C13613">
            <v>24</v>
          </cell>
          <cell r="D13613">
            <v>2</v>
          </cell>
        </row>
        <row r="13614">
          <cell r="A13614" t="str">
            <v>ESTB904-17</v>
          </cell>
          <cell r="B13614" t="str">
            <v>Trabalho de Graduação III em Engenharia Biomédica</v>
          </cell>
          <cell r="C13614">
            <v>24</v>
          </cell>
          <cell r="D13614">
            <v>2</v>
          </cell>
        </row>
        <row r="13615">
          <cell r="A13615" t="str">
            <v>ESTE904-13</v>
          </cell>
          <cell r="B13615" t="str">
            <v>Trabalho de Graduação III em Engenharia de Energia</v>
          </cell>
          <cell r="C13615">
            <v>24</v>
          </cell>
          <cell r="D13615">
            <v>2</v>
          </cell>
        </row>
        <row r="13616">
          <cell r="A13616" t="str">
            <v>ESTE904-17</v>
          </cell>
          <cell r="B13616" t="str">
            <v>Trabalho de Graduação III em Engenharia de Energia</v>
          </cell>
          <cell r="C13616">
            <v>24</v>
          </cell>
          <cell r="D13616">
            <v>2</v>
          </cell>
        </row>
        <row r="13617">
          <cell r="A13617" t="str">
            <v>ESTG904-13</v>
          </cell>
          <cell r="B13617" t="str">
            <v>Trabalho de Graduação III em Engenharia de Gestão</v>
          </cell>
          <cell r="C13617">
            <v>24</v>
          </cell>
          <cell r="D13617">
            <v>2</v>
          </cell>
        </row>
        <row r="13618">
          <cell r="A13618" t="str">
            <v>ESTG904-17</v>
          </cell>
          <cell r="B13618" t="str">
            <v>Trabalho de Graduação III em Engenharia de Gestão</v>
          </cell>
          <cell r="C13618">
            <v>24</v>
          </cell>
          <cell r="D13618">
            <v>2</v>
          </cell>
        </row>
        <row r="13619">
          <cell r="A13619" t="str">
            <v>ESTI904-13</v>
          </cell>
          <cell r="B13619" t="str">
            <v>Trabalho de Graduação III em Engenharia de Informação</v>
          </cell>
          <cell r="C13619">
            <v>24</v>
          </cell>
          <cell r="D13619">
            <v>2</v>
          </cell>
        </row>
        <row r="13620">
          <cell r="A13620" t="str">
            <v>ESTI904-17</v>
          </cell>
          <cell r="B13620" t="str">
            <v>Trabalho de Graduação III em Engenharia de Informação</v>
          </cell>
          <cell r="C13620">
            <v>24</v>
          </cell>
          <cell r="D13620">
            <v>2</v>
          </cell>
        </row>
        <row r="13621">
          <cell r="A13621" t="str">
            <v>ESTA904-13</v>
          </cell>
          <cell r="B13621" t="str">
            <v>Trabalho de Graduação III em Engenharia de Instrumentação, Automação e Robótica</v>
          </cell>
          <cell r="C13621">
            <v>24</v>
          </cell>
          <cell r="D13621">
            <v>2</v>
          </cell>
        </row>
        <row r="13622">
          <cell r="A13622" t="str">
            <v>ESTA904-17</v>
          </cell>
          <cell r="B13622" t="str">
            <v>Trabalho de Graduação III em Engenharia de Instrumentação, Automação e Robótica</v>
          </cell>
          <cell r="C13622">
            <v>24</v>
          </cell>
          <cell r="D13622">
            <v>2</v>
          </cell>
        </row>
        <row r="13623">
          <cell r="A13623" t="str">
            <v>ESTM904-13</v>
          </cell>
          <cell r="B13623" t="str">
            <v>Trabalho de Graduação III em Engenharia de Materiais</v>
          </cell>
          <cell r="C13623">
            <v>24</v>
          </cell>
          <cell r="D13623">
            <v>2</v>
          </cell>
        </row>
        <row r="13624">
          <cell r="A13624" t="str">
            <v>ESTM904-17</v>
          </cell>
          <cell r="B13624" t="str">
            <v>Trabalho de Graduação III em Engenharia de Materiais</v>
          </cell>
          <cell r="C13624">
            <v>24</v>
          </cell>
          <cell r="D13624">
            <v>2</v>
          </cell>
        </row>
        <row r="13625">
          <cell r="A13625" t="str">
            <v>EDS16</v>
          </cell>
          <cell r="B13625" t="str">
            <v>Trabalho e Juventude</v>
          </cell>
          <cell r="C13625">
            <v>0</v>
          </cell>
          <cell r="D13625">
            <v>0</v>
          </cell>
        </row>
        <row r="13626">
          <cell r="A13626" t="str">
            <v>H0804</v>
          </cell>
          <cell r="B13626" t="str">
            <v>Trabalho e Proteção Social no Brasil - Unicamp (2004)</v>
          </cell>
          <cell r="C13626">
            <v>0</v>
          </cell>
          <cell r="D13626">
            <v>9</v>
          </cell>
        </row>
        <row r="13627">
          <cell r="A13627" t="str">
            <v>CHS-304</v>
          </cell>
          <cell r="B13627" t="str">
            <v>Trabalho, Deslocamentos e Mudanças Sociais</v>
          </cell>
          <cell r="C13627">
            <v>108</v>
          </cell>
          <cell r="D13627">
            <v>9</v>
          </cell>
        </row>
        <row r="13628">
          <cell r="A13628" t="str">
            <v>NHZ1082-15</v>
          </cell>
          <cell r="B13628" t="str">
            <v>Trabalhos de campo, coleta e preservação de organismos</v>
          </cell>
          <cell r="C13628">
            <v>48</v>
          </cell>
          <cell r="D13628">
            <v>4</v>
          </cell>
        </row>
        <row r="13629">
          <cell r="A13629" t="str">
            <v>UB-es 361707</v>
          </cell>
          <cell r="B13629" t="str">
            <v>Tractament i Usos de l'Aigua - Universitat de Barcelona</v>
          </cell>
          <cell r="C13629">
            <v>50</v>
          </cell>
          <cell r="D13629">
            <v>4</v>
          </cell>
        </row>
        <row r="13630">
          <cell r="A13630" t="str">
            <v>UWS-us TRHRD360</v>
          </cell>
          <cell r="B13630" t="str">
            <v>Training Syst in Bus and Ind - University of Wisconsin - Stout</v>
          </cell>
          <cell r="C13630">
            <v>45</v>
          </cell>
          <cell r="D13630">
            <v>3</v>
          </cell>
        </row>
        <row r="13631">
          <cell r="A13631" t="str">
            <v>EPUN-fr TDS</v>
          </cell>
          <cell r="B13631" t="str">
            <v>Traitement de données et du signal - École Polytechnique de L'Université de Nantes</v>
          </cell>
          <cell r="C13631">
            <v>17</v>
          </cell>
          <cell r="D13631">
            <v>1</v>
          </cell>
        </row>
        <row r="13632">
          <cell r="A13632" t="str">
            <v>ESHR021-13</v>
          </cell>
          <cell r="B13632" t="str">
            <v>Trajetória Internacional do Continente Africano e do Oriente Médio</v>
          </cell>
          <cell r="C13632">
            <v>48</v>
          </cell>
          <cell r="D13632">
            <v>4</v>
          </cell>
        </row>
        <row r="13633">
          <cell r="A13633" t="str">
            <v>ESZR013-13</v>
          </cell>
          <cell r="B13633" t="str">
            <v>Trajetória da OPEP e da Agência Internacional de Energia (IEA)</v>
          </cell>
          <cell r="C13633">
            <v>48</v>
          </cell>
          <cell r="D13633">
            <v>4</v>
          </cell>
        </row>
        <row r="13634">
          <cell r="A13634" t="str">
            <v>ESZR014-13</v>
          </cell>
          <cell r="B13634" t="str">
            <v>Trajetória de Desenvolvimento de Países Exportadores de Petróleo</v>
          </cell>
          <cell r="C13634">
            <v>48</v>
          </cell>
          <cell r="D13634">
            <v>4</v>
          </cell>
        </row>
        <row r="13635">
          <cell r="A13635" t="str">
            <v>ESZR015-13</v>
          </cell>
          <cell r="B13635" t="str">
            <v>Trajetória dos Investimentos Produtivos no Brasil e do Brasil</v>
          </cell>
          <cell r="C13635">
            <v>48</v>
          </cell>
          <cell r="D13635">
            <v>4</v>
          </cell>
        </row>
        <row r="13636">
          <cell r="A13636" t="str">
            <v>ESHR027-14</v>
          </cell>
          <cell r="B13636" t="str">
            <v>Trajetórias Internacionais do Continente Africano</v>
          </cell>
          <cell r="C13636">
            <v>48</v>
          </cell>
          <cell r="D13636">
            <v>4</v>
          </cell>
        </row>
        <row r="13637">
          <cell r="A13637" t="str">
            <v>ESHX003-13</v>
          </cell>
          <cell r="B13637" t="str">
            <v>Trajetórias das Políticas de C.T.I no Brasil</v>
          </cell>
          <cell r="C13637">
            <v>48</v>
          </cell>
          <cell r="D13637">
            <v>4</v>
          </cell>
        </row>
        <row r="13638">
          <cell r="A13638" t="str">
            <v>ESHP021-13</v>
          </cell>
          <cell r="B13638" t="str">
            <v>Trajetórias das Políticas de CT&amp;I no Brasil</v>
          </cell>
          <cell r="C13638">
            <v>48</v>
          </cell>
          <cell r="D13638">
            <v>4</v>
          </cell>
        </row>
        <row r="13639">
          <cell r="A13639" t="str">
            <v>ESTS018-13</v>
          </cell>
          <cell r="B13639" t="str">
            <v>Transferência de Calor Aplicada a Sistemas Aeroespaciais</v>
          </cell>
          <cell r="C13639">
            <v>48</v>
          </cell>
          <cell r="D13639">
            <v>4</v>
          </cell>
        </row>
        <row r="13640">
          <cell r="A13640" t="str">
            <v>ESTS018-17</v>
          </cell>
          <cell r="B13640" t="str">
            <v>Transferência de Calor Aplicada a Sistemas Aeroespaciais</v>
          </cell>
          <cell r="C13640">
            <v>48</v>
          </cell>
          <cell r="D13640">
            <v>4</v>
          </cell>
        </row>
        <row r="13641">
          <cell r="A13641" t="str">
            <v>ESZX012-13</v>
          </cell>
          <cell r="B13641" t="str">
            <v>Transferência de Calor Aplicada a Sistemas Aeroespaciais</v>
          </cell>
          <cell r="C13641">
            <v>36</v>
          </cell>
          <cell r="D13641">
            <v>3</v>
          </cell>
        </row>
        <row r="13642">
          <cell r="A13642" t="str">
            <v>MEC-203</v>
          </cell>
          <cell r="B13642" t="str">
            <v>Transferência de Calor Avançada</v>
          </cell>
          <cell r="C13642">
            <v>144</v>
          </cell>
          <cell r="D13642">
            <v>12</v>
          </cell>
        </row>
        <row r="13643">
          <cell r="A13643" t="str">
            <v>MEC-207</v>
          </cell>
          <cell r="B13643" t="str">
            <v>Transferência de Calor Avançada</v>
          </cell>
          <cell r="C13643">
            <v>144</v>
          </cell>
          <cell r="D13643">
            <v>12</v>
          </cell>
        </row>
        <row r="13644">
          <cell r="A13644" t="str">
            <v>ESTX038-13</v>
          </cell>
          <cell r="B13644" t="str">
            <v>Transferência de Calor I</v>
          </cell>
          <cell r="C13644">
            <v>36</v>
          </cell>
          <cell r="D13644">
            <v>3</v>
          </cell>
        </row>
        <row r="13645">
          <cell r="A13645" t="str">
            <v>ESTE022-17</v>
          </cell>
          <cell r="B13645" t="str">
            <v>Transferência de Calor I</v>
          </cell>
          <cell r="C13645">
            <v>48</v>
          </cell>
          <cell r="D13645">
            <v>4</v>
          </cell>
        </row>
        <row r="13646">
          <cell r="A13646" t="str">
            <v>ESTE012-13</v>
          </cell>
          <cell r="B13646" t="str">
            <v>Transferência de Calor I</v>
          </cell>
          <cell r="C13646">
            <v>48</v>
          </cell>
          <cell r="D13646">
            <v>4</v>
          </cell>
        </row>
        <row r="13647">
          <cell r="A13647" t="str">
            <v>ESTE013-13</v>
          </cell>
          <cell r="B13647" t="str">
            <v>Transferência de Calor II</v>
          </cell>
          <cell r="C13647">
            <v>48</v>
          </cell>
          <cell r="D13647">
            <v>4</v>
          </cell>
        </row>
        <row r="13648">
          <cell r="A13648" t="str">
            <v>ESTE023-17</v>
          </cell>
          <cell r="B13648" t="str">
            <v>Transferência de Calor II</v>
          </cell>
          <cell r="C13648">
            <v>48</v>
          </cell>
          <cell r="D13648">
            <v>4</v>
          </cell>
        </row>
        <row r="13649">
          <cell r="A13649" t="str">
            <v>ESZE020-13</v>
          </cell>
          <cell r="B13649" t="str">
            <v>Transferência de Calor Industrial</v>
          </cell>
          <cell r="C13649">
            <v>48</v>
          </cell>
          <cell r="D13649">
            <v>4</v>
          </cell>
        </row>
        <row r="13650">
          <cell r="A13650" t="str">
            <v>ESZE083-17</v>
          </cell>
          <cell r="B13650" t="str">
            <v>Transferência de Calor Industrial</v>
          </cell>
          <cell r="C13650">
            <v>48</v>
          </cell>
          <cell r="D13650">
            <v>4</v>
          </cell>
        </row>
        <row r="13651">
          <cell r="A13651" t="str">
            <v>ESZX030-13</v>
          </cell>
          <cell r="B13651" t="str">
            <v>Transferência de Calor Industrial</v>
          </cell>
          <cell r="C13651">
            <v>48</v>
          </cell>
          <cell r="D13651">
            <v>4</v>
          </cell>
        </row>
        <row r="13652">
          <cell r="A13652" t="str">
            <v>ESZE029-13</v>
          </cell>
          <cell r="B13652" t="str">
            <v>Transferência de Calor e Mecânica dos Fluidos Computacional I</v>
          </cell>
          <cell r="C13652">
            <v>48</v>
          </cell>
          <cell r="D13652">
            <v>4</v>
          </cell>
        </row>
        <row r="13653">
          <cell r="A13653" t="str">
            <v>ESZE091-17</v>
          </cell>
          <cell r="B13653" t="str">
            <v>Transferência de Calor e Mecânica dos Fluidos Computacional I</v>
          </cell>
          <cell r="C13653">
            <v>48</v>
          </cell>
          <cell r="D13653">
            <v>4</v>
          </cell>
        </row>
        <row r="13654">
          <cell r="A13654" t="str">
            <v>ESZE030-13</v>
          </cell>
          <cell r="B13654" t="str">
            <v>Transferência de Calor e Mecânica dos Fluidos Computacional II</v>
          </cell>
          <cell r="C13654">
            <v>48</v>
          </cell>
          <cell r="D13654">
            <v>4</v>
          </cell>
        </row>
        <row r="13655">
          <cell r="A13655" t="str">
            <v>ESZE092-17</v>
          </cell>
          <cell r="B13655" t="str">
            <v>Transferência de Calor e Mecânica dos Fluidos Computacional II</v>
          </cell>
          <cell r="C13655">
            <v>48</v>
          </cell>
          <cell r="D13655">
            <v>4</v>
          </cell>
        </row>
        <row r="13656">
          <cell r="A13656" t="str">
            <v>ESTU020-13</v>
          </cell>
          <cell r="B13656" t="str">
            <v>Transferência de Massa</v>
          </cell>
          <cell r="C13656">
            <v>48</v>
          </cell>
          <cell r="D13656">
            <v>4</v>
          </cell>
        </row>
        <row r="13657">
          <cell r="A13657" t="str">
            <v>ESTU020-17</v>
          </cell>
          <cell r="B13657" t="str">
            <v>Transferência de Massa</v>
          </cell>
          <cell r="C13657">
            <v>48</v>
          </cell>
          <cell r="D13657">
            <v>4</v>
          </cell>
        </row>
        <row r="13658">
          <cell r="A13658" t="str">
            <v>ESZG016-13</v>
          </cell>
          <cell r="B13658" t="str">
            <v>Transferência de Tecnologia</v>
          </cell>
          <cell r="C13658">
            <v>48</v>
          </cell>
          <cell r="D13658">
            <v>4</v>
          </cell>
        </row>
        <row r="13659">
          <cell r="A13659" t="str">
            <v>UMD-us MATH464</v>
          </cell>
          <cell r="B13659" t="str">
            <v>Transform Methods for Scientists and Engineers - University of Maryland, College Park</v>
          </cell>
          <cell r="C13659">
            <v>38</v>
          </cell>
          <cell r="D13659">
            <v>3</v>
          </cell>
        </row>
        <row r="13660">
          <cell r="A13660" t="str">
            <v>ESTX074-13</v>
          </cell>
          <cell r="B13660" t="str">
            <v>Transformadas em Sinais e Sistemas Lineares</v>
          </cell>
          <cell r="C13660">
            <v>48</v>
          </cell>
          <cell r="D13660">
            <v>4</v>
          </cell>
        </row>
        <row r="13661">
          <cell r="A13661" t="str">
            <v>ESTI003-17</v>
          </cell>
          <cell r="B13661" t="str">
            <v>Transformadas em Sinais e Sistemas Lineares</v>
          </cell>
          <cell r="C13661">
            <v>48</v>
          </cell>
          <cell r="D13661">
            <v>4</v>
          </cell>
        </row>
        <row r="13662">
          <cell r="A13662" t="str">
            <v>ESTX095-13</v>
          </cell>
          <cell r="B13662" t="str">
            <v>Transformadas em Sinais e Sistemas Lineares</v>
          </cell>
          <cell r="C13662">
            <v>48</v>
          </cell>
          <cell r="D13662">
            <v>4</v>
          </cell>
        </row>
        <row r="13663">
          <cell r="A13663" t="str">
            <v>ESTI003-13</v>
          </cell>
          <cell r="B13663" t="str">
            <v>Transformadas em Sinais e Sistemas Lineares</v>
          </cell>
          <cell r="C13663">
            <v>48</v>
          </cell>
          <cell r="D13663">
            <v>4</v>
          </cell>
        </row>
        <row r="13664">
          <cell r="A13664" t="str">
            <v>USP - PMT2404</v>
          </cell>
          <cell r="B13664" t="str">
            <v>Transformação Mecânica I - USP</v>
          </cell>
          <cell r="C13664">
            <v>60</v>
          </cell>
          <cell r="D13664">
            <v>5</v>
          </cell>
        </row>
        <row r="13665">
          <cell r="A13665" t="str">
            <v>USP - PMT2503</v>
          </cell>
          <cell r="B13665" t="str">
            <v>Transformação Mecânica II - USP</v>
          </cell>
          <cell r="C13665">
            <v>60</v>
          </cell>
          <cell r="D13665">
            <v>5</v>
          </cell>
        </row>
        <row r="13666">
          <cell r="A13666" t="str">
            <v>BCL0308-06</v>
          </cell>
          <cell r="B13666" t="str">
            <v>Transformações Bioquímicas</v>
          </cell>
          <cell r="C13666">
            <v>72</v>
          </cell>
          <cell r="D13666">
            <v>6</v>
          </cell>
        </row>
        <row r="13667">
          <cell r="A13667" t="str">
            <v>BCL0308-13</v>
          </cell>
          <cell r="B13667" t="str">
            <v>Transformações Bioquímicas</v>
          </cell>
          <cell r="C13667">
            <v>60</v>
          </cell>
          <cell r="D13667">
            <v>5</v>
          </cell>
        </row>
        <row r="13668">
          <cell r="A13668" t="str">
            <v>BCL0307-06</v>
          </cell>
          <cell r="B13668" t="str">
            <v>Transformações Químicas</v>
          </cell>
          <cell r="C13668">
            <v>72</v>
          </cell>
          <cell r="D13668">
            <v>6</v>
          </cell>
        </row>
        <row r="13669">
          <cell r="A13669" t="str">
            <v>BCL0307-15</v>
          </cell>
          <cell r="B13669" t="str">
            <v>Transformações Químicas</v>
          </cell>
          <cell r="C13669">
            <v>60</v>
          </cell>
          <cell r="D13669">
            <v>5</v>
          </cell>
        </row>
        <row r="13670">
          <cell r="A13670" t="str">
            <v>BCL0307-13</v>
          </cell>
          <cell r="B13670" t="str">
            <v>Transformações Químicas</v>
          </cell>
          <cell r="C13670">
            <v>60</v>
          </cell>
          <cell r="D13670">
            <v>5</v>
          </cell>
        </row>
        <row r="13671">
          <cell r="A13671" t="str">
            <v>NHZ4047-09</v>
          </cell>
          <cell r="B13671" t="str">
            <v>Transformações Químicas no Meio Ambiente</v>
          </cell>
          <cell r="C13671">
            <v>48</v>
          </cell>
          <cell r="D13671">
            <v>4</v>
          </cell>
        </row>
        <row r="13672">
          <cell r="A13672" t="str">
            <v>CEM-206</v>
          </cell>
          <cell r="B13672" t="str">
            <v>Transformações de Fase</v>
          </cell>
          <cell r="C13672">
            <v>144</v>
          </cell>
          <cell r="D13672">
            <v>12</v>
          </cell>
        </row>
        <row r="13673">
          <cell r="A13673" t="str">
            <v>BCL0306-13</v>
          </cell>
          <cell r="B13673" t="str">
            <v>Transformações nos Seres Vivos e Ambiente</v>
          </cell>
          <cell r="C13673">
            <v>36</v>
          </cell>
          <cell r="D13673">
            <v>3</v>
          </cell>
        </row>
        <row r="13674">
          <cell r="A13674" t="str">
            <v>Corn-us CS1132</v>
          </cell>
          <cell r="B13674" t="str">
            <v>Transition to Matlab - Cornell University</v>
          </cell>
          <cell r="C13674">
            <v>15</v>
          </cell>
          <cell r="D13674">
            <v>1</v>
          </cell>
        </row>
        <row r="13675">
          <cell r="A13675" t="str">
            <v>Murray-us ESL100T</v>
          </cell>
          <cell r="B13675" t="str">
            <v>Transitions - Murray State University</v>
          </cell>
          <cell r="C13675">
            <v>14</v>
          </cell>
          <cell r="D13675">
            <v>1</v>
          </cell>
        </row>
        <row r="13676">
          <cell r="A13676" t="str">
            <v>PittSt-us UGS101</v>
          </cell>
          <cell r="B13676" t="str">
            <v>Transitions - Pittsburg State University</v>
          </cell>
          <cell r="C13676">
            <v>32</v>
          </cell>
          <cell r="D13676">
            <v>2</v>
          </cell>
        </row>
        <row r="13677">
          <cell r="A13677" t="str">
            <v>EC317</v>
          </cell>
          <cell r="B13677" t="str">
            <v>Transitórios eletromagnéticos - Unifei</v>
          </cell>
          <cell r="C13677">
            <v>0</v>
          </cell>
          <cell r="D13677">
            <v>11</v>
          </cell>
        </row>
        <row r="13678">
          <cell r="A13678" t="str">
            <v>DU-us MATE541</v>
          </cell>
          <cell r="B13678" t="str">
            <v>Transmission Electron Microscopy - Drexel University</v>
          </cell>
          <cell r="C13678">
            <v>36</v>
          </cell>
          <cell r="D13678">
            <v>3</v>
          </cell>
        </row>
        <row r="13679">
          <cell r="A13679" t="str">
            <v>OSU-us ECE391</v>
          </cell>
          <cell r="B13679" t="str">
            <v>Transmission Lines - Oregon State University</v>
          </cell>
          <cell r="C13679">
            <v>33</v>
          </cell>
          <cell r="D13679">
            <v>2</v>
          </cell>
        </row>
        <row r="13680">
          <cell r="A13680" t="str">
            <v>PME504</v>
          </cell>
          <cell r="B13680" t="str">
            <v>Transmissão de calor computacional - FEI</v>
          </cell>
          <cell r="C13680">
            <v>0</v>
          </cell>
          <cell r="D13680">
            <v>12</v>
          </cell>
        </row>
        <row r="13681">
          <cell r="A13681" t="str">
            <v>QUT-au ENV376</v>
          </cell>
          <cell r="B13681" t="str">
            <v>Transport Engineering - Queensland University of Technology</v>
          </cell>
          <cell r="C13681">
            <v>50</v>
          </cell>
          <cell r="D13681">
            <v>4</v>
          </cell>
        </row>
        <row r="13682">
          <cell r="A13682" t="str">
            <v>UofT-ca CIV332H1</v>
          </cell>
          <cell r="B13682" t="str">
            <v>Transport II - Performance - University of Toronto</v>
          </cell>
          <cell r="C13682">
            <v>64</v>
          </cell>
          <cell r="D13682">
            <v>5</v>
          </cell>
        </row>
        <row r="13683">
          <cell r="A13683" t="str">
            <v>UWin-ca 06-93-361</v>
          </cell>
          <cell r="B13683" t="str">
            <v>Transport Phenomena - University of Windsor</v>
          </cell>
          <cell r="C13683">
            <v>75</v>
          </cell>
          <cell r="D13683">
            <v>6</v>
          </cell>
        </row>
        <row r="13684">
          <cell r="A13684" t="str">
            <v>UL-ie CE4025</v>
          </cell>
          <cell r="B13684" t="str">
            <v>Transport Planning and Design - University of Limerick</v>
          </cell>
          <cell r="C13684">
            <v>48</v>
          </cell>
          <cell r="D13684">
            <v>4</v>
          </cell>
        </row>
        <row r="13685">
          <cell r="A13685" t="str">
            <v>UMaine-us BLE202</v>
          </cell>
          <cell r="B13685" t="str">
            <v>Transport Processes in Biological Systems - University of Maine</v>
          </cell>
          <cell r="C13685">
            <v>60</v>
          </cell>
          <cell r="D13685">
            <v>5</v>
          </cell>
        </row>
        <row r="13686">
          <cell r="A13686" t="str">
            <v>Monash-au CIV2282</v>
          </cell>
          <cell r="B13686" t="str">
            <v>Transport and Traffic Engineering - Monash University</v>
          </cell>
          <cell r="C13686">
            <v>60</v>
          </cell>
          <cell r="D13686">
            <v>5</v>
          </cell>
        </row>
        <row r="13687">
          <cell r="A13687" t="str">
            <v>DIT-ie SSPL3019</v>
          </cell>
          <cell r="B13687" t="str">
            <v>Transport and Urban Development - Dublin Institute of Technology</v>
          </cell>
          <cell r="C13687">
            <v>24</v>
          </cell>
          <cell r="D13687">
            <v>2</v>
          </cell>
        </row>
        <row r="13688">
          <cell r="A13688" t="str">
            <v>GCU-uk M3H202843</v>
          </cell>
          <cell r="B13688" t="str">
            <v>Transportation - Glasgow Caledonian University</v>
          </cell>
          <cell r="C13688">
            <v>48</v>
          </cell>
          <cell r="D13688">
            <v>4</v>
          </cell>
        </row>
        <row r="13689">
          <cell r="A13689" t="str">
            <v>ASU-us CEE372</v>
          </cell>
          <cell r="B13689" t="str">
            <v>Transportation Engineering - Arizona State University</v>
          </cell>
          <cell r="C13689">
            <v>64</v>
          </cell>
          <cell r="D13689">
            <v>5</v>
          </cell>
        </row>
        <row r="13690">
          <cell r="A13690" t="str">
            <v>UT-us CE355</v>
          </cell>
          <cell r="B13690" t="str">
            <v>Transportation Engineering I - The University of Tennessee</v>
          </cell>
          <cell r="C13690">
            <v>45</v>
          </cell>
          <cell r="D13690">
            <v>3</v>
          </cell>
        </row>
        <row r="13691">
          <cell r="A13691" t="str">
            <v>CU-ca CIVE3304</v>
          </cell>
          <cell r="B13691" t="str">
            <v>Transportation Engineering and Planning - Carleton University</v>
          </cell>
          <cell r="C13691">
            <v>54</v>
          </cell>
          <cell r="D13691">
            <v>4</v>
          </cell>
        </row>
        <row r="13692">
          <cell r="A13692" t="str">
            <v>UofR-ca ENEV372</v>
          </cell>
          <cell r="B13692" t="str">
            <v>Transportation Systems - University of Regina</v>
          </cell>
          <cell r="C13692">
            <v>63</v>
          </cell>
          <cell r="D13692">
            <v>5</v>
          </cell>
        </row>
        <row r="13693">
          <cell r="A13693" t="str">
            <v>ESZE065-13</v>
          </cell>
          <cell r="B13693" t="str">
            <v>Transporte de Petróleo e Gás Natural</v>
          </cell>
          <cell r="C13693">
            <v>48</v>
          </cell>
          <cell r="D13693">
            <v>4</v>
          </cell>
        </row>
        <row r="13694">
          <cell r="A13694" t="str">
            <v>ESZE065-17</v>
          </cell>
          <cell r="B13694" t="str">
            <v>Transporte de Petróleo e Gás Natural</v>
          </cell>
          <cell r="C13694">
            <v>48</v>
          </cell>
          <cell r="D13694">
            <v>4</v>
          </cell>
        </row>
        <row r="13695">
          <cell r="A13695" t="str">
            <v>Curtin-au ESZE065-13</v>
          </cell>
          <cell r="B13695" t="str">
            <v>Transporte de Petróleo e Gás Natural - Curtin University of Technology</v>
          </cell>
          <cell r="C13695">
            <v>48</v>
          </cell>
          <cell r="D13695">
            <v>4</v>
          </cell>
        </row>
        <row r="13696">
          <cell r="A13696" t="str">
            <v>ESZU019-13</v>
          </cell>
          <cell r="B13696" t="str">
            <v>Transportes e Meio Ambiente</v>
          </cell>
          <cell r="C13696">
            <v>24</v>
          </cell>
          <cell r="D13696">
            <v>2</v>
          </cell>
        </row>
        <row r="13697">
          <cell r="A13697" t="str">
            <v>ESZU019-17</v>
          </cell>
          <cell r="B13697" t="str">
            <v>Transportes e Meio Ambiente</v>
          </cell>
          <cell r="C13697">
            <v>24</v>
          </cell>
          <cell r="D13697">
            <v>2</v>
          </cell>
        </row>
        <row r="13698">
          <cell r="A13698" t="str">
            <v>ESTU021-13</v>
          </cell>
          <cell r="B13698" t="str">
            <v>Transportes e Mobilidade Urbana</v>
          </cell>
          <cell r="C13698">
            <v>24</v>
          </cell>
          <cell r="D13698">
            <v>2</v>
          </cell>
        </row>
        <row r="13699">
          <cell r="A13699" t="str">
            <v>ESTU021-17</v>
          </cell>
          <cell r="B13699" t="str">
            <v>Transportes e Mobilidade Urbana</v>
          </cell>
          <cell r="C13699">
            <v>24</v>
          </cell>
          <cell r="D13699">
            <v>2</v>
          </cell>
        </row>
        <row r="13700">
          <cell r="A13700" t="str">
            <v>ESTX003-13</v>
          </cell>
          <cell r="B13700" t="str">
            <v>Transportes e Mobilidade Urbana</v>
          </cell>
          <cell r="C13700">
            <v>36</v>
          </cell>
          <cell r="D13700">
            <v>3</v>
          </cell>
        </row>
        <row r="13701">
          <cell r="A13701" t="str">
            <v>IFSP - TRTX3</v>
          </cell>
          <cell r="B13701" t="str">
            <v>Transportes e turismo - Instituto Federal de Educação, Ciência e Tecnologia de São Paulo</v>
          </cell>
          <cell r="C13701">
            <v>36</v>
          </cell>
          <cell r="D13701">
            <v>3</v>
          </cell>
        </row>
        <row r="13702">
          <cell r="A13702" t="str">
            <v>ESZU020-13</v>
          </cell>
          <cell r="B13702" t="str">
            <v>Transportes, Uso e Ocupação do Solo</v>
          </cell>
          <cell r="C13702">
            <v>24</v>
          </cell>
          <cell r="D13702">
            <v>2</v>
          </cell>
        </row>
        <row r="13703">
          <cell r="A13703" t="str">
            <v>ESZU020-17</v>
          </cell>
          <cell r="B13703" t="str">
            <v>Transportes, Uso e Ocupação do Solo</v>
          </cell>
          <cell r="C13703">
            <v>24</v>
          </cell>
          <cell r="D13703">
            <v>2</v>
          </cell>
        </row>
        <row r="13704">
          <cell r="A13704" t="str">
            <v>ESZU032-17</v>
          </cell>
          <cell r="B13704" t="str">
            <v>Tratamento Avançado de Águas Residuárias</v>
          </cell>
          <cell r="C13704">
            <v>48</v>
          </cell>
          <cell r="D13704">
            <v>4</v>
          </cell>
        </row>
        <row r="13705">
          <cell r="A13705" t="str">
            <v>FATEC-SP - 2161</v>
          </cell>
          <cell r="B13705" t="str">
            <v>Tratamento Térmico e Seleção de Materiais - FATEC-SP</v>
          </cell>
          <cell r="C13705">
            <v>84</v>
          </cell>
          <cell r="D13705">
            <v>7</v>
          </cell>
        </row>
        <row r="13706">
          <cell r="A13706" t="str">
            <v>ESTU038-17</v>
          </cell>
          <cell r="B13706" t="str">
            <v>Tratamento de Águas Urbanas Servidas</v>
          </cell>
          <cell r="C13706">
            <v>36</v>
          </cell>
          <cell r="D13706">
            <v>3</v>
          </cell>
        </row>
        <row r="13707">
          <cell r="A13707" t="str">
            <v>UC-pt 1005091</v>
          </cell>
          <cell r="B13707" t="str">
            <v>Tratamento de Águas e Efluentes - Universidade de Coimbra</v>
          </cell>
          <cell r="C13707">
            <v>72</v>
          </cell>
          <cell r="D13707">
            <v>6</v>
          </cell>
        </row>
        <row r="13708">
          <cell r="A13708" t="str">
            <v>USP - ACH0021</v>
          </cell>
          <cell r="B13708" t="str">
            <v>Tratamento e análise de dados /informações - USP</v>
          </cell>
          <cell r="C13708">
            <v>24</v>
          </cell>
          <cell r="D13708">
            <v>2</v>
          </cell>
        </row>
        <row r="13709">
          <cell r="A13709" t="str">
            <v>UC-pt 2006454</v>
          </cell>
          <cell r="B13709" t="str">
            <v>Tratamentos Biológicos - Universidade de Coimbra</v>
          </cell>
          <cell r="C13709">
            <v>67</v>
          </cell>
          <cell r="D13709">
            <v>5</v>
          </cell>
        </row>
        <row r="13710">
          <cell r="A13710" t="str">
            <v>UBA-05</v>
          </cell>
          <cell r="B13710" t="str">
            <v>Tratamiento de efluentes Cloacales e industriales - Universidad de Buenos Aires</v>
          </cell>
          <cell r="C13710">
            <v>0</v>
          </cell>
          <cell r="D13710">
            <v>3</v>
          </cell>
        </row>
        <row r="13711">
          <cell r="A13711" t="str">
            <v>TLSE3-fr EM8TESEM</v>
          </cell>
          <cell r="B13711" t="str">
            <v>Travail Personnel Encardre - Université Toulouse III - Paul Sabatier</v>
          </cell>
          <cell r="C13711">
            <v>60</v>
          </cell>
          <cell r="D13711">
            <v>5</v>
          </cell>
        </row>
        <row r="13712">
          <cell r="A13712" t="str">
            <v>UWin-ca GE222</v>
          </cell>
          <cell r="B13712" t="str">
            <v>Treatment of Experimental Data - University of Windsor</v>
          </cell>
          <cell r="C13712">
            <v>52</v>
          </cell>
          <cell r="D13712">
            <v>4</v>
          </cell>
        </row>
        <row r="13713">
          <cell r="A13713" t="str">
            <v>Mercer-us EVE499</v>
          </cell>
          <cell r="B13713" t="str">
            <v>Treatment of Residential Gray Water with Sand Filters IDP - Mercer University</v>
          </cell>
          <cell r="C13713">
            <v>51</v>
          </cell>
          <cell r="D13713">
            <v>4</v>
          </cell>
        </row>
        <row r="13714">
          <cell r="A13714" t="str">
            <v>ECT19</v>
          </cell>
          <cell r="B13714" t="str">
            <v>Treinamento na Ferramenta de apoio ao Ensino - Tidia-ae</v>
          </cell>
          <cell r="C13714">
            <v>10</v>
          </cell>
          <cell r="D13714">
            <v>0</v>
          </cell>
        </row>
        <row r="13715">
          <cell r="A13715" t="str">
            <v>ETSI13</v>
          </cell>
          <cell r="B13715" t="str">
            <v>Treinamento na Ferramenta de apoio ao Ensino -Tidia-ae</v>
          </cell>
          <cell r="C13715">
            <v>10</v>
          </cell>
          <cell r="D13715">
            <v>0</v>
          </cell>
        </row>
        <row r="13716">
          <cell r="A13716" t="str">
            <v>Aachen-de Trib</v>
          </cell>
          <cell r="B13716" t="str">
            <v>Tribology - Rheinisch-Westfälische Technische Hochschule Aachen</v>
          </cell>
          <cell r="C13716">
            <v>60</v>
          </cell>
          <cell r="D13716">
            <v>5</v>
          </cell>
        </row>
        <row r="13717">
          <cell r="A13717" t="str">
            <v>FERRIS-us EEET221</v>
          </cell>
          <cell r="B13717" t="str">
            <v>Troubleshooting - Ferris State University</v>
          </cell>
          <cell r="C13717">
            <v>75</v>
          </cell>
          <cell r="D13717">
            <v>6</v>
          </cell>
        </row>
        <row r="13718">
          <cell r="A13718" t="str">
            <v>ESZE028-13</v>
          </cell>
          <cell r="B13718" t="str">
            <v>Tubulações Industriais</v>
          </cell>
          <cell r="C13718">
            <v>24</v>
          </cell>
          <cell r="D13718">
            <v>2</v>
          </cell>
        </row>
        <row r="13719">
          <cell r="A13719" t="str">
            <v>UNICAMP - ST612</v>
          </cell>
          <cell r="B13719" t="str">
            <v>Tubulações e Construção de rede de esgoto - UNICAMP</v>
          </cell>
          <cell r="C13719">
            <v>84</v>
          </cell>
          <cell r="D13719">
            <v>7</v>
          </cell>
        </row>
        <row r="13720">
          <cell r="A13720" t="str">
            <v>UNICAMP - ST512</v>
          </cell>
          <cell r="B13720" t="str">
            <v>Tubulações e Construção de rede de água - UNICAMP</v>
          </cell>
          <cell r="C13720">
            <v>24</v>
          </cell>
          <cell r="D13720">
            <v>2</v>
          </cell>
        </row>
        <row r="13721">
          <cell r="A13721" t="str">
            <v>BM713A</v>
          </cell>
          <cell r="B13721" t="str">
            <v>Tumor Biology A1N - University of Skovde</v>
          </cell>
          <cell r="C13721">
            <v>0</v>
          </cell>
          <cell r="D13721">
            <v>12</v>
          </cell>
        </row>
        <row r="13722">
          <cell r="A13722" t="str">
            <v>ESZE087-17</v>
          </cell>
          <cell r="B13722" t="str">
            <v>Turbinas Hidráulicas</v>
          </cell>
          <cell r="C13722">
            <v>48</v>
          </cell>
          <cell r="D13722">
            <v>4</v>
          </cell>
        </row>
        <row r="13723">
          <cell r="A13723" t="str">
            <v>ESZX032-13</v>
          </cell>
          <cell r="B13723" t="str">
            <v>Turbinas Térmicas de Potência</v>
          </cell>
          <cell r="C13723">
            <v>36</v>
          </cell>
          <cell r="D13723">
            <v>3</v>
          </cell>
        </row>
        <row r="13724">
          <cell r="A13724" t="str">
            <v>CalPoly-us AERO523</v>
          </cell>
          <cell r="B13724" t="str">
            <v>Turbulence - California Polytechnic State University</v>
          </cell>
          <cell r="C13724">
            <v>48</v>
          </cell>
          <cell r="D13724">
            <v>4</v>
          </cell>
        </row>
        <row r="13725">
          <cell r="A13725" t="str">
            <v>IFSP - TC1X4</v>
          </cell>
          <cell r="B13725" t="str">
            <v>Turismo e cultura 1 - Instituto Federal de Educação, Ciência e Tecnologia de São Paulo</v>
          </cell>
          <cell r="C13725">
            <v>24</v>
          </cell>
          <cell r="D13725">
            <v>2</v>
          </cell>
        </row>
        <row r="13726">
          <cell r="A13726" t="str">
            <v>IFSP - TC2X5</v>
          </cell>
          <cell r="B13726" t="str">
            <v>Turismo e cultura 2 - Instituto Federal de Educação, Ciência e Tecnologia de São Paulo</v>
          </cell>
          <cell r="C13726">
            <v>24</v>
          </cell>
          <cell r="D13726">
            <v>2</v>
          </cell>
        </row>
        <row r="13727">
          <cell r="A13727" t="str">
            <v>IFSP - TM1X5</v>
          </cell>
          <cell r="B13727" t="str">
            <v>Turismo e meio ambiente 1 - Instituto Federal de Educação, Ciência e Tecnologia de São Paulo</v>
          </cell>
          <cell r="C13727">
            <v>24</v>
          </cell>
          <cell r="D13727">
            <v>2</v>
          </cell>
        </row>
        <row r="13728">
          <cell r="A13728" t="str">
            <v>UNINTER - TMAS</v>
          </cell>
          <cell r="B13728" t="str">
            <v>Turismo, Meio Ambiente e Sustentabilidade - UNINTER</v>
          </cell>
          <cell r="C13728">
            <v>72</v>
          </cell>
          <cell r="D13728">
            <v>6</v>
          </cell>
        </row>
        <row r="13729">
          <cell r="A13729" t="str">
            <v>IFSP - CTEC1</v>
          </cell>
          <cell r="B13729" t="str">
            <v>TÉCNICAS DE CONSTRUÇÃO CIVIL I - Instituto Federal de Educação, Ciência e Tecnologia de São Paulo</v>
          </cell>
          <cell r="C13729">
            <v>36</v>
          </cell>
          <cell r="D13729">
            <v>3</v>
          </cell>
        </row>
        <row r="13730">
          <cell r="A13730" t="str">
            <v>Metodista - 7106</v>
          </cell>
          <cell r="B13730" t="str">
            <v>TÉCNICAS DE ILUMINAÇÃO - METODISTA</v>
          </cell>
          <cell r="C13730">
            <v>72</v>
          </cell>
          <cell r="D13730">
            <v>6</v>
          </cell>
        </row>
        <row r="13731">
          <cell r="A13731" t="str">
            <v>Metodista - 7111</v>
          </cell>
          <cell r="B13731" t="str">
            <v>TÉCNICAS DE ROTEIRIZAÇÃO - METODISTA</v>
          </cell>
          <cell r="C13731">
            <v>36</v>
          </cell>
          <cell r="D13731">
            <v>3</v>
          </cell>
        </row>
        <row r="13732">
          <cell r="A13732" t="str">
            <v>IFSP - CTDV4</v>
          </cell>
          <cell r="B13732" t="str">
            <v>TÉCNICAS DE VENDA - Instituto Federal de Educação, Ciência e Tecnologia de São Paulo</v>
          </cell>
          <cell r="C13732">
            <v>24</v>
          </cell>
          <cell r="D13732">
            <v>2</v>
          </cell>
        </row>
        <row r="13733">
          <cell r="A13733" t="str">
            <v>SCAM - 4413</v>
          </cell>
          <cell r="B13733" t="str">
            <v>TÉCNICAS RADIOLÓGICAS - Centro Universitário São Camilo</v>
          </cell>
          <cell r="C13733">
            <v>72</v>
          </cell>
          <cell r="D13733">
            <v>6</v>
          </cell>
        </row>
        <row r="13734">
          <cell r="A13734" t="str">
            <v>MACK - ENEX00839</v>
          </cell>
          <cell r="B13734" t="str">
            <v>TÍTULOS DE CRÉDITO - Mackenzie</v>
          </cell>
          <cell r="C13734">
            <v>24</v>
          </cell>
          <cell r="D13734">
            <v>2</v>
          </cell>
        </row>
        <row r="13735">
          <cell r="A13735" t="str">
            <v>FATEC-SP - 0218</v>
          </cell>
          <cell r="B13735" t="str">
            <v>TÓPICOS AVANÇADOS DE PROGRAMAÇÃO  1 - FATEC-SP</v>
          </cell>
          <cell r="C13735">
            <v>36</v>
          </cell>
          <cell r="D13735">
            <v>3</v>
          </cell>
        </row>
        <row r="13736">
          <cell r="A13736" t="str">
            <v>UFF - MEP00042</v>
          </cell>
          <cell r="B13736" t="str">
            <v>TÓPICOS AVANÇADOS EM PESQUISA - Universidade Federal Fluminense</v>
          </cell>
          <cell r="C13736">
            <v>36</v>
          </cell>
          <cell r="D13736">
            <v>3</v>
          </cell>
        </row>
        <row r="13737">
          <cell r="A13737" t="str">
            <v>FATEC-SP - 0219</v>
          </cell>
          <cell r="B13737" t="str">
            <v>TÓPICOS AVANÇADOS EM PROGRAMAÇÃO  2 - FATEC-SP</v>
          </cell>
          <cell r="C13737">
            <v>60</v>
          </cell>
          <cell r="D13737">
            <v>5</v>
          </cell>
        </row>
        <row r="13738">
          <cell r="A13738" t="str">
            <v>UNIFESP - 5531</v>
          </cell>
          <cell r="B13738" t="str">
            <v>TÓPICOS DE DIREITO AMBIENTAL E MARITMO - UNIFESP</v>
          </cell>
          <cell r="C13738">
            <v>36</v>
          </cell>
          <cell r="D13738">
            <v>3</v>
          </cell>
        </row>
        <row r="13739">
          <cell r="A13739" t="str">
            <v>UEFS - TEC429</v>
          </cell>
          <cell r="B13739" t="str">
            <v>TÓPICOS DE FORMAÇÃO COMPLEMENTAR - Universidade Estadual de Feira de Santana</v>
          </cell>
          <cell r="C13739">
            <v>60</v>
          </cell>
          <cell r="D13739">
            <v>5</v>
          </cell>
        </row>
        <row r="13740">
          <cell r="A13740" t="str">
            <v>UEFS - EXA829</v>
          </cell>
          <cell r="B13740" t="str">
            <v>TÓPICOS DE FORMAÇÃO HUMANÍSTICA - Universidade Estadual de Feira de Santana</v>
          </cell>
          <cell r="C13740">
            <v>60</v>
          </cell>
          <cell r="D13740">
            <v>5</v>
          </cell>
        </row>
        <row r="13741">
          <cell r="A13741" t="str">
            <v>UNISANTA - 3213</v>
          </cell>
          <cell r="B13741" t="str">
            <v>TÓPICOS DE MECÂNICA - Universidade Santa Cecília</v>
          </cell>
          <cell r="C13741">
            <v>60</v>
          </cell>
          <cell r="D13741">
            <v>5</v>
          </cell>
        </row>
        <row r="13742">
          <cell r="A13742" t="str">
            <v>USP - EAD0750</v>
          </cell>
          <cell r="B13742" t="str">
            <v>TÓPICOS DE MÉTODOS QUANTITATIVOS E INFORMÁTICA - USP</v>
          </cell>
          <cell r="C13742">
            <v>24</v>
          </cell>
          <cell r="D13742">
            <v>2</v>
          </cell>
        </row>
        <row r="13743">
          <cell r="A13743" t="str">
            <v>UNIFESP - 5530</v>
          </cell>
          <cell r="B13743" t="str">
            <v>TÓPICOS DE PSICOLOGIA, INTERFACE COM PROFISSÕES DO MAR - UNIFESP</v>
          </cell>
          <cell r="C13743">
            <v>36</v>
          </cell>
          <cell r="D13743">
            <v>3</v>
          </cell>
        </row>
        <row r="13744">
          <cell r="A13744" t="str">
            <v>MACK - 3581</v>
          </cell>
          <cell r="B13744" t="str">
            <v>TÓPICOS EM FÍSICA EXPERIMENTAL I - Mackenzie</v>
          </cell>
          <cell r="C13744">
            <v>24</v>
          </cell>
          <cell r="D13744">
            <v>2</v>
          </cell>
        </row>
        <row r="13745">
          <cell r="A13745" t="str">
            <v>MACK - 3573</v>
          </cell>
          <cell r="B13745" t="str">
            <v>TÓPICOS EM FÍSICA I - Mackenzie</v>
          </cell>
          <cell r="C13745">
            <v>60</v>
          </cell>
          <cell r="D13745">
            <v>5</v>
          </cell>
        </row>
        <row r="13746">
          <cell r="A13746" t="str">
            <v>FATEC-SP - EEA202</v>
          </cell>
          <cell r="B13746" t="str">
            <v>TÓPICOS ESPECIAIS EM AUTOMAÇÃO II - FATEC-SP</v>
          </cell>
          <cell r="C13746">
            <v>36</v>
          </cell>
          <cell r="D13746">
            <v>3</v>
          </cell>
        </row>
        <row r="13747">
          <cell r="A13747" t="str">
            <v>FATEC-SP - EEA203</v>
          </cell>
          <cell r="B13747" t="str">
            <v>TÓPICOS ESPECIAIS EM AUTOMAÇÃO III - FATEC-SP</v>
          </cell>
          <cell r="C13747">
            <v>36</v>
          </cell>
          <cell r="D13747">
            <v>3</v>
          </cell>
        </row>
        <row r="13748">
          <cell r="A13748" t="str">
            <v>Anhembi - TECE</v>
          </cell>
          <cell r="B13748" t="str">
            <v>TÓPICOS ESPECIAIS EM COMÉRCIO EXTERIOR - Universidade Anhembi Morumbi</v>
          </cell>
          <cell r="C13748">
            <v>36</v>
          </cell>
          <cell r="D13748">
            <v>3</v>
          </cell>
        </row>
        <row r="13749">
          <cell r="A13749" t="str">
            <v>UNIFAL - DCEC48</v>
          </cell>
          <cell r="B13749" t="str">
            <v>TÓPICOS ESPECIAIS EM ECONOMIA II - UNIFAL</v>
          </cell>
          <cell r="C13749">
            <v>72</v>
          </cell>
          <cell r="D13749">
            <v>6</v>
          </cell>
        </row>
        <row r="13750">
          <cell r="A13750" t="str">
            <v>UNICAMP - EF947</v>
          </cell>
          <cell r="B13750" t="str">
            <v>TÓPICOS ESPECIAIS EM EDUCAÇÃO FÍSICA XII - UNICAMP</v>
          </cell>
          <cell r="C13750">
            <v>60</v>
          </cell>
          <cell r="D13750">
            <v>5</v>
          </cell>
        </row>
        <row r="13751">
          <cell r="A13751" t="str">
            <v>UFPEL - 950034</v>
          </cell>
          <cell r="B13751" t="str">
            <v>TÓPICOS ESPECIAIS EM ENGENHARIA CIMENTICIOS - Universidade Federal de Pelotas</v>
          </cell>
          <cell r="C13751">
            <v>48</v>
          </cell>
          <cell r="D13751">
            <v>4</v>
          </cell>
        </row>
        <row r="13752">
          <cell r="A13752" t="str">
            <v>QFL5711</v>
          </cell>
          <cell r="B13752" t="str">
            <v>Técn.Analíticas de Separação em Fase Líquida Parte Cromatografia de Alta Eficiência-USP</v>
          </cell>
          <cell r="C13752">
            <v>0</v>
          </cell>
          <cell r="D13752">
            <v>6</v>
          </cell>
        </row>
        <row r="13753">
          <cell r="A13753" t="str">
            <v>UNICAMP - AD042</v>
          </cell>
          <cell r="B13753" t="str">
            <v>Técnica II: Investigação e percepção - UNICAMP</v>
          </cell>
          <cell r="C13753">
            <v>144</v>
          </cell>
          <cell r="D13753">
            <v>12</v>
          </cell>
        </row>
        <row r="13754">
          <cell r="A13754" t="str">
            <v>UNICAMP - AD043</v>
          </cell>
          <cell r="B13754" t="str">
            <v>Técnica III:Prática e análise - UNICAMP</v>
          </cell>
          <cell r="C13754">
            <v>144</v>
          </cell>
          <cell r="D13754">
            <v>12</v>
          </cell>
        </row>
        <row r="13755">
          <cell r="A13755" t="str">
            <v>UNICAMP - AD044</v>
          </cell>
          <cell r="B13755" t="str">
            <v>Técnica IV:Prática e análise - UNICAMP</v>
          </cell>
          <cell r="C13755">
            <v>144</v>
          </cell>
          <cell r="D13755">
            <v>12</v>
          </cell>
        </row>
        <row r="13756">
          <cell r="A13756" t="str">
            <v>FTT - GS630</v>
          </cell>
          <cell r="B13756" t="str">
            <v>Técnica de comercialização - Faculdade de Tecnologia Termomecânica</v>
          </cell>
          <cell r="C13756">
            <v>72</v>
          </cell>
          <cell r="D13756">
            <v>6</v>
          </cell>
        </row>
        <row r="13757">
          <cell r="A13757" t="str">
            <v>NHZ4044-09</v>
          </cell>
          <cell r="B13757" t="str">
            <v>Técnicas Aplicadas a Processos Biotecnológicos</v>
          </cell>
          <cell r="C13757">
            <v>72</v>
          </cell>
          <cell r="D13757">
            <v>6</v>
          </cell>
        </row>
        <row r="13758">
          <cell r="A13758" t="str">
            <v>NHZ1081-13</v>
          </cell>
          <cell r="B13758" t="str">
            <v>Técnicas Aplicadas a Processos Biotecnológicos</v>
          </cell>
          <cell r="C13758">
            <v>72</v>
          </cell>
          <cell r="D13758">
            <v>6</v>
          </cell>
        </row>
        <row r="13759">
          <cell r="A13759" t="str">
            <v>ESZX042-13</v>
          </cell>
          <cell r="B13759" t="str">
            <v>Técnicas Avançadas de Gestão da Produção</v>
          </cell>
          <cell r="C13759">
            <v>48</v>
          </cell>
          <cell r="D13759">
            <v>4</v>
          </cell>
        </row>
        <row r="13760">
          <cell r="A13760" t="str">
            <v>MCZA050-15</v>
          </cell>
          <cell r="B13760" t="str">
            <v>Técnicas Avançadas de Programação</v>
          </cell>
          <cell r="C13760">
            <v>48</v>
          </cell>
          <cell r="D13760">
            <v>4</v>
          </cell>
        </row>
        <row r="13761">
          <cell r="A13761" t="str">
            <v>MCZA050-17</v>
          </cell>
          <cell r="B13761" t="str">
            <v>Técnicas Avançadas de Programação</v>
          </cell>
          <cell r="C13761">
            <v>48</v>
          </cell>
          <cell r="D13761">
            <v>4</v>
          </cell>
        </row>
        <row r="13762">
          <cell r="A13762" t="str">
            <v>UEL - 3CIV021</v>
          </cell>
          <cell r="B13762" t="str">
            <v>Técnicas Construtivas I - Universidade Estadual de Londrina</v>
          </cell>
          <cell r="C13762">
            <v>96</v>
          </cell>
          <cell r="D13762">
            <v>8</v>
          </cell>
        </row>
        <row r="13763">
          <cell r="A13763" t="str">
            <v>QFL5726-5/1</v>
          </cell>
          <cell r="B13763" t="str">
            <v>Técnicas Espectroscópicas Aplicadas às Determinações de Baixas Concentrações de Elementos - USP</v>
          </cell>
          <cell r="C13763">
            <v>0</v>
          </cell>
          <cell r="D13763">
            <v>8</v>
          </cell>
        </row>
        <row r="13764">
          <cell r="A13764" t="str">
            <v>ESZS022-13</v>
          </cell>
          <cell r="B13764" t="str">
            <v>Técnicas Experimentais em Propulsão</v>
          </cell>
          <cell r="C13764">
            <v>60</v>
          </cell>
          <cell r="D13764">
            <v>5</v>
          </cell>
        </row>
        <row r="13765">
          <cell r="A13765" t="str">
            <v>ESZX113-13</v>
          </cell>
          <cell r="B13765" t="str">
            <v>Técnicas Experimentais para Caracterização de Ecossistemas Aquáticos</v>
          </cell>
          <cell r="C13765">
            <v>48</v>
          </cell>
          <cell r="D13765">
            <v>4</v>
          </cell>
        </row>
        <row r="13766">
          <cell r="A13766" t="str">
            <v>UAM-es 16529</v>
          </cell>
          <cell r="B13766" t="str">
            <v>Técnicas Geoespaciales Aplicadas a las Ciencias Ambientales - Universidad Autónoma de Madrid</v>
          </cell>
          <cell r="C13766">
            <v>150</v>
          </cell>
          <cell r="D13766">
            <v>12</v>
          </cell>
        </row>
        <row r="13767">
          <cell r="A13767" t="str">
            <v>UC-pt 1004750</v>
          </cell>
          <cell r="B13767" t="str">
            <v>Técnicas Laboratoriais de Química - Universidade de Coimbra</v>
          </cell>
          <cell r="C13767">
            <v>75</v>
          </cell>
          <cell r="D13767">
            <v>6</v>
          </cell>
        </row>
        <row r="13768">
          <cell r="A13768" t="str">
            <v>ESZB009-13</v>
          </cell>
          <cell r="B13768" t="str">
            <v>Técnicas Modernas em Fotodiagnóstico</v>
          </cell>
          <cell r="C13768">
            <v>48</v>
          </cell>
          <cell r="D13768">
            <v>4</v>
          </cell>
        </row>
        <row r="13769">
          <cell r="A13769" t="str">
            <v>ESZB009-17</v>
          </cell>
          <cell r="B13769" t="str">
            <v>Técnicas Modernas em Fotodiagnóstico</v>
          </cell>
          <cell r="C13769">
            <v>48</v>
          </cell>
          <cell r="D13769">
            <v>4</v>
          </cell>
        </row>
        <row r="13770">
          <cell r="A13770" t="str">
            <v>ESZB008-13</v>
          </cell>
          <cell r="B13770" t="str">
            <v>Técnicas Modernas em Fototerapia</v>
          </cell>
          <cell r="C13770">
            <v>48</v>
          </cell>
          <cell r="D13770">
            <v>4</v>
          </cell>
        </row>
        <row r="13771">
          <cell r="A13771" t="str">
            <v>ESZB008-17</v>
          </cell>
          <cell r="B13771" t="str">
            <v>Técnicas Modernas em Fototerapia</v>
          </cell>
          <cell r="C13771">
            <v>48</v>
          </cell>
          <cell r="D13771">
            <v>4</v>
          </cell>
        </row>
        <row r="13772">
          <cell r="A13772" t="str">
            <v>ESZX103-13</v>
          </cell>
          <cell r="B13772" t="str">
            <v>Técnicas Nucleares Aplicadas às Ciências da Saúde</v>
          </cell>
          <cell r="C13772">
            <v>60</v>
          </cell>
          <cell r="D13772">
            <v>5</v>
          </cell>
        </row>
        <row r="13773">
          <cell r="A13773" t="str">
            <v>ESTS010-13</v>
          </cell>
          <cell r="B13773" t="str">
            <v>Técnicas de Análise Estrutural e Projeto</v>
          </cell>
          <cell r="C13773">
            <v>48</v>
          </cell>
          <cell r="D13773">
            <v>4</v>
          </cell>
        </row>
        <row r="13774">
          <cell r="A13774" t="str">
            <v>ESTS010-17</v>
          </cell>
          <cell r="B13774" t="str">
            <v>Técnicas de Análise Estrutural e Projeto</v>
          </cell>
          <cell r="C13774">
            <v>48</v>
          </cell>
          <cell r="D13774">
            <v>4</v>
          </cell>
        </row>
        <row r="13775">
          <cell r="A13775" t="str">
            <v>ESTX014-13</v>
          </cell>
          <cell r="B13775" t="str">
            <v>Técnicas de Análise Estrutural e Projeto</v>
          </cell>
          <cell r="C13775">
            <v>36</v>
          </cell>
          <cell r="D13775">
            <v>3</v>
          </cell>
        </row>
        <row r="13776">
          <cell r="A13776" t="str">
            <v>ESZX135-13</v>
          </cell>
          <cell r="B13776" t="str">
            <v>Técnicas de Análise Estrutural e Projeto de Sistemas Dinâmicos</v>
          </cell>
          <cell r="C13776">
            <v>60</v>
          </cell>
          <cell r="D13776">
            <v>5</v>
          </cell>
        </row>
        <row r="13777">
          <cell r="A13777" t="str">
            <v>CEM-211</v>
          </cell>
          <cell r="B13777" t="str">
            <v>Técnicas de Análise de Materiais</v>
          </cell>
          <cell r="C13777">
            <v>144</v>
          </cell>
          <cell r="D13777">
            <v>12</v>
          </cell>
        </row>
        <row r="13778">
          <cell r="A13778" t="str">
            <v>UC-pt 2015959</v>
          </cell>
          <cell r="B13778" t="str">
            <v>Técnicas de Análise de Materiais I - Universidade de Coimbra</v>
          </cell>
          <cell r="C13778">
            <v>70</v>
          </cell>
          <cell r="D13778">
            <v>6</v>
          </cell>
        </row>
        <row r="13779">
          <cell r="A13779" t="str">
            <v>UC-pt 2016016</v>
          </cell>
          <cell r="B13779" t="str">
            <v>Técnicas de Análise de Materiais II - Universidade de Coimbra</v>
          </cell>
          <cell r="C13779">
            <v>70</v>
          </cell>
          <cell r="D13779">
            <v>6</v>
          </cell>
        </row>
        <row r="13780">
          <cell r="A13780" t="str">
            <v>FTT - PG-314</v>
          </cell>
          <cell r="B13780" t="str">
            <v>Técnicas de Comercialização - Faculdade de Tecnologia Termomecânica</v>
          </cell>
          <cell r="C13780">
            <v>72</v>
          </cell>
          <cell r="D13780">
            <v>6</v>
          </cell>
        </row>
        <row r="13781">
          <cell r="A13781" t="str">
            <v>FTT - PG-101</v>
          </cell>
          <cell r="B13781" t="str">
            <v>Técnicas de Comunicação - Faculdade de Tecnologia Termomecânica</v>
          </cell>
          <cell r="C13781">
            <v>72</v>
          </cell>
          <cell r="D13781">
            <v>6</v>
          </cell>
        </row>
        <row r="13782">
          <cell r="A13782" t="str">
            <v>E6TSF</v>
          </cell>
          <cell r="B13782" t="str">
            <v>Técnicas de Comunicação Sem Fio - IFSP</v>
          </cell>
          <cell r="C13782">
            <v>24</v>
          </cell>
          <cell r="D13782">
            <v>2</v>
          </cell>
        </row>
        <row r="13783">
          <cell r="A13783" t="str">
            <v>UNIFAL - DCT41</v>
          </cell>
          <cell r="B13783" t="str">
            <v>Técnicas de Comunicação e Expressão - UNIFAL</v>
          </cell>
          <cell r="C13783">
            <v>72</v>
          </cell>
          <cell r="D13783">
            <v>6</v>
          </cell>
        </row>
        <row r="13784">
          <cell r="A13784" t="str">
            <v>UNIFAL - ICT41</v>
          </cell>
          <cell r="B13784" t="str">
            <v>Técnicas de Comunicação e Expressão - UNIFAL</v>
          </cell>
          <cell r="C13784">
            <v>72</v>
          </cell>
          <cell r="D13784">
            <v>6</v>
          </cell>
        </row>
        <row r="13785">
          <cell r="A13785" t="str">
            <v>IFSP - CTCC2</v>
          </cell>
          <cell r="B13785" t="str">
            <v>Técnicas de Construção Civil 2 - Instituto Federal de Educação, Ciência e Tecnologia de São Paulo</v>
          </cell>
          <cell r="C13785">
            <v>36</v>
          </cell>
          <cell r="D13785">
            <v>3</v>
          </cell>
        </row>
        <row r="13786">
          <cell r="A13786" t="str">
            <v>IFSP - CTCC3</v>
          </cell>
          <cell r="B13786" t="str">
            <v>Técnicas de Construção Civil 3 - Instituto Federal de Educação, Ciência e Tecnologia de São Paulo</v>
          </cell>
          <cell r="C13786">
            <v>36</v>
          </cell>
          <cell r="D13786">
            <v>3</v>
          </cell>
        </row>
        <row r="13787">
          <cell r="A13787" t="str">
            <v>MEC-402</v>
          </cell>
          <cell r="B13787" t="str">
            <v>Técnicas de Controle Não Linear</v>
          </cell>
          <cell r="C13787">
            <v>144</v>
          </cell>
          <cell r="D13787">
            <v>12</v>
          </cell>
        </row>
        <row r="13788">
          <cell r="A13788" t="str">
            <v>QFL5922</v>
          </cell>
          <cell r="B13788" t="str">
            <v>Técnicas de Determinação Estrutural - USP</v>
          </cell>
          <cell r="C13788">
            <v>0</v>
          </cell>
          <cell r="D13788">
            <v>8</v>
          </cell>
        </row>
        <row r="13789">
          <cell r="A13789" t="str">
            <v>ESZX134-13</v>
          </cell>
          <cell r="B13789" t="str">
            <v>Técnicas de Imageamento e Metrologia Óptica no Macro e Microdiagnóstico de Sistemas Biológicos</v>
          </cell>
          <cell r="C13789">
            <v>48</v>
          </cell>
          <cell r="D13789">
            <v>4</v>
          </cell>
        </row>
        <row r="13790">
          <cell r="A13790" t="str">
            <v>FTT - MT-P215-2</v>
          </cell>
          <cell r="B13790" t="str">
            <v>Técnicas de Manutenção  - Faculdade de Tecnologia Termomecânica</v>
          </cell>
          <cell r="C13790">
            <v>60</v>
          </cell>
          <cell r="D13790">
            <v>5</v>
          </cell>
        </row>
        <row r="13791">
          <cell r="A13791" t="str">
            <v>FTT - MT-P215-3</v>
          </cell>
          <cell r="B13791" t="str">
            <v>Técnicas de Manutenção - Faculdade de Tecnologia Termomecânica</v>
          </cell>
          <cell r="C13791">
            <v>48</v>
          </cell>
          <cell r="D13791">
            <v>4</v>
          </cell>
        </row>
        <row r="13792">
          <cell r="A13792" t="str">
            <v>FTT - PG-315</v>
          </cell>
          <cell r="B13792" t="str">
            <v>Técnicas de Marketing - Faculdade de Tecnologia Termomecânica</v>
          </cell>
          <cell r="C13792">
            <v>72</v>
          </cell>
          <cell r="D13792">
            <v>6</v>
          </cell>
        </row>
        <row r="13793">
          <cell r="A13793" t="str">
            <v>ESHC904-17</v>
          </cell>
          <cell r="B13793" t="str">
            <v>Técnicas de Pesquisa em Economia</v>
          </cell>
          <cell r="C13793">
            <v>60</v>
          </cell>
          <cell r="D13793">
            <v>5</v>
          </cell>
        </row>
        <row r="13794">
          <cell r="A13794" t="str">
            <v>UNICSUL - 0420</v>
          </cell>
          <cell r="B13794" t="str">
            <v>Técnicas de Programação - Universidade Cruzeiro do Sul</v>
          </cell>
          <cell r="C13794">
            <v>72</v>
          </cell>
          <cell r="D13794">
            <v>6</v>
          </cell>
        </row>
        <row r="13795">
          <cell r="A13795" t="str">
            <v>UPM-es 135002610</v>
          </cell>
          <cell r="B13795" t="str">
            <v>Técnicas de Restauración y Conservación del Suelo - Universidad Politécnica de Madrid</v>
          </cell>
          <cell r="C13795">
            <v>62</v>
          </cell>
          <cell r="D13795">
            <v>5</v>
          </cell>
        </row>
        <row r="13796">
          <cell r="A13796" t="str">
            <v>UNINOVE - 3EAD2417</v>
          </cell>
          <cell r="B13796" t="str">
            <v>Técnicas de Revisão Textual em Inglês I - UNINOVE</v>
          </cell>
          <cell r="C13796">
            <v>72</v>
          </cell>
          <cell r="D13796">
            <v>6</v>
          </cell>
        </row>
        <row r="13797">
          <cell r="A13797" t="str">
            <v>UNINOVE - 3EAD2418</v>
          </cell>
          <cell r="B13797" t="str">
            <v>Técnicas de Revisão Textual em Inglês II - UNINOVE</v>
          </cell>
          <cell r="C13797">
            <v>72</v>
          </cell>
          <cell r="D13797">
            <v>6</v>
          </cell>
        </row>
        <row r="13798">
          <cell r="A13798" t="str">
            <v>ESZG004-13</v>
          </cell>
          <cell r="B13798" t="str">
            <v>Técnicas de Tomadas de Decisão Aplicáveis em Modelos de Dependência</v>
          </cell>
          <cell r="C13798">
            <v>48</v>
          </cell>
          <cell r="D13798">
            <v>4</v>
          </cell>
        </row>
        <row r="13799">
          <cell r="A13799" t="str">
            <v>ESZG004-17</v>
          </cell>
          <cell r="B13799" t="str">
            <v>Técnicas de Tomadas de Decisão Aplicáveis em Modelos de Dependência</v>
          </cell>
          <cell r="C13799">
            <v>48</v>
          </cell>
          <cell r="D13799">
            <v>4</v>
          </cell>
        </row>
        <row r="13800">
          <cell r="A13800" t="str">
            <v>ESZG005-13</v>
          </cell>
          <cell r="B13800" t="str">
            <v>Técnicas de Tomadas de Decisão Aplicáveis em Modelos de Interdependência</v>
          </cell>
          <cell r="C13800">
            <v>48</v>
          </cell>
          <cell r="D13800">
            <v>4</v>
          </cell>
        </row>
        <row r="13801">
          <cell r="A13801" t="str">
            <v>ESZG005-17</v>
          </cell>
          <cell r="B13801" t="str">
            <v>Técnicas de Tomadas de Decisão Aplicáveis em Modelos de Interdependência</v>
          </cell>
          <cell r="C13801">
            <v>48</v>
          </cell>
          <cell r="D13801">
            <v>4</v>
          </cell>
        </row>
        <row r="13802">
          <cell r="A13802" t="str">
            <v>FTT - PE101</v>
          </cell>
          <cell r="B13802" t="str">
            <v>Técnicas de comunicação - Faculdade de Tecnologia Termomecânica</v>
          </cell>
          <cell r="C13802">
            <v>72</v>
          </cell>
          <cell r="D13802">
            <v>6</v>
          </cell>
        </row>
        <row r="13803">
          <cell r="A13803" t="str">
            <v>IFSP - CTCC1</v>
          </cell>
          <cell r="B13803" t="str">
            <v>Técnicas de construção civil 1 - Instituto Federal de Educação, Ciência e Tecnologia de São Paulo</v>
          </cell>
          <cell r="C13803">
            <v>36</v>
          </cell>
          <cell r="D13803">
            <v>3</v>
          </cell>
        </row>
        <row r="13804">
          <cell r="A13804" t="str">
            <v>UNICSUL - 1463</v>
          </cell>
          <cell r="B13804" t="str">
            <v>Técnicas de desenvolvimento de algorítmos - UNICSUL</v>
          </cell>
          <cell r="C13804">
            <v>72</v>
          </cell>
          <cell r="D13804">
            <v>6</v>
          </cell>
        </row>
        <row r="13805">
          <cell r="A13805" t="str">
            <v>IFSP - RECX1</v>
          </cell>
          <cell r="B13805" t="str">
            <v>Técnicas de recreação - Instituto Federal de Educação, Ciência e Tecnologia de São Paulo</v>
          </cell>
          <cell r="C13805">
            <v>36</v>
          </cell>
          <cell r="D13805">
            <v>3</v>
          </cell>
        </row>
        <row r="13806">
          <cell r="A13806" t="str">
            <v>UFV - SEC140</v>
          </cell>
          <cell r="B13806" t="str">
            <v>Técnicas e Tecnologia de Comunicação Oral - Universidade Federal de Viçosa</v>
          </cell>
          <cell r="C13806">
            <v>60</v>
          </cell>
          <cell r="D13806">
            <v>5</v>
          </cell>
        </row>
        <row r="13807">
          <cell r="A13807" t="str">
            <v>ESHC901-13</v>
          </cell>
          <cell r="B13807" t="str">
            <v>Técnicas em Pesquisa</v>
          </cell>
          <cell r="C13807">
            <v>60</v>
          </cell>
          <cell r="D13807">
            <v>5</v>
          </cell>
        </row>
        <row r="13808">
          <cell r="A13808" t="str">
            <v>EP421</v>
          </cell>
          <cell r="B13808" t="str">
            <v>Técnicas em alta tensão - Unifei</v>
          </cell>
          <cell r="C13808">
            <v>0</v>
          </cell>
          <cell r="D13808">
            <v>11</v>
          </cell>
        </row>
        <row r="13809">
          <cell r="A13809" t="str">
            <v>RED146</v>
          </cell>
          <cell r="B13809" t="str">
            <v>Técnicas experimentais de análises de materiais - UFOP</v>
          </cell>
          <cell r="C13809">
            <v>0</v>
          </cell>
          <cell r="D13809">
            <v>4</v>
          </cell>
        </row>
        <row r="13810">
          <cell r="A13810" t="str">
            <v>UFOP001</v>
          </cell>
          <cell r="B13810" t="str">
            <v>Técnicas experimentais de análises de materiais - UFOP</v>
          </cell>
          <cell r="C13810">
            <v>0</v>
          </cell>
          <cell r="D13810">
            <v>4</v>
          </cell>
        </row>
        <row r="13811">
          <cell r="A13811" t="str">
            <v>UMinho-pt 6703</v>
          </cell>
          <cell r="B13811" t="str">
            <v>Técnicas não-Convencionais de Moldação - Universidade do Minho</v>
          </cell>
          <cell r="C13811">
            <v>45</v>
          </cell>
          <cell r="D13811">
            <v>4</v>
          </cell>
        </row>
        <row r="13812">
          <cell r="A13812" t="str">
            <v>CT3025</v>
          </cell>
          <cell r="B13812" t="str">
            <v>Tópico em Fotociências</v>
          </cell>
          <cell r="C13812">
            <v>72</v>
          </cell>
          <cell r="D13812">
            <v>6</v>
          </cell>
        </row>
        <row r="13813">
          <cell r="A13813" t="str">
            <v>BHS0003-17</v>
          </cell>
          <cell r="B13813" t="str">
            <v>Tópicos Avançados de Ciências e Humanidades</v>
          </cell>
          <cell r="C13813">
            <v>48</v>
          </cell>
          <cell r="D13813">
            <v>4</v>
          </cell>
        </row>
        <row r="13814">
          <cell r="A13814" t="str">
            <v>FIL-006</v>
          </cell>
          <cell r="B13814" t="str">
            <v>Tópicos Avançados de Filosofia Antiga</v>
          </cell>
          <cell r="C13814">
            <v>144</v>
          </cell>
          <cell r="D13814">
            <v>12</v>
          </cell>
        </row>
        <row r="13815">
          <cell r="A13815" t="str">
            <v>FIL-007</v>
          </cell>
          <cell r="B13815" t="str">
            <v>Tópicos Avançados de Filosofia Medieval</v>
          </cell>
          <cell r="C13815">
            <v>144</v>
          </cell>
          <cell r="D13815">
            <v>12</v>
          </cell>
        </row>
        <row r="13816">
          <cell r="A13816" t="str">
            <v>QFL5939-3/2</v>
          </cell>
          <cell r="B13816" t="str">
            <v>Tópicos Avançados de Química I - USP</v>
          </cell>
          <cell r="C13816">
            <v>0</v>
          </cell>
          <cell r="D13816">
            <v>2</v>
          </cell>
        </row>
        <row r="13817">
          <cell r="A13817" t="str">
            <v>QFL5940-4/1</v>
          </cell>
          <cell r="B13817" t="str">
            <v>Tópicos Avançados de Química II - USP</v>
          </cell>
          <cell r="C13817">
            <v>0</v>
          </cell>
          <cell r="D13817">
            <v>2</v>
          </cell>
        </row>
        <row r="13818">
          <cell r="A13818" t="str">
            <v>QFL5941-4/2</v>
          </cell>
          <cell r="B13818" t="str">
            <v>Tópicos Avançados de Química III - USP</v>
          </cell>
          <cell r="C13818">
            <v>0</v>
          </cell>
          <cell r="D13818">
            <v>2</v>
          </cell>
        </row>
        <row r="13819">
          <cell r="A13819" t="str">
            <v>QFL5942-4/3</v>
          </cell>
          <cell r="B13819" t="str">
            <v>Tópicos Avançados de Química IV - USP</v>
          </cell>
          <cell r="C13819">
            <v>0</v>
          </cell>
          <cell r="D13819">
            <v>2</v>
          </cell>
        </row>
        <row r="13820">
          <cell r="A13820" t="str">
            <v>HO450</v>
          </cell>
          <cell r="B13820" t="str">
            <v>Tópicos Avançados de Teoria Econômica - Unicamp</v>
          </cell>
          <cell r="C13820">
            <v>0</v>
          </cell>
          <cell r="D13820">
            <v>5</v>
          </cell>
        </row>
        <row r="13821">
          <cell r="A13821" t="str">
            <v>USP - FBC5757</v>
          </cell>
          <cell r="B13821" t="str">
            <v>Tópicos Avançados em Análises Clínicas II - USP</v>
          </cell>
          <cell r="C13821">
            <v>12</v>
          </cell>
          <cell r="D13821">
            <v>1</v>
          </cell>
        </row>
        <row r="13822">
          <cell r="A13822" t="str">
            <v>BIS-118</v>
          </cell>
          <cell r="B13822" t="str">
            <v>Tópicos Avançados em Bioquimica Metabolica</v>
          </cell>
          <cell r="C13822">
            <v>48</v>
          </cell>
          <cell r="D13822">
            <v>12</v>
          </cell>
        </row>
        <row r="13823">
          <cell r="A13823" t="str">
            <v>BIS-104</v>
          </cell>
          <cell r="B13823" t="str">
            <v>Tópicos Avançados em Bioquímica Metabólica</v>
          </cell>
          <cell r="C13823">
            <v>144</v>
          </cell>
          <cell r="D13823">
            <v>12</v>
          </cell>
        </row>
        <row r="13824">
          <cell r="A13824" t="str">
            <v>UFABC-PÓS - BIS-104</v>
          </cell>
          <cell r="B13824" t="str">
            <v>Tópicos Avançados em Bioquímica Metabólica - UFABC-PÓS</v>
          </cell>
          <cell r="C13824">
            <v>144</v>
          </cell>
          <cell r="D13824">
            <v>12</v>
          </cell>
        </row>
        <row r="13825">
          <cell r="A13825" t="str">
            <v>BIS-117</v>
          </cell>
          <cell r="B13825" t="str">
            <v>Tópicos Avançados em Biossistemas</v>
          </cell>
          <cell r="C13825">
            <v>48</v>
          </cell>
          <cell r="D13825">
            <v>12</v>
          </cell>
        </row>
        <row r="13826">
          <cell r="A13826" t="str">
            <v>EBM-120</v>
          </cell>
          <cell r="B13826" t="str">
            <v>Tópicos Avançados em Caracterização de Biomateriais</v>
          </cell>
          <cell r="C13826">
            <v>144</v>
          </cell>
          <cell r="D13826">
            <v>12</v>
          </cell>
        </row>
        <row r="13827">
          <cell r="A13827" t="str">
            <v>CTA-205</v>
          </cell>
          <cell r="B13827" t="str">
            <v>Tópicos Avançados em Ciência e Tecnologia Ambiental</v>
          </cell>
          <cell r="C13827">
            <v>144</v>
          </cell>
          <cell r="D13827">
            <v>12</v>
          </cell>
        </row>
        <row r="13828">
          <cell r="A13828" t="str">
            <v>CTA-205 A</v>
          </cell>
          <cell r="B13828" t="str">
            <v>Tópicos Avançados em Ciência e Tecnologia Ambiental - Caracterização Geoambiental</v>
          </cell>
          <cell r="C13828">
            <v>48</v>
          </cell>
          <cell r="D13828">
            <v>12</v>
          </cell>
        </row>
        <row r="13829">
          <cell r="A13829" t="str">
            <v>ESZC022-17</v>
          </cell>
          <cell r="B13829" t="str">
            <v>Tópicos Avançados em Desenvolvimento Socioeconômico</v>
          </cell>
          <cell r="C13829">
            <v>48</v>
          </cell>
          <cell r="D13829">
            <v>4</v>
          </cell>
        </row>
        <row r="13830">
          <cell r="A13830" t="str">
            <v>MEC-401</v>
          </cell>
          <cell r="B13830" t="str">
            <v>Tópicos Avançados em Dinâmica</v>
          </cell>
          <cell r="C13830">
            <v>144</v>
          </cell>
          <cell r="D13830">
            <v>12</v>
          </cell>
        </row>
        <row r="13831">
          <cell r="A13831" t="str">
            <v>MEC-208</v>
          </cell>
          <cell r="B13831" t="str">
            <v>Tópicos Avançados em Dinâmica dos Fluidos Computacional</v>
          </cell>
          <cell r="C13831">
            <v>144</v>
          </cell>
          <cell r="D13831">
            <v>12</v>
          </cell>
        </row>
        <row r="13832">
          <cell r="A13832" t="str">
            <v>ESZC023-17</v>
          </cell>
          <cell r="B13832" t="str">
            <v>Tópicos Avançados em Economia Institucional</v>
          </cell>
          <cell r="C13832">
            <v>48</v>
          </cell>
          <cell r="D13832">
            <v>4</v>
          </cell>
        </row>
        <row r="13833">
          <cell r="A13833" t="str">
            <v>ESZC026-17</v>
          </cell>
          <cell r="B13833" t="str">
            <v>Tópicos Avançados em Economia e Planejamento Territorial</v>
          </cell>
          <cell r="C13833">
            <v>48</v>
          </cell>
          <cell r="D13833">
            <v>4</v>
          </cell>
        </row>
        <row r="13834">
          <cell r="A13834" t="str">
            <v>CTQ-009</v>
          </cell>
          <cell r="B13834" t="str">
            <v>Tópicos Avançados em Energia</v>
          </cell>
          <cell r="C13834">
            <v>48</v>
          </cell>
          <cell r="D13834">
            <v>4</v>
          </cell>
        </row>
        <row r="13835">
          <cell r="A13835" t="str">
            <v>CTQ-008</v>
          </cell>
          <cell r="B13835" t="str">
            <v>Tópicos Avançados em Estrutura da Matéria</v>
          </cell>
          <cell r="C13835">
            <v>48</v>
          </cell>
          <cell r="D13835">
            <v>4</v>
          </cell>
        </row>
        <row r="13836">
          <cell r="A13836" t="str">
            <v>BIS-101</v>
          </cell>
          <cell r="B13836" t="str">
            <v>Tópicos Avançados em Estrutura e Função</v>
          </cell>
          <cell r="C13836">
            <v>144</v>
          </cell>
          <cell r="D13836">
            <v>12</v>
          </cell>
        </row>
        <row r="13837">
          <cell r="A13837" t="str">
            <v>IFT-005</v>
          </cell>
          <cell r="B13837" t="str">
            <v>Tópicos Avançados em Física da Matéria Condensada - IFT/Unesp</v>
          </cell>
          <cell r="C13837">
            <v>0</v>
          </cell>
          <cell r="D13837">
            <v>12</v>
          </cell>
        </row>
        <row r="13838">
          <cell r="A13838" t="str">
            <v>ESZC024-17</v>
          </cell>
          <cell r="B13838" t="str">
            <v>Tópicos Avançados em História Econômica</v>
          </cell>
          <cell r="C13838">
            <v>48</v>
          </cell>
          <cell r="D13838">
            <v>4</v>
          </cell>
        </row>
        <row r="13839">
          <cell r="A13839" t="str">
            <v>EBM-116</v>
          </cell>
          <cell r="B13839" t="str">
            <v>Tópicos Avançados em Imagens Médicas</v>
          </cell>
          <cell r="C13839">
            <v>144</v>
          </cell>
          <cell r="D13839">
            <v>12</v>
          </cell>
        </row>
        <row r="13840">
          <cell r="A13840" t="str">
            <v>EBM-107</v>
          </cell>
          <cell r="B13840" t="str">
            <v>Tópicos Avançados em Instrumentação Biomédica</v>
          </cell>
          <cell r="C13840">
            <v>144</v>
          </cell>
          <cell r="D13840">
            <v>12</v>
          </cell>
        </row>
        <row r="13841">
          <cell r="A13841" t="str">
            <v>ESZC017-13</v>
          </cell>
          <cell r="B13841" t="str">
            <v>Tópicos Avançados em Macroeconomia</v>
          </cell>
          <cell r="C13841">
            <v>48</v>
          </cell>
          <cell r="D13841">
            <v>4</v>
          </cell>
        </row>
        <row r="13842">
          <cell r="A13842" t="str">
            <v>ESZC017-17</v>
          </cell>
          <cell r="B13842" t="str">
            <v>Tópicos Avançados em Macroeconomia</v>
          </cell>
          <cell r="C13842">
            <v>48</v>
          </cell>
          <cell r="D13842">
            <v>4</v>
          </cell>
        </row>
        <row r="13843">
          <cell r="A13843" t="str">
            <v>ESZC021-17</v>
          </cell>
          <cell r="B13843" t="str">
            <v>Tópicos Avançados em Microeconomia</v>
          </cell>
          <cell r="C13843">
            <v>48</v>
          </cell>
          <cell r="D13843">
            <v>4</v>
          </cell>
        </row>
        <row r="13844">
          <cell r="A13844" t="str">
            <v>NHZ2074-11</v>
          </cell>
          <cell r="B13844" t="str">
            <v>Tópicos Avançados em Modalidades: Lógica Deôntica e Lógica Epistêmica</v>
          </cell>
          <cell r="C13844">
            <v>24</v>
          </cell>
          <cell r="D13844">
            <v>2</v>
          </cell>
        </row>
        <row r="13845">
          <cell r="A13845" t="str">
            <v>BIS-201</v>
          </cell>
          <cell r="B13845" t="str">
            <v>Tópicos Avançados em Modelagem e Tecnologia</v>
          </cell>
          <cell r="C13845">
            <v>144</v>
          </cell>
          <cell r="D13845">
            <v>12</v>
          </cell>
        </row>
        <row r="13846">
          <cell r="A13846" t="str">
            <v>UNIVALI-03</v>
          </cell>
          <cell r="B13846" t="str">
            <v>Tópicos Avançados em Pesquisa: Procedimentos para Geração de Dados</v>
          </cell>
          <cell r="C13846">
            <v>0</v>
          </cell>
          <cell r="D13846">
            <v>4</v>
          </cell>
        </row>
        <row r="13847">
          <cell r="A13847" t="str">
            <v>CTQ-010</v>
          </cell>
          <cell r="B13847" t="str">
            <v>Tópicos Avançados em Processos de Transformação</v>
          </cell>
          <cell r="C13847">
            <v>48</v>
          </cell>
          <cell r="D13847">
            <v>4</v>
          </cell>
        </row>
        <row r="13848">
          <cell r="A13848" t="str">
            <v>CHS-007</v>
          </cell>
          <cell r="B13848" t="str">
            <v>Tópicos Avançados em Produção Acadêmica</v>
          </cell>
          <cell r="C13848">
            <v>108</v>
          </cell>
          <cell r="D13848">
            <v>9</v>
          </cell>
        </row>
        <row r="13849">
          <cell r="A13849" t="str">
            <v>EEL-107</v>
          </cell>
          <cell r="B13849" t="str">
            <v>Tópicos Avançados em Qualidade da Energia Elétrica</v>
          </cell>
          <cell r="C13849">
            <v>144</v>
          </cell>
          <cell r="D13849">
            <v>12</v>
          </cell>
        </row>
        <row r="13850">
          <cell r="A13850" t="str">
            <v>NHT4055-15</v>
          </cell>
          <cell r="B13850" t="str">
            <v>Tópicos Avançados em Química Orgânica</v>
          </cell>
          <cell r="C13850">
            <v>24</v>
          </cell>
          <cell r="D13850">
            <v>2</v>
          </cell>
        </row>
        <row r="13851">
          <cell r="A13851" t="str">
            <v>BIS-301</v>
          </cell>
          <cell r="B13851" t="str">
            <v>Tópicos Avançados em Tecnologia</v>
          </cell>
          <cell r="C13851">
            <v>0</v>
          </cell>
          <cell r="D13851">
            <v>12</v>
          </cell>
        </row>
        <row r="13852">
          <cell r="A13852" t="str">
            <v>FIS-9827</v>
          </cell>
          <cell r="B13852" t="str">
            <v>Tópicos Avançados em Ótica e Espectroscopia - UEPG</v>
          </cell>
          <cell r="C13852">
            <v>0</v>
          </cell>
          <cell r="D13852">
            <v>9</v>
          </cell>
        </row>
        <row r="13853">
          <cell r="A13853" t="str">
            <v>UMC-002</v>
          </cell>
          <cell r="B13853" t="str">
            <v>Tópicos Básicos em Biotecnologia: Ciências Biológicas I - UMC</v>
          </cell>
          <cell r="C13853">
            <v>0</v>
          </cell>
          <cell r="D13853">
            <v>6</v>
          </cell>
        </row>
        <row r="13854">
          <cell r="A13854" t="str">
            <v>UMC-009</v>
          </cell>
          <cell r="B13854" t="str">
            <v>Tópicos Básicos em Biotecnologia: Ciências Biológicas I - UMC</v>
          </cell>
          <cell r="C13854">
            <v>0</v>
          </cell>
          <cell r="D13854">
            <v>6</v>
          </cell>
        </row>
        <row r="13855">
          <cell r="A13855" t="str">
            <v>UMC-015</v>
          </cell>
          <cell r="B13855" t="str">
            <v>Tópicos Básicos em Biotecnologia: Ciências Biológicas I - UMC</v>
          </cell>
          <cell r="C13855">
            <v>0</v>
          </cell>
          <cell r="D13855">
            <v>6</v>
          </cell>
        </row>
        <row r="13856">
          <cell r="A13856" t="str">
            <v>UMC-013</v>
          </cell>
          <cell r="B13856" t="str">
            <v>Tópicos Básicos em Biotecnologia: Ciências Biológicas II - UMC</v>
          </cell>
          <cell r="C13856">
            <v>0</v>
          </cell>
          <cell r="D13856">
            <v>4</v>
          </cell>
        </row>
        <row r="13857">
          <cell r="A13857" t="str">
            <v>UMC-014</v>
          </cell>
          <cell r="B13857" t="str">
            <v>Tópicos Básicos em Biotecnologia: Ciências Biológicas II: tópicos atuais em Bioenergética Mitocondri</v>
          </cell>
          <cell r="C13857">
            <v>0</v>
          </cell>
          <cell r="D13857">
            <v>2</v>
          </cell>
        </row>
        <row r="13858">
          <cell r="A13858" t="str">
            <v>UMC-003</v>
          </cell>
          <cell r="B13858" t="str">
            <v>Tópicos Básicos em Biotecnologia: Ciências Exatas II: Introdução ao HPLC  - UMC</v>
          </cell>
          <cell r="C13858">
            <v>0</v>
          </cell>
          <cell r="D13858">
            <v>2</v>
          </cell>
        </row>
        <row r="13859">
          <cell r="A13859" t="str">
            <v>ESTX081-13</v>
          </cell>
          <cell r="B13859" t="str">
            <v>Tópicos Computacionais em Materiais</v>
          </cell>
          <cell r="C13859">
            <v>48</v>
          </cell>
          <cell r="D13859">
            <v>4</v>
          </cell>
        </row>
        <row r="13860">
          <cell r="A13860" t="str">
            <v>ESTM003-17</v>
          </cell>
          <cell r="B13860" t="str">
            <v>Tópicos Computacionais em Materiais</v>
          </cell>
          <cell r="C13860">
            <v>48</v>
          </cell>
          <cell r="D13860">
            <v>4</v>
          </cell>
        </row>
        <row r="13861">
          <cell r="A13861" t="str">
            <v>ESTM003-13</v>
          </cell>
          <cell r="B13861" t="str">
            <v>Tópicos Computacionais em Materiais</v>
          </cell>
          <cell r="C13861">
            <v>48</v>
          </cell>
          <cell r="D13861">
            <v>4</v>
          </cell>
        </row>
        <row r="13862">
          <cell r="A13862" t="str">
            <v>PPU-402A</v>
          </cell>
          <cell r="B13862" t="str">
            <v>Tópicos Contemporâneos em Políticas Públicas: Governanças, Escalas e Território</v>
          </cell>
          <cell r="C13862">
            <v>108</v>
          </cell>
          <cell r="D13862">
            <v>9</v>
          </cell>
        </row>
        <row r="13863">
          <cell r="A13863" t="str">
            <v>PPU-402B</v>
          </cell>
          <cell r="B13863" t="str">
            <v xml:space="preserve">Tópicos Contemporâneos em Políticas Públicas: Local governance and public policy - an international </v>
          </cell>
          <cell r="C13863">
            <v>108</v>
          </cell>
          <cell r="D13863">
            <v>9</v>
          </cell>
        </row>
        <row r="13864">
          <cell r="A13864" t="str">
            <v>MCZA049-14</v>
          </cell>
          <cell r="B13864" t="str">
            <v>Tópicos Emergentes em Banco de Dados</v>
          </cell>
          <cell r="C13864">
            <v>48</v>
          </cell>
          <cell r="D13864">
            <v>4</v>
          </cell>
        </row>
        <row r="13865">
          <cell r="A13865" t="str">
            <v>MCZA049-17</v>
          </cell>
          <cell r="B13865" t="str">
            <v>Tópicos Emergentes em Banco de Dados</v>
          </cell>
          <cell r="C13865">
            <v>48</v>
          </cell>
          <cell r="D13865">
            <v>4</v>
          </cell>
        </row>
        <row r="13866">
          <cell r="A13866" t="str">
            <v>CHS-306A</v>
          </cell>
          <cell r="B13866" t="str">
            <v>Tópicos Especiais - Linha 3 - Estudos Pós Coloniais e Políticas de Identidade</v>
          </cell>
          <cell r="C13866">
            <v>96</v>
          </cell>
          <cell r="D13866">
            <v>9</v>
          </cell>
        </row>
        <row r="13867">
          <cell r="A13867" t="str">
            <v>CHS-306</v>
          </cell>
          <cell r="B13867" t="str">
            <v>Tópicos Especiais - Linha 3 - Metodologia Qualitativa</v>
          </cell>
          <cell r="C13867">
            <v>96</v>
          </cell>
          <cell r="D13867">
            <v>9</v>
          </cell>
        </row>
        <row r="13868">
          <cell r="A13868" t="str">
            <v>CHS-307</v>
          </cell>
          <cell r="B13868" t="str">
            <v>Tópicos Especiais - Linhas 1 e 3</v>
          </cell>
          <cell r="C13868">
            <v>96</v>
          </cell>
          <cell r="D13868">
            <v>9</v>
          </cell>
        </row>
        <row r="13869">
          <cell r="A13869" t="str">
            <v>CHS-307 A</v>
          </cell>
          <cell r="B13869" t="str">
            <v>Tópicos Especiais - Linhas 1 e 3 - Poder Local: Dimensão Nacional e Internacional</v>
          </cell>
          <cell r="C13869">
            <v>48</v>
          </cell>
          <cell r="D13869">
            <v>9</v>
          </cell>
        </row>
        <row r="13870">
          <cell r="A13870" t="str">
            <v>UNICSUL - 1735</v>
          </cell>
          <cell r="B13870" t="str">
            <v>Tópicos Especiais - Universidade Cruzeiro do Sul</v>
          </cell>
          <cell r="C13870">
            <v>120</v>
          </cell>
          <cell r="D13870">
            <v>10</v>
          </cell>
        </row>
        <row r="13871">
          <cell r="A13871" t="str">
            <v>UNESP020</v>
          </cell>
          <cell r="B13871" t="str">
            <v>Tópicos Especiais Espectroscopia de Fluorescência: Princípios e Aplicações em Biofísica Molecular</v>
          </cell>
          <cell r="C13871">
            <v>0</v>
          </cell>
          <cell r="D13871">
            <v>4</v>
          </cell>
        </row>
        <row r="13872">
          <cell r="A13872" t="str">
            <v>PGT-041</v>
          </cell>
          <cell r="B13872" t="str">
            <v>Tópicos Especiais I</v>
          </cell>
          <cell r="C13872">
            <v>108</v>
          </cell>
          <cell r="D13872">
            <v>9</v>
          </cell>
        </row>
        <row r="13873">
          <cell r="A13873" t="str">
            <v>NMA-403</v>
          </cell>
          <cell r="B13873" t="str">
            <v>Tópicos Especiais I</v>
          </cell>
          <cell r="C13873">
            <v>144</v>
          </cell>
          <cell r="D13873">
            <v>2</v>
          </cell>
        </row>
        <row r="13874">
          <cell r="A13874" t="str">
            <v>PGT-041A</v>
          </cell>
          <cell r="B13874" t="str">
            <v>Tópicos Especiais I - Análise de Políticas Públicas</v>
          </cell>
          <cell r="C13874">
            <v>108</v>
          </cell>
          <cell r="D13874">
            <v>9</v>
          </cell>
        </row>
        <row r="13875">
          <cell r="A13875" t="str">
            <v>NMA-403B</v>
          </cell>
          <cell r="B13875" t="str">
            <v>Tópicos Especiais I - Espectroscopia em Moléculas e Sólidos</v>
          </cell>
          <cell r="C13875">
            <v>24</v>
          </cell>
          <cell r="D13875">
            <v>2</v>
          </cell>
        </row>
        <row r="13876">
          <cell r="A13876" t="str">
            <v>NMA-403A</v>
          </cell>
          <cell r="B13876" t="str">
            <v>Tópicos Especiais I - Filmes finos fabricados por deposição por laser pulsado: crescimento e aplicaç</v>
          </cell>
          <cell r="C13876">
            <v>24</v>
          </cell>
          <cell r="D13876">
            <v>2</v>
          </cell>
        </row>
        <row r="13877">
          <cell r="A13877" t="str">
            <v>PGT-041E</v>
          </cell>
          <cell r="B13877" t="str">
            <v>Tópicos Especiais I - Geografia da Inovação : Desenvolvimento territorial com base em conhecimento e</v>
          </cell>
          <cell r="C13877">
            <v>108</v>
          </cell>
          <cell r="D13877">
            <v>9</v>
          </cell>
        </row>
        <row r="13878">
          <cell r="A13878" t="str">
            <v>NMA-403C</v>
          </cell>
          <cell r="B13878" t="str">
            <v>Tópicos Especiais I - Optical Tweezers - Principles and Applications</v>
          </cell>
          <cell r="C13878">
            <v>24</v>
          </cell>
          <cell r="D13878">
            <v>2</v>
          </cell>
        </row>
        <row r="13879">
          <cell r="A13879" t="str">
            <v>NMA-403D</v>
          </cell>
          <cell r="B13879" t="str">
            <v>Tópicos Especiais I - Sistemas de Liberação Nano-estruturados</v>
          </cell>
          <cell r="C13879">
            <v>12</v>
          </cell>
          <cell r="D13879">
            <v>2</v>
          </cell>
        </row>
        <row r="13880">
          <cell r="A13880" t="str">
            <v>PGT-041D</v>
          </cell>
          <cell r="B13880" t="str">
            <v>Tópicos Especiais I : Ecologia Política</v>
          </cell>
          <cell r="C13880">
            <v>108</v>
          </cell>
          <cell r="D13880">
            <v>9</v>
          </cell>
        </row>
        <row r="13881">
          <cell r="A13881" t="str">
            <v>PGT-042</v>
          </cell>
          <cell r="B13881" t="str">
            <v>Tópicos Especiais II</v>
          </cell>
          <cell r="C13881">
            <v>108</v>
          </cell>
          <cell r="D13881">
            <v>9</v>
          </cell>
        </row>
        <row r="13882">
          <cell r="A13882" t="str">
            <v>NMA-404</v>
          </cell>
          <cell r="B13882" t="str">
            <v>Tópicos Especiais II</v>
          </cell>
          <cell r="C13882">
            <v>72</v>
          </cell>
          <cell r="D13882">
            <v>6</v>
          </cell>
        </row>
        <row r="13883">
          <cell r="A13883" t="str">
            <v>PGT-042A</v>
          </cell>
          <cell r="B13883" t="str">
            <v>Tópicos Especiais II - Estado, produção do espaço e o complexo imobiliário-financeiro</v>
          </cell>
          <cell r="C13883">
            <v>108</v>
          </cell>
          <cell r="D13883">
            <v>9</v>
          </cell>
        </row>
        <row r="13884">
          <cell r="A13884" t="str">
            <v>PGT-042B</v>
          </cell>
          <cell r="B13884" t="str">
            <v>Tópicos Especiais II - Introdução aos estudos da população</v>
          </cell>
          <cell r="C13884">
            <v>108</v>
          </cell>
          <cell r="D13884">
            <v>9</v>
          </cell>
        </row>
        <row r="13885">
          <cell r="A13885" t="str">
            <v>NMA-404B</v>
          </cell>
          <cell r="B13885" t="str">
            <v>Tópicos Especiais II - Introdução à Fotociência</v>
          </cell>
          <cell r="C13885">
            <v>24</v>
          </cell>
          <cell r="D13885">
            <v>6</v>
          </cell>
        </row>
        <row r="13886">
          <cell r="A13886" t="str">
            <v>NMA-404A</v>
          </cell>
          <cell r="B13886" t="str">
            <v>Tópicos Especiais II - Sistemas de Liberação Nano-estruturados</v>
          </cell>
          <cell r="C13886">
            <v>24</v>
          </cell>
          <cell r="D13886">
            <v>6</v>
          </cell>
        </row>
        <row r="13887">
          <cell r="A13887" t="str">
            <v>UNESP021</v>
          </cell>
          <cell r="B13887" t="str">
            <v>Tópicos Especiais Introdução a Nanotecnologica: Sínteses, Propriedades e Aplicações de Nanoestrutura</v>
          </cell>
          <cell r="C13887">
            <v>0</v>
          </cell>
          <cell r="D13887">
            <v>4</v>
          </cell>
        </row>
        <row r="13888">
          <cell r="A13888" t="str">
            <v>CHS-308</v>
          </cell>
          <cell r="B13888" t="str">
            <v>Tópicos Especiais Introdução à Democracia Digital (EAD)</v>
          </cell>
          <cell r="C13888">
            <v>108</v>
          </cell>
          <cell r="D13888">
            <v>9</v>
          </cell>
        </row>
        <row r="13889">
          <cell r="A13889" t="str">
            <v>CHS-209</v>
          </cell>
          <cell r="B13889" t="str">
            <v>Tópicos Especiais Linha 2</v>
          </cell>
          <cell r="C13889">
            <v>108</v>
          </cell>
          <cell r="D13889">
            <v>9</v>
          </cell>
        </row>
        <row r="13890">
          <cell r="A13890" t="str">
            <v>CHS-209B</v>
          </cell>
          <cell r="B13890" t="str">
            <v>Tópicos Especiais Linha 2 - Geopolítica de petróleo, o Pré-Sal e a Petrobras</v>
          </cell>
          <cell r="C13890">
            <v>108</v>
          </cell>
          <cell r="D13890">
            <v>9</v>
          </cell>
        </row>
        <row r="13891">
          <cell r="A13891" t="str">
            <v>UNESP022</v>
          </cell>
          <cell r="B13891" t="str">
            <v>Tópicos Especiais Soft Matter Concepts in Biophysics (Conceito de Matéria Mole em Biofísica)</v>
          </cell>
          <cell r="C13891">
            <v>0</v>
          </cell>
          <cell r="D13891">
            <v>4</v>
          </cell>
        </row>
        <row r="13892">
          <cell r="A13892" t="str">
            <v>UNESP023</v>
          </cell>
          <cell r="B13892" t="str">
            <v>Tópicos Especiais Tópicos Avançados em Química Inorgânica Medicinal e Nanomedicina</v>
          </cell>
          <cell r="C13892">
            <v>0</v>
          </cell>
          <cell r="D13892">
            <v>2</v>
          </cell>
        </row>
        <row r="13893">
          <cell r="A13893" t="str">
            <v>UNESP034</v>
          </cell>
          <cell r="B13893" t="str">
            <v>Tópicos Especiais de Bem Estar Animal - UNESP</v>
          </cell>
          <cell r="C13893">
            <v>0</v>
          </cell>
          <cell r="D13893">
            <v>3</v>
          </cell>
        </row>
        <row r="13894">
          <cell r="A13894" t="str">
            <v>TNA5755</v>
          </cell>
          <cell r="B13894" t="str">
            <v>Tópicos Especiais de Dosimetria das Radiações - USP</v>
          </cell>
          <cell r="C13894">
            <v>0</v>
          </cell>
          <cell r="D13894">
            <v>13</v>
          </cell>
        </row>
        <row r="13895">
          <cell r="A13895" t="str">
            <v>H0820</v>
          </cell>
          <cell r="B13895" t="str">
            <v>Tópicos Especiais de Economia do Trabalho - UNICAMP</v>
          </cell>
          <cell r="C13895">
            <v>0</v>
          </cell>
          <cell r="D13895">
            <v>9</v>
          </cell>
        </row>
        <row r="13896">
          <cell r="A13896" t="str">
            <v>ENE-501</v>
          </cell>
          <cell r="B13896" t="str">
            <v>Tópicos Especiais de Energia</v>
          </cell>
          <cell r="C13896">
            <v>108</v>
          </cell>
          <cell r="D13896">
            <v>9</v>
          </cell>
        </row>
        <row r="13897">
          <cell r="A13897" t="str">
            <v>ENE-501F</v>
          </cell>
          <cell r="B13897" t="str">
            <v>Tópicos Especiais de Energia - Análise Exergoeconômica de Sistemas Térmicos</v>
          </cell>
          <cell r="C13897">
            <v>108</v>
          </cell>
          <cell r="D13897">
            <v>9</v>
          </cell>
        </row>
        <row r="13898">
          <cell r="A13898" t="str">
            <v>ENE-501B</v>
          </cell>
          <cell r="B13898" t="str">
            <v>Tópicos Especiais de Energia - Inteligência Artificial</v>
          </cell>
          <cell r="C13898">
            <v>108</v>
          </cell>
          <cell r="D13898">
            <v>9</v>
          </cell>
        </row>
        <row r="13899">
          <cell r="A13899" t="str">
            <v>PGT-041C</v>
          </cell>
          <cell r="B13899" t="str">
            <v>Tópicos Especiais de Planejamento e Gestão do Território I - Urbanização Insurgente</v>
          </cell>
          <cell r="C13899">
            <v>108</v>
          </cell>
          <cell r="D13899">
            <v>9</v>
          </cell>
        </row>
        <row r="13900">
          <cell r="A13900" t="str">
            <v>PGT-041B</v>
          </cell>
          <cell r="B13900" t="str">
            <v>Tópicos Especiais de Planejamento e Gestão do Território: Geoprocessamento</v>
          </cell>
          <cell r="C13900">
            <v>108</v>
          </cell>
          <cell r="D13900">
            <v>9</v>
          </cell>
        </row>
        <row r="13901">
          <cell r="A13901" t="str">
            <v>UNICID - 1533</v>
          </cell>
          <cell r="B13901" t="str">
            <v>Tópicos Especiais de Tecnologia da informção - UNICID</v>
          </cell>
          <cell r="C13901">
            <v>60</v>
          </cell>
          <cell r="D13901">
            <v>5</v>
          </cell>
        </row>
        <row r="13902">
          <cell r="A13902" t="str">
            <v>CA023</v>
          </cell>
          <cell r="B13902" t="str">
            <v>Tópicos Especiais e Seminários em Ciências Ambientais: Fundamentos em Delineamento Experimental - Un</v>
          </cell>
          <cell r="C13902">
            <v>0</v>
          </cell>
          <cell r="D13902">
            <v>6</v>
          </cell>
        </row>
        <row r="13903">
          <cell r="A13903" t="str">
            <v>FECAP - TEA</v>
          </cell>
          <cell r="B13903" t="str">
            <v>Tópicos Especiais em Administração - Fundação Escola de Comércio Álvares Penteado</v>
          </cell>
          <cell r="C13903">
            <v>72</v>
          </cell>
          <cell r="D13903">
            <v>6</v>
          </cell>
        </row>
        <row r="13904">
          <cell r="A13904" t="str">
            <v>SO153</v>
          </cell>
          <cell r="B13904" t="str">
            <v>Tópicos Especiais em Ambiente e Tecnologia I</v>
          </cell>
          <cell r="C13904">
            <v>0</v>
          </cell>
          <cell r="D13904">
            <v>9</v>
          </cell>
        </row>
        <row r="13905">
          <cell r="A13905" t="str">
            <v>INF-309</v>
          </cell>
          <cell r="B13905" t="str">
            <v>Tópicos Especiais em Arquitetura e Organização da Informação</v>
          </cell>
          <cell r="C13905">
            <v>144</v>
          </cell>
          <cell r="D13905">
            <v>12</v>
          </cell>
        </row>
        <row r="13906">
          <cell r="A13906" t="str">
            <v>IN569</v>
          </cell>
          <cell r="B13906" t="str">
            <v>Tópicos Especiais em Biologia - UFPE</v>
          </cell>
          <cell r="C13906">
            <v>30</v>
          </cell>
          <cell r="D13906">
            <v>2</v>
          </cell>
        </row>
        <row r="13907">
          <cell r="A13907" t="str">
            <v>BIOTEC-18</v>
          </cell>
          <cell r="B13907" t="str">
            <v>Tópicos Especiais em Biotecnologia - Anhanguera</v>
          </cell>
          <cell r="C13907">
            <v>0</v>
          </cell>
          <cell r="D13907">
            <v>2</v>
          </cell>
        </row>
        <row r="13908">
          <cell r="A13908" t="str">
            <v>INF-311</v>
          </cell>
          <cell r="B13908" t="str">
            <v>Tópicos Especiais em Ciências Cognitivas</v>
          </cell>
          <cell r="C13908">
            <v>144</v>
          </cell>
          <cell r="D13908">
            <v>12</v>
          </cell>
        </row>
        <row r="13909">
          <cell r="A13909" t="str">
            <v>CEM.614</v>
          </cell>
          <cell r="B13909" t="str">
            <v>Tópicos Especiais em Ciências dos Materiais: Nanotecnologia aplicada a Materiais - UFSCAR</v>
          </cell>
          <cell r="C13909">
            <v>0</v>
          </cell>
          <cell r="D13909">
            <v>6</v>
          </cell>
        </row>
        <row r="13910">
          <cell r="A13910" t="str">
            <v>INF-2YZ</v>
          </cell>
          <cell r="B13910" t="str">
            <v>Tópicos Especiais em Codificação</v>
          </cell>
          <cell r="C13910">
            <v>144</v>
          </cell>
          <cell r="D13910">
            <v>12</v>
          </cell>
        </row>
        <row r="13911">
          <cell r="A13911" t="str">
            <v>UNICAMP - ST075</v>
          </cell>
          <cell r="B13911" t="str">
            <v>Tópicos Especiais em Controle Ambiental - UNICAMP</v>
          </cell>
          <cell r="C13911">
            <v>84</v>
          </cell>
          <cell r="D13911">
            <v>7</v>
          </cell>
        </row>
        <row r="13912">
          <cell r="A13912" t="str">
            <v>MEC-503</v>
          </cell>
          <cell r="B13912" t="str">
            <v>Tópicos Especiais em Dinâmica de Sistemas</v>
          </cell>
          <cell r="C13912">
            <v>144</v>
          </cell>
          <cell r="D13912">
            <v>12</v>
          </cell>
        </row>
        <row r="13913">
          <cell r="A13913" t="str">
            <v>MEC-503A</v>
          </cell>
          <cell r="B13913" t="str">
            <v>Tópicos Especiais em Dinâmica de Sistemas - Dinâmica não linear e caos</v>
          </cell>
          <cell r="C13913">
            <v>144</v>
          </cell>
          <cell r="D13913">
            <v>12</v>
          </cell>
        </row>
        <row r="13914">
          <cell r="A13914" t="str">
            <v>MEC-503D</v>
          </cell>
          <cell r="B13914" t="str">
            <v>Tópicos Especiais em Dinâmica de Sistemas : Controle em Tempo Discreto</v>
          </cell>
          <cell r="C13914">
            <v>144</v>
          </cell>
          <cell r="D13914">
            <v>12</v>
          </cell>
        </row>
        <row r="13915">
          <cell r="A13915" t="str">
            <v>MEC-503E</v>
          </cell>
          <cell r="B13915" t="str">
            <v>Tópicos Especiais em Dinâmica de Sistemas : MODELAGEM E CONTROLE DE ROBÔS MÓVEIS AUTÔNOMOS</v>
          </cell>
          <cell r="C13915">
            <v>144</v>
          </cell>
          <cell r="D13915">
            <v>12</v>
          </cell>
        </row>
        <row r="13916">
          <cell r="A13916" t="str">
            <v>MEC-503B</v>
          </cell>
          <cell r="B13916" t="str">
            <v>Tópicos Especiais em Dinâmica de Sistemas: Fundamentos de Astronáutica</v>
          </cell>
          <cell r="C13916">
            <v>144</v>
          </cell>
          <cell r="D13916">
            <v>12</v>
          </cell>
        </row>
        <row r="13917">
          <cell r="A13917" t="str">
            <v>MEC-530E</v>
          </cell>
          <cell r="B13917" t="str">
            <v>Tópicos Especiais em Dinâmica de Sistemas: Modelagem e Controle de Robôs Móveis Autônomos</v>
          </cell>
          <cell r="C13917">
            <v>144</v>
          </cell>
          <cell r="D13917">
            <v>12</v>
          </cell>
        </row>
        <row r="13918">
          <cell r="A13918" t="str">
            <v>MEC-503C</v>
          </cell>
          <cell r="B13918" t="str">
            <v>Tópicos Especiais em Dinâmica de Sistemas: VIBRAÇÕES ALEATÓRIAS</v>
          </cell>
          <cell r="C13918">
            <v>144</v>
          </cell>
          <cell r="D13918">
            <v>12</v>
          </cell>
        </row>
        <row r="13919">
          <cell r="A13919" t="str">
            <v>ECO-400</v>
          </cell>
          <cell r="B13919" t="str">
            <v>Tópicos Especiais em Economia</v>
          </cell>
          <cell r="C13919">
            <v>144</v>
          </cell>
          <cell r="D13919">
            <v>12</v>
          </cell>
        </row>
        <row r="13920">
          <cell r="A13920" t="str">
            <v>ESZC033-17</v>
          </cell>
          <cell r="B13920" t="str">
            <v>Tópicos Especiais em Economia Financeira</v>
          </cell>
          <cell r="C13920">
            <v>48</v>
          </cell>
          <cell r="D13920">
            <v>4</v>
          </cell>
        </row>
        <row r="13921">
          <cell r="A13921" t="str">
            <v>ENE-501D</v>
          </cell>
          <cell r="B13921" t="str">
            <v>Tópicos Especiais em Energia - Análise Exergoeconômica de Sistemas Térmicos</v>
          </cell>
          <cell r="C13921">
            <v>108</v>
          </cell>
          <cell r="D13921">
            <v>9</v>
          </cell>
        </row>
        <row r="13922">
          <cell r="A13922" t="str">
            <v>ENE-501E</v>
          </cell>
          <cell r="B13922" t="str">
            <v>Tópicos Especiais em Energia - Aplicação de geradores eólicos em smart grids</v>
          </cell>
          <cell r="C13922">
            <v>108</v>
          </cell>
          <cell r="D13922">
            <v>9</v>
          </cell>
        </row>
        <row r="13923">
          <cell r="A13923" t="str">
            <v>excluir I</v>
          </cell>
          <cell r="B13923" t="str">
            <v>Tópicos Especiais em Engenharia Ambiental e Urbana</v>
          </cell>
          <cell r="C13923">
            <v>0</v>
          </cell>
          <cell r="D13923">
            <v>4</v>
          </cell>
        </row>
        <row r="13924">
          <cell r="A13924" t="str">
            <v>ESZU018-17</v>
          </cell>
          <cell r="B13924" t="str">
            <v>Tópicos Especiais em Engenharia Ambiental e Urbana</v>
          </cell>
          <cell r="C13924">
            <v>48</v>
          </cell>
          <cell r="D13924">
            <v>4</v>
          </cell>
        </row>
        <row r="13925">
          <cell r="A13925" t="str">
            <v>ESZX095-13</v>
          </cell>
          <cell r="B13925" t="str">
            <v>Tópicos Especiais em Engenharia Ambiental e Urbana</v>
          </cell>
          <cell r="C13925">
            <v>48</v>
          </cell>
          <cell r="D13925">
            <v>4</v>
          </cell>
        </row>
        <row r="13926">
          <cell r="A13926" t="str">
            <v>ESZU018-13</v>
          </cell>
          <cell r="B13926" t="str">
            <v>Tópicos Especiais em Engenharia Ambiental e Urbana</v>
          </cell>
          <cell r="C13926">
            <v>48</v>
          </cell>
          <cell r="D13926">
            <v>4</v>
          </cell>
        </row>
        <row r="13927">
          <cell r="A13927" t="str">
            <v>excluir HSU-us</v>
          </cell>
          <cell r="B13927" t="str">
            <v>Tópicos Especiais em Engenharia Ambiental e Urbana - Humboldt State University</v>
          </cell>
          <cell r="C13927">
            <v>48</v>
          </cell>
          <cell r="D13927">
            <v>4</v>
          </cell>
        </row>
        <row r="13928">
          <cell r="A13928" t="str">
            <v>EEL-304</v>
          </cell>
          <cell r="B13928" t="str">
            <v>Tópicos Especiais em Engenharia Elétrica</v>
          </cell>
          <cell r="C13928">
            <v>144</v>
          </cell>
          <cell r="D13928">
            <v>12</v>
          </cell>
        </row>
        <row r="13929">
          <cell r="A13929" t="str">
            <v>EEL-304B</v>
          </cell>
          <cell r="B13929" t="str">
            <v>Tópicos Especiais em Engenharia Elétrica - Acionamentos de Máquinas Elétricas de Indução Trifásica c</v>
          </cell>
          <cell r="C13929">
            <v>144</v>
          </cell>
          <cell r="D13929">
            <v>12</v>
          </cell>
        </row>
        <row r="13930">
          <cell r="A13930" t="str">
            <v>EEL-304N</v>
          </cell>
          <cell r="B13930" t="str">
            <v>Tópicos Especiais em Engenharia Elétrica - Aplicação de geradores eólicos em smart grids</v>
          </cell>
          <cell r="C13930">
            <v>144</v>
          </cell>
          <cell r="D13930">
            <v>12</v>
          </cell>
        </row>
        <row r="13931">
          <cell r="A13931" t="str">
            <v>EEL-304H</v>
          </cell>
          <cell r="B13931" t="str">
            <v>Tópicos Especiais em Engenharia Elétrica - Aspectos da Conexão de Geração Distribuída à Rede</v>
          </cell>
          <cell r="C13931">
            <v>144</v>
          </cell>
          <cell r="D13931">
            <v>12</v>
          </cell>
        </row>
        <row r="13932">
          <cell r="A13932" t="str">
            <v>EEL-304M</v>
          </cell>
          <cell r="B13932" t="str">
            <v>Tópicos Especiais em Engenharia Elétrica - Cabos Blindados para Redes de Distribuição e Transmissão</v>
          </cell>
          <cell r="C13932">
            <v>144</v>
          </cell>
          <cell r="D13932">
            <v>12</v>
          </cell>
        </row>
        <row r="13933">
          <cell r="A13933" t="str">
            <v>EEL-304L</v>
          </cell>
          <cell r="B13933" t="str">
            <v>Tópicos Especiais em Engenharia Elétrica - Controle Multivariável</v>
          </cell>
          <cell r="C13933">
            <v>144</v>
          </cell>
          <cell r="D13933">
            <v>12</v>
          </cell>
        </row>
        <row r="13934">
          <cell r="A13934" t="str">
            <v>EEL-304F</v>
          </cell>
          <cell r="B13934" t="str">
            <v>Tópicos Especiais em Engenharia Elétrica - Controle Robusto</v>
          </cell>
          <cell r="C13934">
            <v>144</v>
          </cell>
          <cell r="D13934">
            <v>12</v>
          </cell>
        </row>
        <row r="13935">
          <cell r="A13935" t="str">
            <v>EEL-304J</v>
          </cell>
          <cell r="B13935" t="str">
            <v>Tópicos Especiais em Engenharia Elétrica - Materiais Dielétricos</v>
          </cell>
          <cell r="C13935">
            <v>144</v>
          </cell>
          <cell r="D13935">
            <v>12</v>
          </cell>
        </row>
        <row r="13936">
          <cell r="A13936" t="str">
            <v>EEL-304A</v>
          </cell>
          <cell r="B13936" t="str">
            <v>Tópicos Especiais em Engenharia Elétrica - Micro-ondas e Circuitos Integrados de RF CMOS</v>
          </cell>
          <cell r="C13936">
            <v>144</v>
          </cell>
          <cell r="D13936">
            <v>12</v>
          </cell>
        </row>
        <row r="13937">
          <cell r="A13937" t="str">
            <v>EEL-304G</v>
          </cell>
          <cell r="B13937" t="str">
            <v>Tópicos Especiais em Engenharia Elétrica - Processamento de Sinais e Imagens</v>
          </cell>
          <cell r="C13937">
            <v>144</v>
          </cell>
          <cell r="D13937">
            <v>12</v>
          </cell>
        </row>
        <row r="13938">
          <cell r="A13938" t="str">
            <v>EEL-304K</v>
          </cell>
          <cell r="B13938" t="str">
            <v>Tópicos Especiais em Engenharia Elétrica - Sistemas Baseados em Processadores Digitais de Sinais par</v>
          </cell>
          <cell r="C13938">
            <v>144</v>
          </cell>
          <cell r="D13938">
            <v>12</v>
          </cell>
        </row>
        <row r="13939">
          <cell r="A13939" t="str">
            <v>EEL-304E</v>
          </cell>
          <cell r="B13939" t="str">
            <v>Tópicos Especiais em Engenharia Elétrica: Instrumentação e Dispositivos Optoeletrônicos</v>
          </cell>
          <cell r="C13939">
            <v>144</v>
          </cell>
          <cell r="D13939">
            <v>12</v>
          </cell>
        </row>
        <row r="13940">
          <cell r="A13940" t="str">
            <v>EEL-304C</v>
          </cell>
          <cell r="B13940" t="str">
            <v>Tópicos Especiais em Engenharia Elétrica: Modelagem Dinâmica de Máquinas Elétricas</v>
          </cell>
          <cell r="C13940">
            <v>144</v>
          </cell>
          <cell r="D13940">
            <v>12</v>
          </cell>
        </row>
        <row r="13941">
          <cell r="A13941" t="str">
            <v>EEL-304D</v>
          </cell>
          <cell r="B13941" t="str">
            <v>Tópicos Especiais em Engenharia Elétrica: Máquinas Trifásica considerando a Qualidade da Energia Elé</v>
          </cell>
          <cell r="C13941">
            <v>144</v>
          </cell>
          <cell r="D13941">
            <v>12</v>
          </cell>
        </row>
        <row r="13942">
          <cell r="A13942" t="str">
            <v>EEL-304O</v>
          </cell>
          <cell r="B13942" t="str">
            <v>Tópicos Especiais em Engenharia Elétrica: Seminários em Micro/Nanodispositivos Fotônicos e Eletrônic</v>
          </cell>
          <cell r="C13942">
            <v>144</v>
          </cell>
          <cell r="D13942">
            <v>12</v>
          </cell>
        </row>
        <row r="13943">
          <cell r="A13943" t="str">
            <v>EEL-304Q</v>
          </cell>
          <cell r="B13943" t="str">
            <v>Tópicos Especiais em Engenharia Elétrica: Sistemas Dinâmicos na Computação Neuromórfica: Fundamentos</v>
          </cell>
          <cell r="C13943">
            <v>144</v>
          </cell>
          <cell r="D13943">
            <v>12</v>
          </cell>
        </row>
        <row r="13944">
          <cell r="A13944" t="str">
            <v>EEL-304P</v>
          </cell>
          <cell r="B13944" t="str">
            <v>Tópicos Especiais em Engenharia Elétrica: Sistemas de Distribuição de Energia Elétrica</v>
          </cell>
          <cell r="C13944">
            <v>144</v>
          </cell>
          <cell r="D13944">
            <v>12</v>
          </cell>
        </row>
        <row r="13945">
          <cell r="A13945" t="str">
            <v>ESZG022-13</v>
          </cell>
          <cell r="B13945" t="str">
            <v>Tópicos Especiais em Engenharia Organizacional</v>
          </cell>
          <cell r="C13945">
            <v>24</v>
          </cell>
          <cell r="D13945">
            <v>2</v>
          </cell>
        </row>
        <row r="13946">
          <cell r="A13946" t="str">
            <v>UFABC-PÓS - EEL-304A</v>
          </cell>
          <cell r="B13946" t="str">
            <v>Tópicos Especiais em Engª Elétrica - UFABC-PÓS</v>
          </cell>
          <cell r="C13946">
            <v>144</v>
          </cell>
          <cell r="D13946">
            <v>12</v>
          </cell>
        </row>
        <row r="13947">
          <cell r="A13947" t="str">
            <v>CHS-106</v>
          </cell>
          <cell r="B13947" t="str">
            <v>Tópicos Especiais em Estado, Política e Social Civil</v>
          </cell>
          <cell r="C13947">
            <v>108</v>
          </cell>
          <cell r="D13947">
            <v>9</v>
          </cell>
        </row>
        <row r="13948">
          <cell r="A13948" t="str">
            <v>MEC-501A</v>
          </cell>
          <cell r="B13948" t="str">
            <v>Tópicos Especiais em Fenômenos de Transporte: Escoamento Hipersônico</v>
          </cell>
          <cell r="C13948">
            <v>144</v>
          </cell>
          <cell r="D13948">
            <v>12</v>
          </cell>
        </row>
        <row r="13949">
          <cell r="A13949" t="str">
            <v>MEC-501B</v>
          </cell>
          <cell r="B13949" t="str">
            <v>Tópicos Especiais em Fenômenos de Transporte: Escoamento Multifásico</v>
          </cell>
          <cell r="C13949">
            <v>144</v>
          </cell>
          <cell r="D13949">
            <v>12</v>
          </cell>
        </row>
        <row r="13950">
          <cell r="A13950" t="str">
            <v>FIS-611</v>
          </cell>
          <cell r="B13950" t="str">
            <v>Tópicos Especiais em Física I</v>
          </cell>
          <cell r="C13950">
            <v>72</v>
          </cell>
          <cell r="D13950">
            <v>6</v>
          </cell>
        </row>
        <row r="13951">
          <cell r="A13951" t="str">
            <v>FIS-611-A</v>
          </cell>
          <cell r="B13951" t="str">
            <v>Tópicos Especiais em Física I - Electronic Exitations in Materias</v>
          </cell>
          <cell r="C13951">
            <v>72</v>
          </cell>
          <cell r="D13951">
            <v>6</v>
          </cell>
        </row>
        <row r="13952">
          <cell r="A13952" t="str">
            <v>FIS-611CO</v>
          </cell>
          <cell r="B13952" t="str">
            <v>Tópicos Especiais em Física I - UFMG</v>
          </cell>
          <cell r="C13952">
            <v>0</v>
          </cell>
          <cell r="D13952">
            <v>6</v>
          </cell>
        </row>
        <row r="13953">
          <cell r="A13953" t="str">
            <v>FIS-612</v>
          </cell>
          <cell r="B13953" t="str">
            <v>Tópicos Especiais em Física II</v>
          </cell>
          <cell r="C13953">
            <v>72</v>
          </cell>
          <cell r="D13953">
            <v>6</v>
          </cell>
        </row>
        <row r="13954">
          <cell r="A13954" t="str">
            <v>FIS-613</v>
          </cell>
          <cell r="B13954" t="str">
            <v>Tópicos Especiais em Física III</v>
          </cell>
          <cell r="C13954">
            <v>72</v>
          </cell>
          <cell r="D13954">
            <v>6</v>
          </cell>
        </row>
        <row r="13955">
          <cell r="A13955" t="str">
            <v>QP832</v>
          </cell>
          <cell r="B13955" t="str">
            <v>Tópicos Especiais em Físico-Química VIII - Unicamp</v>
          </cell>
          <cell r="C13955">
            <v>0</v>
          </cell>
          <cell r="D13955">
            <v>4</v>
          </cell>
        </row>
        <row r="13956">
          <cell r="A13956" t="str">
            <v>MEC-502</v>
          </cell>
          <cell r="B13956" t="str">
            <v>Tópicos Especiais em Mecânica dos Sólidos</v>
          </cell>
          <cell r="C13956">
            <v>144</v>
          </cell>
          <cell r="D13956">
            <v>12</v>
          </cell>
        </row>
        <row r="13957">
          <cell r="A13957" t="str">
            <v>MEC-502A</v>
          </cell>
          <cell r="B13957" t="str">
            <v>Tópicos Especiais em Mecânica dos Sólidos</v>
          </cell>
          <cell r="C13957">
            <v>144</v>
          </cell>
          <cell r="D13957">
            <v>12</v>
          </cell>
        </row>
        <row r="13958">
          <cell r="A13958" t="str">
            <v>IE325</v>
          </cell>
          <cell r="B13958" t="str">
            <v>Tópicos Especiais em Microeletrônica I - Unicamp</v>
          </cell>
          <cell r="C13958">
            <v>0</v>
          </cell>
          <cell r="D13958">
            <v>2</v>
          </cell>
        </row>
        <row r="13959">
          <cell r="A13959" t="str">
            <v>IE326</v>
          </cell>
          <cell r="B13959" t="str">
            <v>Tópicos Especiais em Microeletrônica II - Unicamp</v>
          </cell>
          <cell r="C13959">
            <v>0</v>
          </cell>
          <cell r="D13959">
            <v>4</v>
          </cell>
        </row>
        <row r="13960">
          <cell r="A13960" t="str">
            <v>MNO-267</v>
          </cell>
          <cell r="B13960" t="str">
            <v>Tópicos Especiais em Nanociências - UNIFRA</v>
          </cell>
          <cell r="C13960">
            <v>0</v>
          </cell>
          <cell r="D13960">
            <v>12</v>
          </cell>
        </row>
        <row r="13961">
          <cell r="A13961" t="str">
            <v>ESZT018-17</v>
          </cell>
          <cell r="B13961" t="str">
            <v>Tópicos Especiais em Planejamento Territorial</v>
          </cell>
          <cell r="C13961">
            <v>48</v>
          </cell>
          <cell r="D13961">
            <v>4</v>
          </cell>
        </row>
        <row r="13962">
          <cell r="A13962" t="str">
            <v>PE 180</v>
          </cell>
          <cell r="B13962" t="str">
            <v>Tópicos Especiais em Planejamento de Sistemas Energéticos I - Unicamp</v>
          </cell>
          <cell r="C13962">
            <v>0</v>
          </cell>
          <cell r="D13962">
            <v>9</v>
          </cell>
        </row>
        <row r="13963">
          <cell r="A13963" t="str">
            <v>PE 182</v>
          </cell>
          <cell r="B13963" t="str">
            <v>Tópicos Especiais em Planejamento de Sistemas Energéticos III - Unicamp</v>
          </cell>
          <cell r="C13963">
            <v>0</v>
          </cell>
          <cell r="D13963">
            <v>9</v>
          </cell>
        </row>
        <row r="13964">
          <cell r="A13964" t="str">
            <v>PPU-406</v>
          </cell>
          <cell r="B13964" t="str">
            <v>Tópicos Especiais em Políticas Públicas II</v>
          </cell>
          <cell r="C13964">
            <v>108</v>
          </cell>
          <cell r="D13964">
            <v>9</v>
          </cell>
        </row>
        <row r="13965">
          <cell r="A13965" t="str">
            <v>INF-209</v>
          </cell>
          <cell r="B13965" t="str">
            <v>Tópicos Especiais em Processamento de Sinais</v>
          </cell>
          <cell r="C13965">
            <v>144</v>
          </cell>
          <cell r="D13965">
            <v>12</v>
          </cell>
        </row>
        <row r="13966">
          <cell r="A13966" t="str">
            <v>UFABC-PÓS - INF-209</v>
          </cell>
          <cell r="B13966" t="str">
            <v>Tópicos Especiais em Processamento de Sinais - UFABC-PÓS</v>
          </cell>
          <cell r="C13966">
            <v>48</v>
          </cell>
          <cell r="D13966">
            <v>4</v>
          </cell>
        </row>
        <row r="13967">
          <cell r="A13967" t="str">
            <v>INF-209CO</v>
          </cell>
          <cell r="B13967" t="str">
            <v>Tópicos Especiais em Processamento de Sinais - UFU</v>
          </cell>
          <cell r="C13967">
            <v>0</v>
          </cell>
          <cell r="D13967">
            <v>12</v>
          </cell>
        </row>
        <row r="13968">
          <cell r="A13968" t="str">
            <v>CHS-006</v>
          </cell>
          <cell r="B13968" t="str">
            <v>Tópicos Especiais em Produção Acadêmica</v>
          </cell>
          <cell r="C13968">
            <v>108</v>
          </cell>
          <cell r="D13968">
            <v>9</v>
          </cell>
        </row>
        <row r="13969">
          <cell r="A13969" t="str">
            <v>QP447</v>
          </cell>
          <cell r="B13969" t="str">
            <v>Tópicos Especiais em Química Inorgânica V - Unicamp</v>
          </cell>
          <cell r="C13969">
            <v>0</v>
          </cell>
          <cell r="D13969">
            <v>2</v>
          </cell>
        </row>
        <row r="13970">
          <cell r="A13970" t="str">
            <v>CT3040</v>
          </cell>
          <cell r="B13970" t="str">
            <v>Tópicos Especiais em Química e Internacionalização - Ativação de gás natural e hidrocarbonetos deriv</v>
          </cell>
          <cell r="C13970">
            <v>72</v>
          </cell>
          <cell r="D13970">
            <v>6</v>
          </cell>
        </row>
        <row r="13971">
          <cell r="A13971" t="str">
            <v>CT3040B</v>
          </cell>
          <cell r="B13971" t="str">
            <v>Tópicos Especiais em Química e Internacionalização - Redes metal-orgânica : uma nova classe de mater</v>
          </cell>
          <cell r="C13971">
            <v>72</v>
          </cell>
          <cell r="D13971">
            <v>6</v>
          </cell>
        </row>
        <row r="13972">
          <cell r="A13972" t="str">
            <v>PCC147</v>
          </cell>
          <cell r="B13972" t="str">
            <v>Tópicos Especiais em Recuperação e Tratamento da Informação - UFOP</v>
          </cell>
          <cell r="C13972">
            <v>0</v>
          </cell>
          <cell r="D13972">
            <v>8</v>
          </cell>
        </row>
        <row r="13973">
          <cell r="A13973" t="str">
            <v>INF-110</v>
          </cell>
          <cell r="B13973" t="str">
            <v>Tópicos Especiais em Redes de Computadores</v>
          </cell>
          <cell r="C13973">
            <v>144</v>
          </cell>
          <cell r="D13973">
            <v>12</v>
          </cell>
        </row>
        <row r="13974">
          <cell r="A13974" t="str">
            <v>INF-109</v>
          </cell>
          <cell r="B13974" t="str">
            <v>Tópicos Especiais em Redes de Comunicação</v>
          </cell>
          <cell r="C13974">
            <v>144</v>
          </cell>
          <cell r="D13974">
            <v>12</v>
          </cell>
        </row>
        <row r="13975">
          <cell r="A13975" t="str">
            <v>INF-109 A</v>
          </cell>
          <cell r="B13975" t="str">
            <v>Tópicos Especiais em Redes de Comunicação - Hardware integrado para implementação de sistemas wirele</v>
          </cell>
          <cell r="C13975">
            <v>144</v>
          </cell>
          <cell r="D13975">
            <v>12</v>
          </cell>
        </row>
        <row r="13976">
          <cell r="A13976" t="str">
            <v>UFMG - ECN098</v>
          </cell>
          <cell r="B13976" t="str">
            <v xml:space="preserve">Tópicos Especiais em Relações Internacionais: Comércio Internacional e Negociações Internacionais - </v>
          </cell>
          <cell r="C13976">
            <v>60</v>
          </cell>
          <cell r="D13976">
            <v>5</v>
          </cell>
        </row>
        <row r="13977">
          <cell r="A13977" t="str">
            <v>UR5241</v>
          </cell>
          <cell r="B13977" t="str">
            <v>Tópicos Especiais em Reprodução Bovina - Unipampa</v>
          </cell>
          <cell r="C13977">
            <v>0</v>
          </cell>
          <cell r="D13977">
            <v>2</v>
          </cell>
        </row>
        <row r="13978">
          <cell r="A13978" t="str">
            <v>INF-310</v>
          </cell>
          <cell r="B13978" t="str">
            <v>Tópicos Especiais em Semiótica e Linguística Computacional</v>
          </cell>
          <cell r="C13978">
            <v>144</v>
          </cell>
          <cell r="D13978">
            <v>12</v>
          </cell>
        </row>
        <row r="13979">
          <cell r="A13979" t="str">
            <v>ENE-501C</v>
          </cell>
          <cell r="B13979" t="str">
            <v>Tópicos Especiais em Socioeconomia dos Biocombustíveis</v>
          </cell>
          <cell r="C13979">
            <v>108</v>
          </cell>
          <cell r="D13979">
            <v>9</v>
          </cell>
        </row>
        <row r="13980">
          <cell r="A13980" t="str">
            <v>TNA5790-1</v>
          </cell>
          <cell r="B13980" t="str">
            <v>Tópicos Especiais em Tecnologia Nuclear - IPEN</v>
          </cell>
          <cell r="C13980">
            <v>0</v>
          </cell>
          <cell r="D13980">
            <v>9</v>
          </cell>
        </row>
        <row r="13981">
          <cell r="A13981" t="str">
            <v>CTQ-025</v>
          </cell>
          <cell r="B13981" t="str">
            <v>Tópicos Especiais em Técnicas Analíticas de Separação</v>
          </cell>
          <cell r="C13981">
            <v>120</v>
          </cell>
          <cell r="D13981">
            <v>10</v>
          </cell>
        </row>
        <row r="13982">
          <cell r="A13982" t="str">
            <v>UNESP037</v>
          </cell>
          <cell r="B13982" t="str">
            <v>Tópicos Especiais em Zoologia: Ecologia Numérica com o Programa R - Unesp</v>
          </cell>
          <cell r="C13982">
            <v>0</v>
          </cell>
          <cell r="D13982">
            <v>12</v>
          </cell>
        </row>
        <row r="13983">
          <cell r="A13983" t="str">
            <v>UNESP038</v>
          </cell>
          <cell r="B13983" t="str">
            <v>Tópicos Especiais em Zoologia: Fundamentos em Ecologia da paisagem - Unesp</v>
          </cell>
          <cell r="C13983">
            <v>0</v>
          </cell>
          <cell r="D13983">
            <v>12</v>
          </cell>
        </row>
        <row r="13984">
          <cell r="A13984" t="str">
            <v>BAQ-00052</v>
          </cell>
          <cell r="B13984" t="str">
            <v>Tópicos Especiais: "Climate Change Biology" - Unesp/CLP</v>
          </cell>
          <cell r="C13984">
            <v>0</v>
          </cell>
          <cell r="D13984">
            <v>8</v>
          </cell>
        </row>
        <row r="13985">
          <cell r="A13985" t="str">
            <v>MEC-501</v>
          </cell>
          <cell r="B13985" t="str">
            <v>Tópicos Especias em Fenômenos de Transpote</v>
          </cell>
          <cell r="C13985">
            <v>144</v>
          </cell>
          <cell r="D13985">
            <v>12</v>
          </cell>
        </row>
        <row r="13986">
          <cell r="A13986" t="str">
            <v>PROF-106</v>
          </cell>
          <cell r="B13986" t="str">
            <v>Tópicos Específicos de Filosofia e o seu Ensino</v>
          </cell>
          <cell r="C13986">
            <v>120</v>
          </cell>
          <cell r="D13986">
            <v>10</v>
          </cell>
        </row>
        <row r="13987">
          <cell r="A13987" t="str">
            <v>ESTX082-13</v>
          </cell>
          <cell r="B13987" t="str">
            <v>Tópicos Experimentais em Materiais</v>
          </cell>
          <cell r="C13987">
            <v>48</v>
          </cell>
          <cell r="D13987">
            <v>4</v>
          </cell>
        </row>
        <row r="13988">
          <cell r="A13988" t="str">
            <v>ESTM002-13</v>
          </cell>
          <cell r="B13988" t="str">
            <v>Tópicos Experimentais em Materiais I</v>
          </cell>
          <cell r="C13988">
            <v>48</v>
          </cell>
          <cell r="D13988">
            <v>4</v>
          </cell>
        </row>
        <row r="13989">
          <cell r="A13989" t="str">
            <v>ESTM002-17</v>
          </cell>
          <cell r="B13989" t="str">
            <v>Tópicos Experimentais em Materiais I</v>
          </cell>
          <cell r="C13989">
            <v>48</v>
          </cell>
          <cell r="D13989">
            <v>4</v>
          </cell>
        </row>
        <row r="13990">
          <cell r="A13990" t="str">
            <v>ESZM012-13</v>
          </cell>
          <cell r="B13990" t="str">
            <v>Tópicos Experimentais em Materiais II</v>
          </cell>
          <cell r="C13990">
            <v>48</v>
          </cell>
          <cell r="D13990">
            <v>4</v>
          </cell>
        </row>
        <row r="13991">
          <cell r="A13991" t="str">
            <v>ESZM012-17</v>
          </cell>
          <cell r="B13991" t="str">
            <v>Tópicos Experimentais em Materiais II</v>
          </cell>
          <cell r="C13991">
            <v>48</v>
          </cell>
          <cell r="D13991">
            <v>4</v>
          </cell>
        </row>
        <row r="13992">
          <cell r="A13992" t="str">
            <v>FBF5777</v>
          </cell>
          <cell r="B13992" t="str">
            <v>Tópicos Gerais de Fármaco e Medicamentos I - USP</v>
          </cell>
          <cell r="C13992">
            <v>0</v>
          </cell>
          <cell r="D13992">
            <v>3</v>
          </cell>
        </row>
        <row r="13993">
          <cell r="A13993" t="str">
            <v>USP001</v>
          </cell>
          <cell r="B13993" t="str">
            <v>Tópicos atuais em química e bioquímica</v>
          </cell>
          <cell r="C13993">
            <v>0</v>
          </cell>
          <cell r="D13993">
            <v>1</v>
          </cell>
        </row>
        <row r="13994">
          <cell r="A13994" t="str">
            <v>FIL-003</v>
          </cell>
          <cell r="B13994" t="str">
            <v>Tópicos avançados de Filosofia Antiga e Medieval</v>
          </cell>
          <cell r="C13994">
            <v>144</v>
          </cell>
          <cell r="D13994">
            <v>12</v>
          </cell>
        </row>
        <row r="13995">
          <cell r="A13995" t="str">
            <v>FIL-005</v>
          </cell>
          <cell r="B13995" t="str">
            <v>Tópicos avançados de Filosofia Contemporânea</v>
          </cell>
          <cell r="C13995">
            <v>144</v>
          </cell>
          <cell r="D13995">
            <v>12</v>
          </cell>
        </row>
        <row r="13996">
          <cell r="A13996" t="str">
            <v>FIL-004</v>
          </cell>
          <cell r="B13996" t="str">
            <v>Tópicos avançados de Filosofia Moderna</v>
          </cell>
          <cell r="C13996">
            <v>144</v>
          </cell>
          <cell r="D13996">
            <v>12</v>
          </cell>
        </row>
        <row r="13997">
          <cell r="A13997" t="str">
            <v>EBM-115</v>
          </cell>
          <cell r="B13997" t="str">
            <v>Tópicos avançados em Biofotônica e Óptica Biomédica</v>
          </cell>
          <cell r="C13997">
            <v>144</v>
          </cell>
          <cell r="D13997">
            <v>12</v>
          </cell>
        </row>
        <row r="13998">
          <cell r="A13998" t="str">
            <v>Unesp3</v>
          </cell>
          <cell r="B13998" t="str">
            <v>Tópicos avançados em Biologia e sitemática de anfíbios - UNESP/Rio Claro</v>
          </cell>
          <cell r="C13998">
            <v>0</v>
          </cell>
          <cell r="D13998">
            <v>4</v>
          </cell>
        </row>
        <row r="13999">
          <cell r="A13999" t="str">
            <v>UFABC-PÓS - EBM115</v>
          </cell>
          <cell r="B13999" t="str">
            <v>Tópicos avançados em biofotônica e óptica biomédica - UFABC-PÓS</v>
          </cell>
          <cell r="C13999">
            <v>144</v>
          </cell>
          <cell r="D13999">
            <v>12</v>
          </cell>
        </row>
        <row r="14000">
          <cell r="A14000" t="str">
            <v>NHZ2099-16</v>
          </cell>
          <cell r="B14000" t="str">
            <v>Tópicos contemporâneos em Educação e Filosofia</v>
          </cell>
          <cell r="C14000">
            <v>48</v>
          </cell>
          <cell r="D14000">
            <v>4</v>
          </cell>
        </row>
        <row r="14001">
          <cell r="A14001" t="str">
            <v>PPU-402</v>
          </cell>
          <cell r="B14001" t="str">
            <v>Tópicos contemporâneos em políticas públicas</v>
          </cell>
          <cell r="C14001">
            <v>108</v>
          </cell>
          <cell r="D14001">
            <v>9</v>
          </cell>
        </row>
        <row r="14002">
          <cell r="A14002" t="str">
            <v>MCZB040-17</v>
          </cell>
          <cell r="B14002" t="str">
            <v>Tópicos de Análise de Fourier</v>
          </cell>
          <cell r="C14002">
            <v>48</v>
          </cell>
          <cell r="D14002">
            <v>4</v>
          </cell>
        </row>
        <row r="14003">
          <cell r="A14003" t="str">
            <v>MA34</v>
          </cell>
          <cell r="B14003" t="str">
            <v>Tópicos de Cálculo Diferencial e Integral</v>
          </cell>
          <cell r="C14003">
            <v>120</v>
          </cell>
          <cell r="D14003">
            <v>10</v>
          </cell>
        </row>
        <row r="14004">
          <cell r="A14004" t="str">
            <v>MA-34</v>
          </cell>
          <cell r="B14004" t="str">
            <v>Tópicos de Cálculo Diferencial e Integral</v>
          </cell>
          <cell r="C14004">
            <v>156</v>
          </cell>
          <cell r="D14004">
            <v>13</v>
          </cell>
        </row>
        <row r="14005">
          <cell r="A14005" t="str">
            <v>UNICSUL - 6862</v>
          </cell>
          <cell r="B14005" t="str">
            <v>Tópicos de Direito - UNICSUL</v>
          </cell>
          <cell r="C14005">
            <v>72</v>
          </cell>
          <cell r="D14005">
            <v>6</v>
          </cell>
        </row>
        <row r="14006">
          <cell r="A14006" t="str">
            <v>MCZD006-18</v>
          </cell>
          <cell r="B14006" t="str">
            <v>Tópicos de Ensino de Astronomia na Educação Básica</v>
          </cell>
          <cell r="C14006">
            <v>48</v>
          </cell>
          <cell r="D14006">
            <v>4</v>
          </cell>
        </row>
        <row r="14007">
          <cell r="A14007" t="str">
            <v>EFHCT11</v>
          </cell>
          <cell r="B14007" t="str">
            <v>Tópicos de Filosofia da Ciência</v>
          </cell>
          <cell r="C14007">
            <v>0</v>
          </cell>
          <cell r="D14007">
            <v>0</v>
          </cell>
        </row>
        <row r="14008">
          <cell r="A14008" t="str">
            <v>EFHCT12</v>
          </cell>
          <cell r="B14008" t="str">
            <v>Tópicos de Filosofia da Tecnologia</v>
          </cell>
          <cell r="C14008">
            <v>0</v>
          </cell>
          <cell r="D14008">
            <v>0</v>
          </cell>
        </row>
        <row r="14009">
          <cell r="A14009" t="str">
            <v>NHZ2100-16</v>
          </cell>
          <cell r="B14009" t="str">
            <v>Tópicos de Filosofia e Práticas de ensino</v>
          </cell>
          <cell r="C14009">
            <v>48</v>
          </cell>
          <cell r="D14009">
            <v>4</v>
          </cell>
        </row>
        <row r="14010">
          <cell r="A14010" t="str">
            <v>FIS-601</v>
          </cell>
          <cell r="B14010" t="str">
            <v>Tópicos de Física I</v>
          </cell>
          <cell r="C14010">
            <v>144</v>
          </cell>
          <cell r="D14010">
            <v>12</v>
          </cell>
        </row>
        <row r="14011">
          <cell r="A14011" t="str">
            <v>FIS-601E</v>
          </cell>
          <cell r="B14011" t="str">
            <v>Tópicos de Física I: Introdução a Teoria de Cordas</v>
          </cell>
          <cell r="C14011">
            <v>144</v>
          </cell>
          <cell r="D14011">
            <v>12</v>
          </cell>
        </row>
        <row r="14012">
          <cell r="A14012" t="str">
            <v>FIS-601C</v>
          </cell>
          <cell r="B14012" t="str">
            <v>Tópicos de Física I: Introdução à Eletrônica Orgânica e Molecular</v>
          </cell>
          <cell r="C14012">
            <v>144</v>
          </cell>
          <cell r="D14012">
            <v>12</v>
          </cell>
        </row>
        <row r="14013">
          <cell r="A14013" t="str">
            <v>FIS-601A</v>
          </cell>
          <cell r="B14013" t="str">
            <v>Tópicos de Física I: Magnetismo</v>
          </cell>
          <cell r="C14013">
            <v>144</v>
          </cell>
          <cell r="D14013">
            <v>12</v>
          </cell>
        </row>
        <row r="14014">
          <cell r="A14014" t="str">
            <v>FIS-601B</v>
          </cell>
          <cell r="B14014" t="str">
            <v>Tópicos de Física I: Tópicos em Informação e Computação Quânticas</v>
          </cell>
          <cell r="C14014">
            <v>144</v>
          </cell>
          <cell r="D14014">
            <v>12</v>
          </cell>
        </row>
        <row r="14015">
          <cell r="A14015" t="str">
            <v>FIS-601D</v>
          </cell>
          <cell r="B14015" t="str">
            <v>Tópicos de Física I: Tópicos em Teoria Quântica de Campos</v>
          </cell>
          <cell r="C14015">
            <v>144</v>
          </cell>
          <cell r="D14015">
            <v>12</v>
          </cell>
        </row>
        <row r="14016">
          <cell r="A14016" t="str">
            <v>FIS-602</v>
          </cell>
          <cell r="B14016" t="str">
            <v>Tópicos de Física II</v>
          </cell>
          <cell r="C14016">
            <v>144</v>
          </cell>
          <cell r="D14016">
            <v>12</v>
          </cell>
        </row>
        <row r="14017">
          <cell r="A14017" t="str">
            <v>FIS-602A</v>
          </cell>
          <cell r="B14017" t="str">
            <v>Tópicos de Física II - Métodos Matemáticos da Fisica Teórica</v>
          </cell>
          <cell r="C14017">
            <v>144</v>
          </cell>
          <cell r="D14017">
            <v>12</v>
          </cell>
        </row>
        <row r="14018">
          <cell r="A14018" t="str">
            <v>FIS-602E</v>
          </cell>
          <cell r="B14018" t="str">
            <v>Tópicos de Física II - Tópicos especiais em controle_x000D_
quântico e termodinâmica quântica</v>
          </cell>
          <cell r="C14018">
            <v>144</v>
          </cell>
          <cell r="D14018">
            <v>12</v>
          </cell>
        </row>
        <row r="14019">
          <cell r="A14019" t="str">
            <v>FIS-602D</v>
          </cell>
          <cell r="B14019" t="str">
            <v>Tópicos de Física II - Tópicos especiais em controle quântico e termodinâmica</v>
          </cell>
          <cell r="C14019">
            <v>144</v>
          </cell>
          <cell r="D14019">
            <v>12</v>
          </cell>
        </row>
        <row r="14020">
          <cell r="A14020" t="str">
            <v>FIS-602B</v>
          </cell>
          <cell r="B14020" t="str">
            <v>Tópicos de Física II: Introdução ao Modelo Padrão das Partículas Elementares</v>
          </cell>
          <cell r="C14020">
            <v>144</v>
          </cell>
          <cell r="D14020">
            <v>12</v>
          </cell>
        </row>
        <row r="14021">
          <cell r="A14021" t="str">
            <v>FIS-602C</v>
          </cell>
          <cell r="B14021" t="str">
            <v>Tópicos de Física II: Magnetismo</v>
          </cell>
          <cell r="C14021">
            <v>144</v>
          </cell>
          <cell r="D14021">
            <v>12</v>
          </cell>
        </row>
        <row r="14022">
          <cell r="A14022" t="str">
            <v>FIS-602F</v>
          </cell>
          <cell r="B14022" t="str">
            <v>Tópicos de Física II: Óptica de Fourier</v>
          </cell>
          <cell r="C14022">
            <v>144</v>
          </cell>
          <cell r="D14022">
            <v>12</v>
          </cell>
        </row>
        <row r="14023">
          <cell r="A14023" t="str">
            <v>FIS-603</v>
          </cell>
          <cell r="B14023" t="str">
            <v>Tópicos de Física III</v>
          </cell>
          <cell r="C14023">
            <v>144</v>
          </cell>
          <cell r="D14023">
            <v>12</v>
          </cell>
        </row>
        <row r="14024">
          <cell r="A14024" t="str">
            <v>FIS-603A</v>
          </cell>
          <cell r="B14024" t="str">
            <v>Tópicos de Física III - Magnetismo</v>
          </cell>
          <cell r="C14024">
            <v>144</v>
          </cell>
          <cell r="D14024">
            <v>12</v>
          </cell>
        </row>
        <row r="14025">
          <cell r="A14025" t="str">
            <v>FIS-603B</v>
          </cell>
          <cell r="B14025" t="str">
            <v>Tópicos de Física III: Termodinâmica Quântica</v>
          </cell>
          <cell r="C14025">
            <v>144</v>
          </cell>
          <cell r="D14025">
            <v>12</v>
          </cell>
        </row>
        <row r="14026">
          <cell r="A14026" t="str">
            <v>NHZ2075-11</v>
          </cell>
          <cell r="B14026" t="str">
            <v>Tópicos de História da Ciência</v>
          </cell>
          <cell r="C14026">
            <v>48</v>
          </cell>
          <cell r="D14026">
            <v>4</v>
          </cell>
        </row>
        <row r="14027">
          <cell r="A14027" t="str">
            <v>MA31</v>
          </cell>
          <cell r="B14027" t="str">
            <v>Tópicos de História da Matemática</v>
          </cell>
          <cell r="C14027">
            <v>120</v>
          </cell>
          <cell r="D14027">
            <v>10</v>
          </cell>
        </row>
        <row r="14028">
          <cell r="A14028" t="str">
            <v>MA-31</v>
          </cell>
          <cell r="B14028" t="str">
            <v>Tópicos de História da Matemática</v>
          </cell>
          <cell r="C14028">
            <v>156</v>
          </cell>
          <cell r="D14028">
            <v>13</v>
          </cell>
        </row>
        <row r="14029">
          <cell r="A14029" t="str">
            <v>UNIP - 697M</v>
          </cell>
          <cell r="B14029" t="str">
            <v>Tópicos de Informática - Universidade Paulista</v>
          </cell>
          <cell r="C14029">
            <v>36</v>
          </cell>
          <cell r="D14029">
            <v>3</v>
          </cell>
        </row>
        <row r="14030">
          <cell r="A14030" t="str">
            <v>NHZ2076-11</v>
          </cell>
          <cell r="B14030" t="str">
            <v>Tópicos de Lógicas Não-Clássicas</v>
          </cell>
          <cell r="C14030">
            <v>48</v>
          </cell>
          <cell r="D14030">
            <v>4</v>
          </cell>
        </row>
        <row r="14031">
          <cell r="A14031" t="str">
            <v>MA40</v>
          </cell>
          <cell r="B14031" t="str">
            <v>Tópicos de Matemática</v>
          </cell>
          <cell r="C14031">
            <v>120</v>
          </cell>
          <cell r="D14031">
            <v>10</v>
          </cell>
        </row>
        <row r="14032">
          <cell r="A14032" t="str">
            <v>MA-40</v>
          </cell>
          <cell r="B14032" t="str">
            <v>Tópicos de Matemática</v>
          </cell>
          <cell r="C14032">
            <v>156</v>
          </cell>
          <cell r="D14032">
            <v>13</v>
          </cell>
        </row>
        <row r="14033">
          <cell r="A14033" t="str">
            <v>UNIP - 687M</v>
          </cell>
          <cell r="B14033" t="str">
            <v>Tópicos de Matemática Aplicada - Universidade Paulista</v>
          </cell>
          <cell r="C14033">
            <v>84</v>
          </cell>
          <cell r="D14033">
            <v>7</v>
          </cell>
        </row>
        <row r="14034">
          <cell r="A14034" t="str">
            <v>NHZ2078-08</v>
          </cell>
          <cell r="B14034" t="str">
            <v>Tópicos de Metodologia da Ciência</v>
          </cell>
          <cell r="C14034">
            <v>36</v>
          </cell>
          <cell r="D14034">
            <v>3</v>
          </cell>
        </row>
        <row r="14035">
          <cell r="A14035" t="str">
            <v>CTS21</v>
          </cell>
          <cell r="B14035" t="str">
            <v>Tópicos de Nanotecnologia para Sustentabilidade - Unifesp-Diadema</v>
          </cell>
          <cell r="C14035">
            <v>0</v>
          </cell>
          <cell r="D14035">
            <v>8</v>
          </cell>
        </row>
        <row r="14036">
          <cell r="A14036" t="str">
            <v>LL363</v>
          </cell>
          <cell r="B14036" t="str">
            <v>Tópicos de Neurolinguística - Unicamp</v>
          </cell>
          <cell r="C14036">
            <v>0</v>
          </cell>
          <cell r="D14036">
            <v>11</v>
          </cell>
        </row>
        <row r="14037">
          <cell r="A14037" t="str">
            <v>ESZE016-13</v>
          </cell>
          <cell r="B14037" t="str">
            <v>Tópicos de Otimização em Sistemas Elétricos de Potência e Aplicações</v>
          </cell>
          <cell r="C14037">
            <v>24</v>
          </cell>
          <cell r="D14037">
            <v>2</v>
          </cell>
        </row>
        <row r="14038">
          <cell r="A14038" t="str">
            <v>ESZE079-17</v>
          </cell>
          <cell r="B14038" t="str">
            <v>Tópicos de Otimização em Sistemas Elétricos de Potência e Aplicações</v>
          </cell>
          <cell r="C14038">
            <v>24</v>
          </cell>
          <cell r="D14038">
            <v>2</v>
          </cell>
        </row>
        <row r="14039">
          <cell r="A14039" t="str">
            <v>MA32</v>
          </cell>
          <cell r="B14039" t="str">
            <v>Tópicos de Teoria dos Números</v>
          </cell>
          <cell r="C14039">
            <v>120</v>
          </cell>
          <cell r="D14039">
            <v>10</v>
          </cell>
        </row>
        <row r="14040">
          <cell r="A14040" t="str">
            <v>MA-32</v>
          </cell>
          <cell r="B14040" t="str">
            <v>Tópicos de Teoria dos Números</v>
          </cell>
          <cell r="C14040">
            <v>156</v>
          </cell>
          <cell r="D14040">
            <v>13</v>
          </cell>
        </row>
        <row r="14041">
          <cell r="A14041" t="str">
            <v>UNICID - 1528</v>
          </cell>
          <cell r="B14041" t="str">
            <v>Tópicos de computação e informática - UNICID</v>
          </cell>
          <cell r="C14041">
            <v>36</v>
          </cell>
          <cell r="D14041">
            <v>3</v>
          </cell>
        </row>
        <row r="14042">
          <cell r="A14042" t="str">
            <v>UNESP014</v>
          </cell>
          <cell r="B14042" t="str">
            <v>Tópicos de ensino, pesquisa e docência II - UNESP</v>
          </cell>
          <cell r="C14042">
            <v>0</v>
          </cell>
          <cell r="D14042">
            <v>12</v>
          </cell>
        </row>
        <row r="14043">
          <cell r="A14043" t="str">
            <v>UNICAMP - F018</v>
          </cell>
          <cell r="B14043" t="str">
            <v>Tópicos de física aplicada VIII - UNICAMP</v>
          </cell>
          <cell r="C14043">
            <v>60</v>
          </cell>
          <cell r="D14043">
            <v>5</v>
          </cell>
        </row>
        <row r="14044">
          <cell r="A14044" t="str">
            <v>UNIP - 122T</v>
          </cell>
          <cell r="B14044" t="str">
            <v>Tópicos de física geral experimental - Universidade Paulista</v>
          </cell>
          <cell r="C14044">
            <v>72</v>
          </cell>
          <cell r="D14044">
            <v>6</v>
          </cell>
        </row>
        <row r="14045">
          <cell r="A14045" t="str">
            <v>UNIP - 152T</v>
          </cell>
          <cell r="B14045" t="str">
            <v>Tópicos de informática - Universidade Paulista</v>
          </cell>
          <cell r="C14045">
            <v>36</v>
          </cell>
          <cell r="D14045">
            <v>3</v>
          </cell>
        </row>
        <row r="14046">
          <cell r="A14046" t="str">
            <v>UNIP - 565Z</v>
          </cell>
          <cell r="B14046" t="str">
            <v>Tópicos de matemática - Universidade Paulista</v>
          </cell>
          <cell r="C14046">
            <v>72</v>
          </cell>
          <cell r="D14046">
            <v>6</v>
          </cell>
        </row>
        <row r="14047">
          <cell r="A14047" t="str">
            <v>UNESP010</v>
          </cell>
          <cell r="B14047" t="str">
            <v>Tópicos de propedêutica Estomatológica - UNESP</v>
          </cell>
          <cell r="C14047">
            <v>0</v>
          </cell>
          <cell r="D14047">
            <v>4</v>
          </cell>
        </row>
        <row r="14048">
          <cell r="A14048" t="str">
            <v>MAT4302-5/1</v>
          </cell>
          <cell r="B14048" t="str">
            <v>Tópicos de Álgebra Linear - USP</v>
          </cell>
          <cell r="C14048">
            <v>0</v>
          </cell>
          <cell r="D14048">
            <v>12</v>
          </cell>
        </row>
        <row r="14049">
          <cell r="A14049" t="str">
            <v>MAT-216</v>
          </cell>
          <cell r="B14049" t="str">
            <v>Tópicos em Algebra II</v>
          </cell>
          <cell r="C14049">
            <v>144</v>
          </cell>
          <cell r="D14049">
            <v>12</v>
          </cell>
        </row>
        <row r="14050">
          <cell r="A14050" t="str">
            <v>SOA072</v>
          </cell>
          <cell r="B14050" t="str">
            <v>Tópicos em Antropologia - Antropologia da Religião - UFMG</v>
          </cell>
          <cell r="C14050">
            <v>60</v>
          </cell>
          <cell r="D14050">
            <v>4</v>
          </cell>
        </row>
        <row r="14051">
          <cell r="A14051" t="str">
            <v>MAT-223</v>
          </cell>
          <cell r="B14051" t="str">
            <v>Tópicos em Análise I</v>
          </cell>
          <cell r="C14051">
            <v>144</v>
          </cell>
          <cell r="D14051">
            <v>12</v>
          </cell>
        </row>
        <row r="14052">
          <cell r="A14052" t="str">
            <v>MAT-224</v>
          </cell>
          <cell r="B14052" t="str">
            <v>Tópicos em Análise II</v>
          </cell>
          <cell r="C14052">
            <v>144</v>
          </cell>
          <cell r="D14052">
            <v>12</v>
          </cell>
        </row>
        <row r="14053">
          <cell r="A14053" t="str">
            <v>USP - FBC5793-1</v>
          </cell>
          <cell r="B14053" t="str">
            <v>Tópicos em Análises Clínicas - USP</v>
          </cell>
          <cell r="C14053">
            <v>12</v>
          </cell>
          <cell r="D14053">
            <v>1</v>
          </cell>
        </row>
        <row r="14054">
          <cell r="A14054" t="str">
            <v>MC2201</v>
          </cell>
          <cell r="B14054" t="str">
            <v>Tópicos em Biomatemática</v>
          </cell>
          <cell r="C14054">
            <v>48</v>
          </cell>
          <cell r="D14054">
            <v>4</v>
          </cell>
        </row>
        <row r="14055">
          <cell r="A14055" t="str">
            <v>MAT-232</v>
          </cell>
          <cell r="B14055" t="str">
            <v>Tópicos em Biomatemática I</v>
          </cell>
          <cell r="C14055">
            <v>144</v>
          </cell>
          <cell r="D14055">
            <v>12</v>
          </cell>
        </row>
        <row r="14056">
          <cell r="A14056" t="str">
            <v>MAT-233</v>
          </cell>
          <cell r="B14056" t="str">
            <v>Tópicos em Biomatemática II</v>
          </cell>
          <cell r="C14056">
            <v>144</v>
          </cell>
          <cell r="D14056">
            <v>12</v>
          </cell>
        </row>
        <row r="14057">
          <cell r="A14057" t="str">
            <v>CCM-306</v>
          </cell>
          <cell r="B14057" t="str">
            <v>Tópicos em Computação Científica</v>
          </cell>
          <cell r="C14057">
            <v>144</v>
          </cell>
          <cell r="D14057">
            <v>12</v>
          </cell>
        </row>
        <row r="14058">
          <cell r="A14058" t="str">
            <v>UFMS-2030045</v>
          </cell>
          <cell r="B14058" t="str">
            <v>Tópicos em Engenharia Elétrica, controle robusto e Fuzzy Via LMI - UFMS</v>
          </cell>
          <cell r="C14058">
            <v>0</v>
          </cell>
          <cell r="D14058">
            <v>10</v>
          </cell>
        </row>
        <row r="14059">
          <cell r="A14059" t="str">
            <v>UFMS-20030058</v>
          </cell>
          <cell r="B14059" t="str">
            <v>Tópicos em Engenharia Elétrica: técnicas de otimização combinatorial metaheurísticas - UFMS</v>
          </cell>
          <cell r="C14059">
            <v>0</v>
          </cell>
          <cell r="D14059">
            <v>10</v>
          </cell>
        </row>
        <row r="14060">
          <cell r="A14060" t="str">
            <v>IQ474</v>
          </cell>
          <cell r="B14060" t="str">
            <v>Tópicos em Engenharia Química III - Unicamp</v>
          </cell>
          <cell r="C14060">
            <v>0</v>
          </cell>
          <cell r="D14060">
            <v>5</v>
          </cell>
        </row>
        <row r="14061">
          <cell r="A14061" t="str">
            <v>ENS-110</v>
          </cell>
          <cell r="B14061" t="str">
            <v>Tópicos em Ensino de Ciências e Matemática</v>
          </cell>
          <cell r="C14061">
            <v>144</v>
          </cell>
          <cell r="D14061">
            <v>12</v>
          </cell>
        </row>
        <row r="14062">
          <cell r="A14062" t="str">
            <v>ENS-110CO</v>
          </cell>
          <cell r="B14062" t="str">
            <v>Tópicos em Ensino de Ciências e Matemática - USP</v>
          </cell>
          <cell r="C14062">
            <v>0</v>
          </cell>
          <cell r="D14062">
            <v>12</v>
          </cell>
        </row>
        <row r="14063">
          <cell r="A14063" t="str">
            <v>EFHCT10</v>
          </cell>
          <cell r="B14063" t="str">
            <v>Tópicos em Epistemologia</v>
          </cell>
          <cell r="C14063">
            <v>0</v>
          </cell>
          <cell r="D14063">
            <v>0</v>
          </cell>
        </row>
        <row r="14064">
          <cell r="A14064" t="str">
            <v>EVD-116C</v>
          </cell>
          <cell r="B14064" t="str">
            <v>Tópicos em Evolução e Diversidade I - Ecologia e evolução de grupos vegetais marinhos</v>
          </cell>
          <cell r="C14064">
            <v>144</v>
          </cell>
          <cell r="D14064">
            <v>12</v>
          </cell>
        </row>
        <row r="14065">
          <cell r="A14065" t="str">
            <v>EVD-116B</v>
          </cell>
          <cell r="B14065" t="str">
            <v>Tópicos em Evolução e Diversidade I - Redação Científica</v>
          </cell>
          <cell r="C14065">
            <v>144</v>
          </cell>
          <cell r="D14065">
            <v>12</v>
          </cell>
        </row>
        <row r="14066">
          <cell r="A14066" t="str">
            <v>EVD-116A</v>
          </cell>
          <cell r="B14066" t="str">
            <v>Tópicos em Evolução e Diversidade I: Construção de Mapas para Estudos Sistemáticos e Biogeográficos</v>
          </cell>
          <cell r="C14066">
            <v>144</v>
          </cell>
          <cell r="D14066">
            <v>12</v>
          </cell>
        </row>
        <row r="14067">
          <cell r="A14067" t="str">
            <v>EVD-117A</v>
          </cell>
          <cell r="B14067" t="str">
            <v>Tópicos em Evolução e Diversidade II - Análise Cromossômica: Abordagens Clássicas &amp; Moleculares</v>
          </cell>
          <cell r="C14067">
            <v>72</v>
          </cell>
          <cell r="D14067">
            <v>6</v>
          </cell>
        </row>
        <row r="14068">
          <cell r="A14068" t="str">
            <v>ENS-105</v>
          </cell>
          <cell r="B14068" t="str">
            <v>Tópicos em Filosofia das Ciências e Matemática</v>
          </cell>
          <cell r="C14068">
            <v>144</v>
          </cell>
          <cell r="D14068">
            <v>12</v>
          </cell>
        </row>
        <row r="14069">
          <cell r="A14069" t="str">
            <v>UFABC-PÓS - ENS-105</v>
          </cell>
          <cell r="B14069" t="str">
            <v>Tópicos em Filosofia das Ciências e Matemáticas - UFABC-PÓS</v>
          </cell>
          <cell r="C14069">
            <v>48</v>
          </cell>
          <cell r="D14069">
            <v>4</v>
          </cell>
        </row>
        <row r="14070">
          <cell r="A14070" t="str">
            <v>MAT-255</v>
          </cell>
          <cell r="B14070" t="str">
            <v>Tópicos em Fundamentos I</v>
          </cell>
          <cell r="C14070">
            <v>144</v>
          </cell>
          <cell r="D14070">
            <v>12</v>
          </cell>
        </row>
        <row r="14071">
          <cell r="A14071" t="str">
            <v>MAT-256</v>
          </cell>
          <cell r="B14071" t="str">
            <v>Tópicos em Fundamentos II</v>
          </cell>
          <cell r="C14071">
            <v>144</v>
          </cell>
          <cell r="D14071">
            <v>12</v>
          </cell>
        </row>
        <row r="14072">
          <cell r="A14072" t="str">
            <v>NHZ3057-09</v>
          </cell>
          <cell r="B14072" t="str">
            <v>Tópicos em Física Contemporânea</v>
          </cell>
          <cell r="C14072">
            <v>36</v>
          </cell>
          <cell r="D14072">
            <v>3</v>
          </cell>
        </row>
        <row r="14073">
          <cell r="A14073" t="str">
            <v>NHZ3058-09</v>
          </cell>
          <cell r="B14073" t="str">
            <v>Tópicos em Física Experimental</v>
          </cell>
          <cell r="C14073">
            <v>36</v>
          </cell>
          <cell r="D14073">
            <v>3</v>
          </cell>
        </row>
        <row r="14074">
          <cell r="A14074" t="str">
            <v>NHZ3058-15</v>
          </cell>
          <cell r="B14074" t="str">
            <v>Tópicos em Física Experimental</v>
          </cell>
          <cell r="C14074">
            <v>48</v>
          </cell>
          <cell r="D14074">
            <v>4</v>
          </cell>
        </row>
        <row r="14075">
          <cell r="A14075" t="str">
            <v>NHZ3057-15</v>
          </cell>
          <cell r="B14075" t="str">
            <v>Tópicos em Física Teórica</v>
          </cell>
          <cell r="C14075">
            <v>48</v>
          </cell>
          <cell r="D14075">
            <v>4</v>
          </cell>
        </row>
        <row r="14076">
          <cell r="A14076" t="str">
            <v>FIS-9807B</v>
          </cell>
          <cell r="B14076" t="str">
            <v>Tópicos em Física Teórica  - UEPG</v>
          </cell>
          <cell r="C14076">
            <v>0</v>
          </cell>
          <cell r="D14076">
            <v>9</v>
          </cell>
        </row>
        <row r="14077">
          <cell r="A14077" t="str">
            <v>FIS-9807A</v>
          </cell>
          <cell r="B14077" t="str">
            <v>Tópicos em Física Teórica: fundamentos da teoria da Informação Quântica - UEPG</v>
          </cell>
          <cell r="C14077">
            <v>0</v>
          </cell>
          <cell r="D14077">
            <v>9</v>
          </cell>
        </row>
        <row r="14078">
          <cell r="A14078" t="str">
            <v>MAT-246</v>
          </cell>
          <cell r="B14078" t="str">
            <v>Tópicos em Física-Matemática I</v>
          </cell>
          <cell r="C14078">
            <v>144</v>
          </cell>
          <cell r="D14078">
            <v>12</v>
          </cell>
        </row>
        <row r="14079">
          <cell r="A14079" t="str">
            <v>MAT-247</v>
          </cell>
          <cell r="B14079" t="str">
            <v>Tópicos em Física-Matemática II</v>
          </cell>
          <cell r="C14079">
            <v>144</v>
          </cell>
          <cell r="D14079">
            <v>12</v>
          </cell>
        </row>
        <row r="14080">
          <cell r="A14080" t="str">
            <v>MAT-262</v>
          </cell>
          <cell r="B14080" t="str">
            <v>Tópicos em Geometria e Topologia I</v>
          </cell>
          <cell r="C14080">
            <v>144</v>
          </cell>
          <cell r="D14080">
            <v>12</v>
          </cell>
        </row>
        <row r="14081">
          <cell r="A14081" t="str">
            <v>MAT-263</v>
          </cell>
          <cell r="B14081" t="str">
            <v>Tópicos em Geometria e Topologia II</v>
          </cell>
          <cell r="C14081">
            <v>144</v>
          </cell>
          <cell r="D14081">
            <v>12</v>
          </cell>
        </row>
        <row r="14082">
          <cell r="A14082" t="str">
            <v>ENS-101</v>
          </cell>
          <cell r="B14082" t="str">
            <v>Tópicos em História das Ciências e Matemática</v>
          </cell>
          <cell r="C14082">
            <v>144</v>
          </cell>
          <cell r="D14082">
            <v>12</v>
          </cell>
        </row>
        <row r="14083">
          <cell r="A14083" t="str">
            <v>ENS-270</v>
          </cell>
          <cell r="B14083" t="str">
            <v>Tópicos em História das Ciências e da Matemática</v>
          </cell>
          <cell r="C14083">
            <v>72</v>
          </cell>
          <cell r="D14083">
            <v>6</v>
          </cell>
        </row>
        <row r="14084">
          <cell r="A14084" t="str">
            <v>INF-317</v>
          </cell>
          <cell r="B14084" t="str">
            <v>Tópicos em Inteligência Artificial</v>
          </cell>
          <cell r="C14084">
            <v>144</v>
          </cell>
          <cell r="D14084">
            <v>12</v>
          </cell>
        </row>
        <row r="14085">
          <cell r="A14085" t="str">
            <v>CCM-107</v>
          </cell>
          <cell r="B14085" t="str">
            <v>Tópicos em Inteligência Artificial</v>
          </cell>
          <cell r="C14085">
            <v>144</v>
          </cell>
          <cell r="D14085">
            <v>12</v>
          </cell>
        </row>
        <row r="14086">
          <cell r="A14086" t="str">
            <v>MAT-297</v>
          </cell>
          <cell r="B14086" t="str">
            <v>Tópicos em Matemática I</v>
          </cell>
          <cell r="C14086">
            <v>144</v>
          </cell>
          <cell r="D14086">
            <v>12</v>
          </cell>
        </row>
        <row r="14087">
          <cell r="A14087" t="str">
            <v>MAT-297A1</v>
          </cell>
          <cell r="B14087" t="str">
            <v>Tópicos em Matemática I (Biomatemática)</v>
          </cell>
          <cell r="C14087">
            <v>144</v>
          </cell>
          <cell r="D14087">
            <v>12</v>
          </cell>
        </row>
        <row r="14088">
          <cell r="A14088" t="str">
            <v>MAT-297J</v>
          </cell>
          <cell r="B14088" t="str">
            <v>Tópicos em Matemática I - Corpos Finitos</v>
          </cell>
          <cell r="C14088">
            <v>144</v>
          </cell>
          <cell r="D14088">
            <v>12</v>
          </cell>
        </row>
        <row r="14089">
          <cell r="A14089" t="str">
            <v>MAT-297N</v>
          </cell>
          <cell r="B14089" t="str">
            <v>Tópicos em Matemática I - Geometria Diferencial Hiperbólica</v>
          </cell>
          <cell r="C14089">
            <v>144</v>
          </cell>
          <cell r="D14089">
            <v>12</v>
          </cell>
        </row>
        <row r="14090">
          <cell r="A14090" t="str">
            <v>MAT-297G</v>
          </cell>
          <cell r="B14090" t="str">
            <v>Tópicos em Matemática I - Introdução à Topologia Algébrica</v>
          </cell>
          <cell r="C14090">
            <v>144</v>
          </cell>
          <cell r="D14090">
            <v>12</v>
          </cell>
        </row>
        <row r="14091">
          <cell r="A14091" t="str">
            <v>MAT-297I</v>
          </cell>
          <cell r="B14091" t="str">
            <v>Tópicos em Matemática I - Introdução às Álgebras não Associativas</v>
          </cell>
          <cell r="C14091">
            <v>144</v>
          </cell>
          <cell r="D14091">
            <v>12</v>
          </cell>
        </row>
        <row r="14092">
          <cell r="A14092" t="str">
            <v>MAT-297A</v>
          </cell>
          <cell r="B14092" t="str">
            <v>Tópicos em Matemática I - Sistemas Dinâmicos Fuzzy</v>
          </cell>
          <cell r="C14092">
            <v>144</v>
          </cell>
          <cell r="D14092">
            <v>12</v>
          </cell>
        </row>
        <row r="14093">
          <cell r="A14093" t="str">
            <v>MAT-297B</v>
          </cell>
          <cell r="B14093" t="str">
            <v>Tópicos em Matemática I - Superfícies Mínimas</v>
          </cell>
          <cell r="C14093">
            <v>144</v>
          </cell>
          <cell r="D14093">
            <v>12</v>
          </cell>
        </row>
        <row r="14094">
          <cell r="A14094" t="str">
            <v>MAT-297B2</v>
          </cell>
          <cell r="B14094" t="str">
            <v>Tópicos em Matemática I - Superfícies de curvatura média constante - CMC</v>
          </cell>
          <cell r="C14094">
            <v>144</v>
          </cell>
          <cell r="D14094">
            <v>12</v>
          </cell>
        </row>
        <row r="14095">
          <cell r="A14095" t="str">
            <v>MAT-297A2</v>
          </cell>
          <cell r="B14095" t="str">
            <v>Tópicos em Matemática I - Tópicos em Análise</v>
          </cell>
          <cell r="C14095">
            <v>144</v>
          </cell>
          <cell r="D14095">
            <v>12</v>
          </cell>
        </row>
        <row r="14096">
          <cell r="A14096" t="str">
            <v>MAT-297-O</v>
          </cell>
          <cell r="B14096" t="str">
            <v>Tópicos em Matemática I - Tópicos em Análise</v>
          </cell>
          <cell r="C14096">
            <v>144</v>
          </cell>
          <cell r="D14096">
            <v>12</v>
          </cell>
        </row>
        <row r="14097">
          <cell r="A14097" t="str">
            <v>MAT-297E</v>
          </cell>
          <cell r="B14097" t="str">
            <v>Tópicos em Matemática I - Tópicos em Anéis e Anéis de Grupo</v>
          </cell>
          <cell r="C14097">
            <v>144</v>
          </cell>
          <cell r="D14097">
            <v>12</v>
          </cell>
        </row>
        <row r="14098">
          <cell r="A14098" t="str">
            <v>MAT-297M-USP</v>
          </cell>
          <cell r="B14098" t="str">
            <v>Tópicos em Matemática I - Tópicos em Física Mátematica - USP</v>
          </cell>
          <cell r="C14098">
            <v>0</v>
          </cell>
          <cell r="D14098">
            <v>12</v>
          </cell>
        </row>
        <row r="14099">
          <cell r="A14099" t="str">
            <v>MAT-297M</v>
          </cell>
          <cell r="B14099" t="str">
            <v>Tópicos em Matemática I - Tópicos em Homologia e Teoria de Morse</v>
          </cell>
          <cell r="C14099">
            <v>144</v>
          </cell>
          <cell r="D14099">
            <v>12</v>
          </cell>
        </row>
        <row r="14100">
          <cell r="A14100" t="str">
            <v>MAT-297F</v>
          </cell>
          <cell r="B14100" t="str">
            <v>Tópicos em Matemática I - Tópicos em Teoria da Medida e Integração</v>
          </cell>
          <cell r="C14100">
            <v>144</v>
          </cell>
          <cell r="D14100">
            <v>12</v>
          </cell>
        </row>
        <row r="14101">
          <cell r="A14101" t="str">
            <v>MAT-297C</v>
          </cell>
          <cell r="B14101" t="str">
            <v>Tópicos em Matemática I - Tópicos em Álgebra</v>
          </cell>
          <cell r="C14101">
            <v>144</v>
          </cell>
          <cell r="D14101">
            <v>12</v>
          </cell>
        </row>
        <row r="14102">
          <cell r="A14102" t="str">
            <v>MAT-297H</v>
          </cell>
          <cell r="B14102" t="str">
            <v>Tópicos em Matemática I - Uma Introdução à Teoria de Anéis e Álgebras</v>
          </cell>
          <cell r="C14102">
            <v>144</v>
          </cell>
          <cell r="D14102">
            <v>12</v>
          </cell>
        </row>
        <row r="14103">
          <cell r="A14103" t="str">
            <v>MAT-297D</v>
          </cell>
          <cell r="B14103" t="str">
            <v>Tópicos em Matemática I - Álgebras de Clifford</v>
          </cell>
          <cell r="C14103">
            <v>144</v>
          </cell>
          <cell r="D14103">
            <v>12</v>
          </cell>
        </row>
        <row r="14104">
          <cell r="A14104" t="str">
            <v>MAT-297Q</v>
          </cell>
          <cell r="B14104" t="str">
            <v>Tópicos em Matemática I: Sistemas Dinâmicos Descontínuos</v>
          </cell>
          <cell r="C14104">
            <v>144</v>
          </cell>
          <cell r="D14104">
            <v>12</v>
          </cell>
        </row>
        <row r="14105">
          <cell r="A14105" t="str">
            <v>MAT-297K</v>
          </cell>
          <cell r="B14105" t="str">
            <v>Tópicos em Matemática I: Teoria da Medida</v>
          </cell>
          <cell r="C14105">
            <v>144</v>
          </cell>
          <cell r="D14105">
            <v>12</v>
          </cell>
        </row>
        <row r="14106">
          <cell r="A14106" t="str">
            <v>MAT-297P</v>
          </cell>
          <cell r="B14106" t="str">
            <v>Tópicos em Matemática I: Tópicos em Lógica Contínua</v>
          </cell>
          <cell r="C14106">
            <v>144</v>
          </cell>
          <cell r="D14106">
            <v>12</v>
          </cell>
        </row>
        <row r="14107">
          <cell r="A14107" t="str">
            <v>MAT-297L</v>
          </cell>
          <cell r="B14107" t="str">
            <v>Tópicos em Matemática I: Álgebras em Grupo e Aplicações</v>
          </cell>
          <cell r="C14107">
            <v>144</v>
          </cell>
          <cell r="D14107">
            <v>12</v>
          </cell>
        </row>
        <row r="14108">
          <cell r="A14108" t="str">
            <v>MAT-298</v>
          </cell>
          <cell r="B14108" t="str">
            <v>Tópicos em Matemática II</v>
          </cell>
          <cell r="C14108">
            <v>144</v>
          </cell>
          <cell r="D14108">
            <v>12</v>
          </cell>
        </row>
        <row r="14109">
          <cell r="A14109" t="str">
            <v>MAT-298A</v>
          </cell>
          <cell r="B14109" t="str">
            <v>Tópicos em Matemática II - Funções de uma variável complexa</v>
          </cell>
          <cell r="C14109">
            <v>144</v>
          </cell>
          <cell r="D14109">
            <v>12</v>
          </cell>
        </row>
        <row r="14110">
          <cell r="A14110" t="str">
            <v>MAT-298B</v>
          </cell>
          <cell r="B14110" t="str">
            <v>Tópicos em Matemática II - Geometria Riemanniana</v>
          </cell>
          <cell r="C14110">
            <v>144</v>
          </cell>
          <cell r="D14110">
            <v>12</v>
          </cell>
        </row>
        <row r="14111">
          <cell r="A14111" t="str">
            <v>MAT-298E</v>
          </cell>
          <cell r="B14111" t="str">
            <v>Tópicos em Matemática II - Introdução à Topologia Algébrica</v>
          </cell>
          <cell r="C14111">
            <v>144</v>
          </cell>
          <cell r="D14111">
            <v>12</v>
          </cell>
        </row>
        <row r="14112">
          <cell r="A14112" t="str">
            <v>MAT-298K</v>
          </cell>
          <cell r="B14112" t="str">
            <v>Tópicos em Matemática II - Métodos de Otimização</v>
          </cell>
          <cell r="C14112">
            <v>144</v>
          </cell>
          <cell r="D14112">
            <v>12</v>
          </cell>
        </row>
        <row r="14113">
          <cell r="A14113" t="str">
            <v>MAT-298C</v>
          </cell>
          <cell r="B14113" t="str">
            <v>Tópicos em Matemática II - Tópicos em Anéis e Anéis de Grupo</v>
          </cell>
          <cell r="C14113">
            <v>144</v>
          </cell>
          <cell r="D14113">
            <v>12</v>
          </cell>
        </row>
        <row r="14114">
          <cell r="A14114" t="str">
            <v>MAT-298I</v>
          </cell>
          <cell r="B14114" t="str">
            <v>Tópicos em Matemática II - Tópicos em Leis de Conservação</v>
          </cell>
          <cell r="C14114">
            <v>144</v>
          </cell>
          <cell r="D14114">
            <v>12</v>
          </cell>
        </row>
        <row r="14115">
          <cell r="A14115" t="str">
            <v>MAT-298-J</v>
          </cell>
          <cell r="B14115" t="str">
            <v>Tópicos em Matemática II - Tópicos em Leis de Conservação 2</v>
          </cell>
          <cell r="C14115">
            <v>144</v>
          </cell>
          <cell r="D14115">
            <v>12</v>
          </cell>
        </row>
        <row r="14116">
          <cell r="A14116" t="str">
            <v>MAT-298I-USP</v>
          </cell>
          <cell r="B14116" t="str">
            <v>Tópicos em Matemática II - Tópicos em Sistemas Dinâmicos - USP</v>
          </cell>
          <cell r="C14116">
            <v>0</v>
          </cell>
          <cell r="D14116">
            <v>12</v>
          </cell>
        </row>
        <row r="14117">
          <cell r="A14117" t="str">
            <v>MAT-298G</v>
          </cell>
          <cell r="B14117" t="str">
            <v>Tópicos em Matemática II - Tópicos em Teoria Fuzzy e Controle</v>
          </cell>
          <cell r="C14117">
            <v>144</v>
          </cell>
          <cell r="D14117">
            <v>12</v>
          </cell>
        </row>
        <row r="14118">
          <cell r="A14118" t="str">
            <v>MAT-298D</v>
          </cell>
          <cell r="B14118" t="str">
            <v>Tópicos em Matemática II - Tópicos em Teoria da Medida e Integração</v>
          </cell>
          <cell r="C14118">
            <v>144</v>
          </cell>
          <cell r="D14118">
            <v>12</v>
          </cell>
        </row>
        <row r="14119">
          <cell r="A14119" t="str">
            <v>MAT-298F</v>
          </cell>
          <cell r="B14119" t="str">
            <v>Tópicos em Matemática II - Uma Introdução à Teoria de Anéis e Álgebras</v>
          </cell>
          <cell r="C14119">
            <v>144</v>
          </cell>
          <cell r="D14119">
            <v>12</v>
          </cell>
        </row>
        <row r="14120">
          <cell r="A14120" t="str">
            <v>MAT-298L</v>
          </cell>
          <cell r="B14120" t="str">
            <v>Tópicos em Matemática II: Espinores em Espaços de Hilbert</v>
          </cell>
          <cell r="C14120">
            <v>144</v>
          </cell>
          <cell r="D14120">
            <v>12</v>
          </cell>
        </row>
        <row r="14121">
          <cell r="A14121" t="str">
            <v>MAT-298M</v>
          </cell>
          <cell r="B14121" t="str">
            <v>Tópicos em Matemática II: Tópicos em Análise não Linear_x000D_</v>
          </cell>
          <cell r="C14121">
            <v>144</v>
          </cell>
          <cell r="D14121">
            <v>12</v>
          </cell>
        </row>
        <row r="14122">
          <cell r="A14122" t="str">
            <v>MAT-298N</v>
          </cell>
          <cell r="B14122" t="str">
            <v>Tópicos em Matemática II: Tópicos em Simetrias de Lie</v>
          </cell>
          <cell r="C14122">
            <v>144</v>
          </cell>
          <cell r="D14122">
            <v>12</v>
          </cell>
        </row>
        <row r="14123">
          <cell r="A14123" t="str">
            <v>MAT-298H</v>
          </cell>
          <cell r="B14123" t="str">
            <v>Tópicos em Matemática II: Álgebras de Clifford</v>
          </cell>
          <cell r="C14123">
            <v>144</v>
          </cell>
          <cell r="D14123">
            <v>12</v>
          </cell>
        </row>
        <row r="14124">
          <cell r="A14124" t="str">
            <v>NCG-401</v>
          </cell>
          <cell r="B14124" t="str">
            <v>Tópicos em Neurociência e Cognição</v>
          </cell>
          <cell r="C14124">
            <v>72</v>
          </cell>
          <cell r="D14124">
            <v>6</v>
          </cell>
        </row>
        <row r="14125">
          <cell r="A14125" t="str">
            <v>CCM-108</v>
          </cell>
          <cell r="B14125" t="str">
            <v>Tópicos em Otimização</v>
          </cell>
          <cell r="C14125">
            <v>144</v>
          </cell>
          <cell r="D14125">
            <v>12</v>
          </cell>
        </row>
        <row r="14126">
          <cell r="A14126" t="str">
            <v>MAT-272</v>
          </cell>
          <cell r="B14126" t="str">
            <v>Tópicos em Probabilidade I</v>
          </cell>
          <cell r="C14126">
            <v>48</v>
          </cell>
          <cell r="D14126">
            <v>12</v>
          </cell>
        </row>
        <row r="14127">
          <cell r="A14127" t="str">
            <v>MAT-272A</v>
          </cell>
          <cell r="B14127" t="str">
            <v>Tópicos em Probabilidade I - Probabilidades e Aplicações</v>
          </cell>
          <cell r="C14127">
            <v>48</v>
          </cell>
          <cell r="D14127">
            <v>12</v>
          </cell>
        </row>
        <row r="14128">
          <cell r="A14128" t="str">
            <v>MAT-273</v>
          </cell>
          <cell r="B14128" t="str">
            <v>Tópicos em Probabilidade II</v>
          </cell>
          <cell r="C14128">
            <v>144</v>
          </cell>
          <cell r="D14128">
            <v>12</v>
          </cell>
        </row>
        <row r="14129">
          <cell r="A14129" t="str">
            <v>ENE-504</v>
          </cell>
          <cell r="B14129" t="str">
            <v>Tópicos em Projetos de Processos Industriais Energeticamente Eficientes</v>
          </cell>
          <cell r="C14129">
            <v>144</v>
          </cell>
          <cell r="D14129">
            <v>12</v>
          </cell>
        </row>
        <row r="14130">
          <cell r="A14130" t="str">
            <v>MAN-203</v>
          </cell>
          <cell r="B14130" t="str">
            <v>Tópicos em Química Estrutural - UNIFRA</v>
          </cell>
          <cell r="C14130">
            <v>0</v>
          </cell>
          <cell r="D14130">
            <v>15</v>
          </cell>
        </row>
        <row r="14131">
          <cell r="A14131" t="str">
            <v>MAN 203</v>
          </cell>
          <cell r="B14131" t="str">
            <v>Tópicos em Química Estrutural - UNIFRA</v>
          </cell>
          <cell r="C14131">
            <v>0</v>
          </cell>
          <cell r="D14131">
            <v>4</v>
          </cell>
        </row>
        <row r="14132">
          <cell r="A14132" t="str">
            <v>UFBA - QUIB51</v>
          </cell>
          <cell r="B14132" t="str">
            <v>Tópicos em Química:SSMA-Saúde, Segurança e Meio ambiente - UFBA</v>
          </cell>
          <cell r="C14132">
            <v>24</v>
          </cell>
          <cell r="D14132">
            <v>2</v>
          </cell>
        </row>
        <row r="14133">
          <cell r="A14133" t="str">
            <v>BIS-007</v>
          </cell>
          <cell r="B14133" t="str">
            <v>Tópicos em Recursos Econômicos Fúngicos e Vegetais</v>
          </cell>
          <cell r="C14133">
            <v>0</v>
          </cell>
          <cell r="D14133">
            <v>12</v>
          </cell>
        </row>
        <row r="14134">
          <cell r="A14134" t="str">
            <v>CCM-307</v>
          </cell>
          <cell r="B14134" t="str">
            <v>Tópicos em Redes e Sistemas Distribuídos</v>
          </cell>
          <cell r="C14134">
            <v>144</v>
          </cell>
          <cell r="D14134">
            <v>12</v>
          </cell>
        </row>
        <row r="14135">
          <cell r="A14135" t="str">
            <v>CEM-213</v>
          </cell>
          <cell r="B14135" t="str">
            <v>Tópicos em Reologia</v>
          </cell>
          <cell r="C14135">
            <v>144</v>
          </cell>
          <cell r="D14135">
            <v>12</v>
          </cell>
        </row>
        <row r="14136">
          <cell r="A14136" t="str">
            <v>MAT-282</v>
          </cell>
          <cell r="B14136" t="str">
            <v>Tópicos em Sistemas Dinâmicos I</v>
          </cell>
          <cell r="C14136">
            <v>144</v>
          </cell>
          <cell r="D14136">
            <v>12</v>
          </cell>
        </row>
        <row r="14137">
          <cell r="A14137" t="str">
            <v>MAT-283</v>
          </cell>
          <cell r="B14137" t="str">
            <v>Tópicos em Sistemas Dinâmicos II</v>
          </cell>
          <cell r="C14137">
            <v>144</v>
          </cell>
          <cell r="D14137">
            <v>12</v>
          </cell>
        </row>
        <row r="14138">
          <cell r="A14138" t="str">
            <v>CCM-208</v>
          </cell>
          <cell r="B14138" t="str">
            <v>Tópicos em Sistemas de Computação</v>
          </cell>
          <cell r="C14138">
            <v>144</v>
          </cell>
          <cell r="D14138">
            <v>12</v>
          </cell>
        </row>
        <row r="14139">
          <cell r="A14139" t="str">
            <v>SOA071</v>
          </cell>
          <cell r="B14139" t="str">
            <v>Tópicos em Sociologia - Sociologia da Religião - UFMG</v>
          </cell>
          <cell r="C14139">
            <v>60</v>
          </cell>
          <cell r="D14139">
            <v>4</v>
          </cell>
        </row>
        <row r="14140">
          <cell r="A14140" t="str">
            <v>MAT-284</v>
          </cell>
          <cell r="B14140" t="str">
            <v>Tópicos em Teoria de Conley e Novikov e aplicações em sistemas dinâmicos</v>
          </cell>
          <cell r="C14140">
            <v>96</v>
          </cell>
          <cell r="D14140">
            <v>8</v>
          </cell>
        </row>
        <row r="14141">
          <cell r="A14141" t="str">
            <v>NHZ2077-11</v>
          </cell>
          <cell r="B14141" t="str">
            <v>Tópicos em Teoria do Conhecimento</v>
          </cell>
          <cell r="C14141">
            <v>48</v>
          </cell>
          <cell r="D14141">
            <v>4</v>
          </cell>
        </row>
        <row r="14142">
          <cell r="A14142" t="str">
            <v>EP423</v>
          </cell>
          <cell r="B14142" t="str">
            <v>Tópicos em coordenação de isolamento I - Unifei</v>
          </cell>
          <cell r="C14142">
            <v>0</v>
          </cell>
          <cell r="D14142">
            <v>11</v>
          </cell>
        </row>
        <row r="14143">
          <cell r="A14143" t="str">
            <v>EVD-116</v>
          </cell>
          <cell r="B14143" t="str">
            <v>Tópicos em evolução e diversidade I</v>
          </cell>
          <cell r="C14143">
            <v>144</v>
          </cell>
          <cell r="D14143">
            <v>12</v>
          </cell>
        </row>
        <row r="14144">
          <cell r="A14144" t="str">
            <v>EVD-117</v>
          </cell>
          <cell r="B14144" t="str">
            <v>Tópicos em evolução e diversidade II</v>
          </cell>
          <cell r="C14144">
            <v>72</v>
          </cell>
          <cell r="D14144">
            <v>6</v>
          </cell>
        </row>
        <row r="14145">
          <cell r="A14145" t="str">
            <v>EVD-118</v>
          </cell>
          <cell r="B14145" t="str">
            <v>Tópicos em evolução e diversidade III</v>
          </cell>
          <cell r="C14145">
            <v>24</v>
          </cell>
          <cell r="D14145">
            <v>6</v>
          </cell>
        </row>
        <row r="14146">
          <cell r="A14146" t="str">
            <v>EP422</v>
          </cell>
          <cell r="B14146" t="str">
            <v>Tópicos em prejetos e ensaios de transformadores - Unifei</v>
          </cell>
          <cell r="C14146">
            <v>0</v>
          </cell>
          <cell r="D14146">
            <v>11</v>
          </cell>
        </row>
        <row r="14147">
          <cell r="A14147" t="str">
            <v>MAT-215</v>
          </cell>
          <cell r="B14147" t="str">
            <v>Tópicos em Álgebra I</v>
          </cell>
          <cell r="C14147">
            <v>144</v>
          </cell>
          <cell r="D14147">
            <v>12</v>
          </cell>
        </row>
        <row r="14148">
          <cell r="A14148" t="str">
            <v>UNICAMP - IE325</v>
          </cell>
          <cell r="B14148" t="str">
            <v>Tópicos especiais em Microeletrônica I - UNICAMP</v>
          </cell>
          <cell r="C14148">
            <v>0</v>
          </cell>
          <cell r="D14148">
            <v>6</v>
          </cell>
        </row>
        <row r="14149">
          <cell r="A14149" t="str">
            <v>UNICAMP - IE326</v>
          </cell>
          <cell r="B14149" t="str">
            <v>Tópicos especiais em Microeletrônica II - UNICAMP</v>
          </cell>
          <cell r="C14149">
            <v>0</v>
          </cell>
          <cell r="D14149">
            <v>12</v>
          </cell>
        </row>
        <row r="14150">
          <cell r="A14150" t="str">
            <v>QP464</v>
          </cell>
          <cell r="B14150" t="str">
            <v>Tópicos especiais em Química Interdisciplinar II - Unicamp</v>
          </cell>
          <cell r="C14150">
            <v>0</v>
          </cell>
          <cell r="D14150">
            <v>2</v>
          </cell>
        </row>
        <row r="14151">
          <cell r="A14151" t="str">
            <v>FTT - PG-633</v>
          </cell>
          <cell r="B14151" t="str">
            <v>Tópicos especiais em gestão - Faculdade de Tecnologia Termomecânica</v>
          </cell>
          <cell r="C14151">
            <v>36</v>
          </cell>
          <cell r="D14151">
            <v>3</v>
          </cell>
        </row>
        <row r="14152">
          <cell r="A14152" t="str">
            <v>FATEC-SP - MAT001</v>
          </cell>
          <cell r="B14152" t="str">
            <v>Tópicos especiais em matemática - FATEC-SP</v>
          </cell>
          <cell r="C14152">
            <v>36</v>
          </cell>
          <cell r="D14152">
            <v>3</v>
          </cell>
        </row>
        <row r="14153">
          <cell r="A14153" t="str">
            <v>PPU-401</v>
          </cell>
          <cell r="B14153" t="str">
            <v>Tópicos especiais em políticas públicas</v>
          </cell>
          <cell r="C14153">
            <v>108</v>
          </cell>
          <cell r="D14153">
            <v>9</v>
          </cell>
        </row>
        <row r="14154">
          <cell r="A14154" t="str">
            <v>PPU-401B</v>
          </cell>
          <cell r="B14154" t="str">
            <v>Tópicos especiais em políticas públicas : Federalismo e Políticas Públicas</v>
          </cell>
          <cell r="C14154">
            <v>108</v>
          </cell>
          <cell r="D14154">
            <v>9</v>
          </cell>
        </row>
        <row r="14155">
          <cell r="A14155" t="str">
            <v>USP - PNV0501</v>
          </cell>
          <cell r="B14155" t="str">
            <v>Tópicos especiais em tecnologia de construção naval - USP</v>
          </cell>
          <cell r="C14155">
            <v>60</v>
          </cell>
          <cell r="D14155">
            <v>5</v>
          </cell>
        </row>
        <row r="14156">
          <cell r="A14156" t="str">
            <v>UNICAMP</v>
          </cell>
          <cell r="B14156" t="str">
            <v>Tópicos sobre Engenharia Ambiental - Unicamp</v>
          </cell>
          <cell r="C14156">
            <v>0</v>
          </cell>
          <cell r="D14156">
            <v>9</v>
          </cell>
        </row>
        <row r="14157">
          <cell r="A14157" t="str">
            <v>UEC-jp UECAS1</v>
          </cell>
          <cell r="B14157" t="str">
            <v>UEC Academic Skills I (Computer Literacy) - The University of Electro-Communications</v>
          </cell>
          <cell r="C14157">
            <v>30</v>
          </cell>
          <cell r="D14157">
            <v>2</v>
          </cell>
        </row>
        <row r="14158">
          <cell r="A14158" t="str">
            <v>UEC-jp AS1</v>
          </cell>
          <cell r="B14158" t="str">
            <v>UEC Academic Skills I - The University of Electro-Communications</v>
          </cell>
          <cell r="C14158">
            <v>0</v>
          </cell>
          <cell r="D14158">
            <v>2</v>
          </cell>
        </row>
        <row r="14159">
          <cell r="A14159" t="str">
            <v>UEC-jp AS2</v>
          </cell>
          <cell r="B14159" t="str">
            <v>UEC Academic Skills II - The University of Electro-Communications</v>
          </cell>
          <cell r="C14159">
            <v>30</v>
          </cell>
          <cell r="D14159">
            <v>2</v>
          </cell>
        </row>
        <row r="14160">
          <cell r="A14160" t="str">
            <v>UEC-jp AS3</v>
          </cell>
          <cell r="B14160" t="str">
            <v>UEC Academic Skills III - The University of Electro-Communications</v>
          </cell>
          <cell r="C14160">
            <v>30</v>
          </cell>
          <cell r="D14160">
            <v>2</v>
          </cell>
        </row>
        <row r="14161">
          <cell r="A14161" t="str">
            <v>USP - FLH0425</v>
          </cell>
          <cell r="B14161" t="str">
            <v>UMA HISTÓRIA PARA A CIDADE DE SÃO PAULO: UM DESAFIO PEDAGÓGICO - USP</v>
          </cell>
          <cell r="C14161">
            <v>96</v>
          </cell>
          <cell r="D14161">
            <v>8</v>
          </cell>
        </row>
        <row r="14162">
          <cell r="A14162" t="str">
            <v>USP - CA5A - AUT0266</v>
          </cell>
          <cell r="B14162" t="str">
            <v>USP - Conforto Ambiental 5-Acústica</v>
          </cell>
          <cell r="C14162">
            <v>60</v>
          </cell>
          <cell r="D14162">
            <v>5</v>
          </cell>
        </row>
        <row r="14163">
          <cell r="A14163" t="str">
            <v>HFU-de FH26358</v>
          </cell>
          <cell r="B14163" t="str">
            <v>UX Computing - Hochschule Furtwangen University</v>
          </cell>
          <cell r="C14163">
            <v>22</v>
          </cell>
          <cell r="D14163">
            <v>1</v>
          </cell>
        </row>
        <row r="14164">
          <cell r="A14164" t="str">
            <v>ESZB034-17</v>
          </cell>
          <cell r="B14164" t="str">
            <v>Ultrassom Aplicado à Medicina</v>
          </cell>
          <cell r="C14164">
            <v>48</v>
          </cell>
          <cell r="D14164">
            <v>4</v>
          </cell>
        </row>
        <row r="14165">
          <cell r="A14165" t="str">
            <v>UTrier-de BA6UGW010</v>
          </cell>
          <cell r="B14165" t="str">
            <v>Umweltfernerkundung - Universität Trier</v>
          </cell>
          <cell r="C14165">
            <v>210</v>
          </cell>
          <cell r="D14165">
            <v>17</v>
          </cell>
        </row>
        <row r="14166">
          <cell r="A14166" t="str">
            <v>TUDresden-de UVLAbf</v>
          </cell>
          <cell r="B14166" t="str">
            <v>Umwelttechnisches Versuchs und Laborpraktikun - Abfallwirtschaft - Technische Universität Dresden</v>
          </cell>
          <cell r="C14166">
            <v>40</v>
          </cell>
          <cell r="D14166">
            <v>3</v>
          </cell>
        </row>
        <row r="14167">
          <cell r="A14167" t="str">
            <v>TUDresden-de UVLAlt</v>
          </cell>
          <cell r="B14167" t="str">
            <v>Umwelttechnisches Versuchs und Laborpraktikun - Altlasten - Technische Universität Dresden</v>
          </cell>
          <cell r="C14167">
            <v>40</v>
          </cell>
          <cell r="D14167">
            <v>3</v>
          </cell>
        </row>
        <row r="14168">
          <cell r="A14168" t="str">
            <v>MSU-us ECE499</v>
          </cell>
          <cell r="B14168" t="str">
            <v>Undergraduate Research - Michigan State University</v>
          </cell>
          <cell r="C14168">
            <v>48</v>
          </cell>
          <cell r="D14168">
            <v>4</v>
          </cell>
        </row>
        <row r="14169">
          <cell r="A14169" t="str">
            <v>UTEP-us MME4375</v>
          </cell>
          <cell r="B14169" t="str">
            <v>Undergraduate Research in Metallurgy - University of Texas at El Paso</v>
          </cell>
          <cell r="C14169">
            <v>48</v>
          </cell>
          <cell r="D14169">
            <v>4</v>
          </cell>
        </row>
        <row r="14170">
          <cell r="A14170" t="str">
            <v>VIU-ca GEOL112A</v>
          </cell>
          <cell r="B14170" t="str">
            <v>Understanding Earth's History - Vancouver Island University</v>
          </cell>
          <cell r="C14170">
            <v>45</v>
          </cell>
          <cell r="D14170">
            <v>3</v>
          </cell>
        </row>
        <row r="14171">
          <cell r="A14171" t="str">
            <v>Birm-uk 724871-2</v>
          </cell>
          <cell r="B14171" t="str">
            <v>Understanding Organisation and Management - University of Birmingham</v>
          </cell>
          <cell r="C14171">
            <v>26</v>
          </cell>
          <cell r="D14171">
            <v>2</v>
          </cell>
        </row>
        <row r="14172">
          <cell r="A14172" t="str">
            <v>EUR-nl UUD</v>
          </cell>
          <cell r="B14172" t="str">
            <v>Understanding Urban Dynamics - Erasmus University Rottherdam - IHS</v>
          </cell>
          <cell r="C14172">
            <v>60</v>
          </cell>
          <cell r="D14172">
            <v>5</v>
          </cell>
        </row>
        <row r="14173">
          <cell r="A14173" t="str">
            <v>UiT-no URPMB</v>
          </cell>
          <cell r="B14173" t="str">
            <v>Underwater Robotics and Polar Marine Biology - The Arctic University of Norway</v>
          </cell>
          <cell r="C14173">
            <v>100</v>
          </cell>
          <cell r="D14173">
            <v>8</v>
          </cell>
        </row>
        <row r="14174">
          <cell r="A14174" t="str">
            <v>FATEC--SP - EEA102</v>
          </cell>
          <cell r="B14174" t="str">
            <v>Unidade de Gerenciamento Automotivo - FATEC</v>
          </cell>
          <cell r="C14174">
            <v>72</v>
          </cell>
          <cell r="D14174">
            <v>6</v>
          </cell>
        </row>
        <row r="14175">
          <cell r="A14175" t="str">
            <v>UC-pt 1741895</v>
          </cell>
          <cell r="B14175" t="str">
            <v>Unidade de Observação e Intervenção - Universidade de Coimbra</v>
          </cell>
          <cell r="C14175">
            <v>72</v>
          </cell>
          <cell r="D14175">
            <v>6</v>
          </cell>
        </row>
        <row r="14176">
          <cell r="A14176" t="str">
            <v>ESZU021-13</v>
          </cell>
          <cell r="B14176" t="str">
            <v>Unidades de Conservação da Natureza</v>
          </cell>
          <cell r="C14176">
            <v>48</v>
          </cell>
          <cell r="D14176">
            <v>4</v>
          </cell>
        </row>
        <row r="14177">
          <cell r="A14177" t="str">
            <v>ESZU021-17</v>
          </cell>
          <cell r="B14177" t="str">
            <v>Unidades de Conservação da Natureza</v>
          </cell>
          <cell r="C14177">
            <v>48</v>
          </cell>
          <cell r="D14177">
            <v>4</v>
          </cell>
        </row>
        <row r="14178">
          <cell r="A14178" t="str">
            <v>UC-pt 1741901</v>
          </cell>
          <cell r="B14178" t="str">
            <v>Unidades de Observação e Intervenção - Universidade de Coimbra</v>
          </cell>
          <cell r="C14178">
            <v>162</v>
          </cell>
          <cell r="D14178">
            <v>13</v>
          </cell>
        </row>
        <row r="14179">
          <cell r="A14179" t="str">
            <v>FATEC-SP - EEA102</v>
          </cell>
          <cell r="B14179" t="str">
            <v>Unidades de gerenciamento automotivo - FATEC-SP</v>
          </cell>
          <cell r="C14179">
            <v>72</v>
          </cell>
          <cell r="D14179">
            <v>6</v>
          </cell>
        </row>
        <row r="14180">
          <cell r="A14180" t="str">
            <v>LTU-us ERE2024</v>
          </cell>
          <cell r="B14180" t="str">
            <v>Unified Robotics I - Lawrence Technological University</v>
          </cell>
          <cell r="C14180">
            <v>60</v>
          </cell>
          <cell r="D14180">
            <v>5</v>
          </cell>
        </row>
        <row r="14181">
          <cell r="A14181" t="str">
            <v>PSU-us CE474</v>
          </cell>
          <cell r="B14181" t="str">
            <v>Unit Op Environ Engr - Portland State University</v>
          </cell>
          <cell r="C14181">
            <v>48</v>
          </cell>
          <cell r="D14181">
            <v>4</v>
          </cell>
        </row>
        <row r="14182">
          <cell r="A14182" t="str">
            <v>UAH-us HY222</v>
          </cell>
          <cell r="B14182" t="str">
            <v>United States Since 1877 - University of Alabama in Huntsville</v>
          </cell>
          <cell r="C14182">
            <v>48</v>
          </cell>
          <cell r="D14182">
            <v>4</v>
          </cell>
        </row>
        <row r="14183">
          <cell r="A14183" t="str">
            <v>GC-us POSC305</v>
          </cell>
          <cell r="B14183" t="str">
            <v>United States' Contitutional Law - Goshen College</v>
          </cell>
          <cell r="C14183">
            <v>45</v>
          </cell>
          <cell r="D14183">
            <v>3</v>
          </cell>
        </row>
        <row r="14184">
          <cell r="A14184" t="str">
            <v>GC-us INTCL253</v>
          </cell>
          <cell r="B14184" t="str">
            <v>United States' History and Culture - Goshen College</v>
          </cell>
          <cell r="C14184">
            <v>60</v>
          </cell>
          <cell r="D14184">
            <v>5</v>
          </cell>
        </row>
        <row r="14185">
          <cell r="A14185" t="str">
            <v>ASU-us PHY131</v>
          </cell>
          <cell r="B14185" t="str">
            <v>Univ Physics II: Elctrc/Magnet - Arizona State University</v>
          </cell>
          <cell r="C14185">
            <v>36</v>
          </cell>
          <cell r="D14185">
            <v>3</v>
          </cell>
        </row>
        <row r="14186">
          <cell r="A14186" t="str">
            <v>UNISUL - 14938</v>
          </cell>
          <cell r="B14186" t="str">
            <v>Universidade e Ciência - Universidade do Sul de Santa Catarina</v>
          </cell>
          <cell r="C14186">
            <v>60</v>
          </cell>
          <cell r="D14186">
            <v>5</v>
          </cell>
        </row>
        <row r="14187">
          <cell r="A14187" t="str">
            <v>Alfred-us MUSC271</v>
          </cell>
          <cell r="B14187" t="str">
            <v>University Chorus - Alfred University</v>
          </cell>
          <cell r="C14187">
            <v>30</v>
          </cell>
          <cell r="D14187">
            <v>2</v>
          </cell>
        </row>
        <row r="14188">
          <cell r="A14188" t="str">
            <v>IIT-us COM101</v>
          </cell>
          <cell r="B14188" t="str">
            <v>University Writing - Illinois institute of Technology</v>
          </cell>
          <cell r="C14188">
            <v>48</v>
          </cell>
          <cell r="D14188">
            <v>4</v>
          </cell>
        </row>
        <row r="14189">
          <cell r="A14189" t="str">
            <v>EDS17</v>
          </cell>
          <cell r="B14189" t="str">
            <v>Universo Digital: Aplicações das Tecnologias Digitais/Comunicação, Internet e Escola</v>
          </cell>
          <cell r="C14189">
            <v>0</v>
          </cell>
          <cell r="D14189">
            <v>0</v>
          </cell>
        </row>
        <row r="14190">
          <cell r="A14190" t="str">
            <v>ESZP033-13</v>
          </cell>
          <cell r="B14190" t="str">
            <v>Universo das Instituições Políticas no Brasil</v>
          </cell>
          <cell r="C14190">
            <v>48</v>
          </cell>
          <cell r="D14190">
            <v>4</v>
          </cell>
        </row>
        <row r="14191">
          <cell r="A14191" t="str">
            <v>WOU-us CS355</v>
          </cell>
          <cell r="B14191" t="str">
            <v>Unix Fundamentals - Western Oregon University</v>
          </cell>
          <cell r="C14191">
            <v>33</v>
          </cell>
          <cell r="D14191">
            <v>2</v>
          </cell>
        </row>
        <row r="14192">
          <cell r="A14192" t="str">
            <v>TNTech-us CSC2500</v>
          </cell>
          <cell r="B14192" t="str">
            <v>Unix Programming Lab - Tennessee Technological University</v>
          </cell>
          <cell r="C14192">
            <v>25</v>
          </cell>
          <cell r="D14192">
            <v>2</v>
          </cell>
        </row>
        <row r="14193">
          <cell r="A14193" t="str">
            <v>Corn-us CS2043</v>
          </cell>
          <cell r="B14193" t="str">
            <v>Unix Tools and Scripts - Cornell University</v>
          </cell>
          <cell r="C14193">
            <v>30</v>
          </cell>
          <cell r="D14193">
            <v>2</v>
          </cell>
        </row>
        <row r="14194">
          <cell r="A14194" t="str">
            <v>UB-us 212LEC</v>
          </cell>
          <cell r="B14194" t="str">
            <v>Urban &amp; Environ Planning - University at Buffalo</v>
          </cell>
          <cell r="C14194">
            <v>45</v>
          </cell>
          <cell r="D14194">
            <v>3</v>
          </cell>
        </row>
        <row r="14195">
          <cell r="A14195" t="str">
            <v>TempleU-us GUS1173</v>
          </cell>
          <cell r="B14195" t="str">
            <v>Urban Affairs: Off the Grid and Back to Earth: Adventures in Urban Homesteading - Temple University</v>
          </cell>
          <cell r="C14195">
            <v>32</v>
          </cell>
          <cell r="D14195">
            <v>2</v>
          </cell>
        </row>
        <row r="14196">
          <cell r="A14196" t="str">
            <v>DIT-ie SSPL3037</v>
          </cell>
          <cell r="B14196" t="str">
            <v>Urban Design - Dublin Institute of Technology</v>
          </cell>
          <cell r="C14196">
            <v>150</v>
          </cell>
          <cell r="D14196">
            <v>12</v>
          </cell>
        </row>
        <row r="14197">
          <cell r="A14197" t="str">
            <v>DIT-ie SSPL3020</v>
          </cell>
          <cell r="B14197" t="str">
            <v>Urban Economics - Dublin Institute of Technology</v>
          </cell>
          <cell r="C14197">
            <v>24</v>
          </cell>
          <cell r="D14197">
            <v>2</v>
          </cell>
        </row>
        <row r="14198">
          <cell r="A14198" t="str">
            <v>UofT-ca CIV220H1</v>
          </cell>
          <cell r="B14198" t="str">
            <v>Urban Engineering Ecology - University of Toronto</v>
          </cell>
          <cell r="C14198">
            <v>48</v>
          </cell>
          <cell r="D14198">
            <v>4</v>
          </cell>
        </row>
        <row r="14199">
          <cell r="A14199" t="str">
            <v>UofT-ca CIV220</v>
          </cell>
          <cell r="B14199" t="str">
            <v>Urban Engineering Ecology - University of Toronto</v>
          </cell>
          <cell r="C14199">
            <v>48</v>
          </cell>
          <cell r="D14199">
            <v>4</v>
          </cell>
        </row>
        <row r="14200">
          <cell r="A14200" t="str">
            <v>LSBU-uk EUA6416</v>
          </cell>
          <cell r="B14200" t="str">
            <v>Urban Engineering Systems - London South Bank University</v>
          </cell>
          <cell r="C14200">
            <v>52</v>
          </cell>
          <cell r="D14200">
            <v>4</v>
          </cell>
        </row>
        <row r="14201">
          <cell r="A14201" t="str">
            <v>LSBU-uk EVA6416</v>
          </cell>
          <cell r="B14201" t="str">
            <v>Urban Engineering Systems - London South Bank University</v>
          </cell>
          <cell r="C14201">
            <v>52</v>
          </cell>
          <cell r="D14201">
            <v>4</v>
          </cell>
        </row>
        <row r="14202">
          <cell r="A14202" t="str">
            <v>PSU-us USP313U</v>
          </cell>
          <cell r="B14202" t="str">
            <v>Urban Environmental Issues - Portland State University</v>
          </cell>
          <cell r="C14202">
            <v>40</v>
          </cell>
          <cell r="D14202">
            <v>3</v>
          </cell>
        </row>
        <row r="14203">
          <cell r="A14203" t="str">
            <v>NUIG-ie TI217</v>
          </cell>
          <cell r="B14203" t="str">
            <v>Urban Geography - National University of Ireland, Galway</v>
          </cell>
          <cell r="C14203">
            <v>68</v>
          </cell>
          <cell r="D14203">
            <v>5</v>
          </cell>
        </row>
        <row r="14204">
          <cell r="A14204" t="str">
            <v>Platt-us GEG307</v>
          </cell>
          <cell r="B14204" t="str">
            <v>Urban Geography and Planning - Plattsburgh State University of New York</v>
          </cell>
          <cell r="C14204">
            <v>36</v>
          </cell>
          <cell r="D14204">
            <v>3</v>
          </cell>
        </row>
        <row r="14205">
          <cell r="A14205" t="str">
            <v>EUR-nl UGP</v>
          </cell>
          <cell r="B14205" t="str">
            <v>Urban Governance, Policy and Public Private Partnerships - Erasmus University Rottherdam - IHS</v>
          </cell>
          <cell r="C14205">
            <v>40</v>
          </cell>
          <cell r="D14205">
            <v>3</v>
          </cell>
        </row>
        <row r="14206">
          <cell r="A14206" t="str">
            <v>CU-ca CIVE4303</v>
          </cell>
          <cell r="B14206" t="str">
            <v>Urban Planning - Carleton University</v>
          </cell>
          <cell r="C14206">
            <v>54</v>
          </cell>
          <cell r="D14206">
            <v>4</v>
          </cell>
        </row>
        <row r="14207">
          <cell r="A14207" t="str">
            <v>GCU-uk M2K421871</v>
          </cell>
          <cell r="B14207" t="str">
            <v>Urban Planning - Glasgow Caledonian University</v>
          </cell>
          <cell r="C14207">
            <v>90</v>
          </cell>
          <cell r="D14207">
            <v>7</v>
          </cell>
        </row>
        <row r="14208">
          <cell r="A14208" t="str">
            <v>NJIT-us CE450</v>
          </cell>
          <cell r="B14208" t="str">
            <v>Urban Planning - New Jersey Institute of Technology</v>
          </cell>
          <cell r="C14208">
            <v>48</v>
          </cell>
          <cell r="D14208">
            <v>4</v>
          </cell>
        </row>
        <row r="14209">
          <cell r="A14209" t="str">
            <v>CSUN-us URBS150</v>
          </cell>
          <cell r="B14209" t="str">
            <v>Urban Scene - California State University, Northridge</v>
          </cell>
          <cell r="C14209">
            <v>48</v>
          </cell>
          <cell r="D14209">
            <v>4</v>
          </cell>
        </row>
        <row r="14210">
          <cell r="A14210" t="str">
            <v>Mercer-us IGS380</v>
          </cell>
          <cell r="B14210" t="str">
            <v>Urban Site Assessments - Mercer University</v>
          </cell>
          <cell r="C14210">
            <v>51</v>
          </cell>
          <cell r="D14210">
            <v>4</v>
          </cell>
        </row>
        <row r="14211">
          <cell r="A14211" t="str">
            <v>QUB-uk EVP2003</v>
          </cell>
          <cell r="B14211" t="str">
            <v>Urban Space and Form 2 - Queen's University Belfast</v>
          </cell>
          <cell r="C14211">
            <v>22</v>
          </cell>
          <cell r="D14211">
            <v>1</v>
          </cell>
        </row>
        <row r="14212">
          <cell r="A14212" t="str">
            <v>WLV-uk 7AE004</v>
          </cell>
          <cell r="B14212" t="str">
            <v>Urban Sustainability - University of Wolverhampton</v>
          </cell>
          <cell r="C14212">
            <v>36</v>
          </cell>
          <cell r="D14212">
            <v>3</v>
          </cell>
        </row>
        <row r="14213">
          <cell r="A14213" t="str">
            <v>HZ-nl CU04778</v>
          </cell>
          <cell r="B14213" t="str">
            <v>Urban Water Management - HZ University of Applied Sciences</v>
          </cell>
          <cell r="C14213">
            <v>40</v>
          </cell>
          <cell r="D14213">
            <v>3</v>
          </cell>
        </row>
        <row r="14214">
          <cell r="A14214" t="str">
            <v>BME-hu EOUVAT28</v>
          </cell>
          <cell r="B14214" t="str">
            <v>Urban and Regional Development - Budapest University of Technology and Economics</v>
          </cell>
          <cell r="C14214">
            <v>90</v>
          </cell>
          <cell r="D14214">
            <v>7</v>
          </cell>
        </row>
        <row r="14215">
          <cell r="A14215" t="str">
            <v>GCU09-3U8</v>
          </cell>
          <cell r="B14215" t="str">
            <v>Urbanisme 2 - Institut National des Sciences Appliquées / INSA Rennes</v>
          </cell>
          <cell r="C14215">
            <v>12</v>
          </cell>
          <cell r="D14215">
            <v>1</v>
          </cell>
        </row>
        <row r="14216">
          <cell r="A14216" t="str">
            <v>MAUA - ETC102</v>
          </cell>
          <cell r="B14216" t="str">
            <v>Urbanismo - Instituto Mauá de Tecnologia</v>
          </cell>
          <cell r="C14216">
            <v>60</v>
          </cell>
          <cell r="D14216">
            <v>5</v>
          </cell>
        </row>
        <row r="14217">
          <cell r="A14217" t="str">
            <v>UAlg-pt 15341119</v>
          </cell>
          <cell r="B14217" t="str">
            <v>Urbanismo - Universidade do Algarve</v>
          </cell>
          <cell r="C14217">
            <v>30</v>
          </cell>
          <cell r="D14217">
            <v>2</v>
          </cell>
        </row>
        <row r="14218">
          <cell r="A14218" t="str">
            <v>ESZT016-13</v>
          </cell>
          <cell r="B14218" t="str">
            <v>Urbanização Brasileira</v>
          </cell>
          <cell r="C14218">
            <v>48</v>
          </cell>
          <cell r="D14218">
            <v>4</v>
          </cell>
        </row>
        <row r="14219">
          <cell r="A14219" t="str">
            <v>ESZT016-17</v>
          </cell>
          <cell r="B14219" t="str">
            <v>Urbanização Brasileira</v>
          </cell>
          <cell r="C14219">
            <v>48</v>
          </cell>
          <cell r="D14219">
            <v>4</v>
          </cell>
        </row>
        <row r="14220">
          <cell r="A14220" t="str">
            <v>EDS18</v>
          </cell>
          <cell r="B14220" t="str">
            <v>Urbanização e as escolas: perspectivas de integração com a cidade real</v>
          </cell>
          <cell r="C14220">
            <v>0</v>
          </cell>
          <cell r="D14220">
            <v>0</v>
          </cell>
        </row>
        <row r="14221">
          <cell r="A14221" t="str">
            <v>UofG-ca CIS2170</v>
          </cell>
          <cell r="B14221" t="str">
            <v>User Interface Design - University of Guelph</v>
          </cell>
          <cell r="C14221">
            <v>65</v>
          </cell>
          <cell r="D14221">
            <v>5</v>
          </cell>
        </row>
        <row r="14222">
          <cell r="A14222" t="str">
            <v>UCR-us MGTX476.23</v>
          </cell>
          <cell r="B14222" t="str">
            <v>Using Podcast, Video and Radio to Expand Marketing - University of California, Riverside</v>
          </cell>
          <cell r="C14222">
            <v>10</v>
          </cell>
          <cell r="D14222">
            <v>1</v>
          </cell>
        </row>
        <row r="14223">
          <cell r="A14223" t="str">
            <v>ESZE056-13</v>
          </cell>
          <cell r="B14223" t="str">
            <v>Uso Final de Energia e Eficiência Energética</v>
          </cell>
          <cell r="C14223">
            <v>48</v>
          </cell>
          <cell r="D14223">
            <v>4</v>
          </cell>
        </row>
        <row r="14224">
          <cell r="A14224" t="str">
            <v>ESTX047-13</v>
          </cell>
          <cell r="B14224" t="str">
            <v>Uso Final de Energia e Eficiência Energética</v>
          </cell>
          <cell r="C14224">
            <v>48</v>
          </cell>
          <cell r="D14224">
            <v>4</v>
          </cell>
        </row>
        <row r="14225">
          <cell r="A14225" t="str">
            <v>BIE5782-4/1</v>
          </cell>
          <cell r="B14225" t="str">
            <v>Uso da Linguaguem R para análise de dados em ecologia - USP</v>
          </cell>
          <cell r="C14225">
            <v>0</v>
          </cell>
          <cell r="D14225">
            <v>12</v>
          </cell>
        </row>
        <row r="14226">
          <cell r="A14226" t="str">
            <v>ESHT024-13</v>
          </cell>
          <cell r="B14226" t="str">
            <v>Uso do Solo Urbano</v>
          </cell>
          <cell r="C14226">
            <v>48</v>
          </cell>
          <cell r="D14226">
            <v>4</v>
          </cell>
        </row>
        <row r="14227">
          <cell r="A14227" t="str">
            <v>ESHT024-17</v>
          </cell>
          <cell r="B14227" t="str">
            <v>Uso do Solo Urbano</v>
          </cell>
          <cell r="C14227">
            <v>48</v>
          </cell>
          <cell r="D14227">
            <v>4</v>
          </cell>
        </row>
        <row r="14228">
          <cell r="A14228" t="str">
            <v>ENE-5703</v>
          </cell>
          <cell r="B14228" t="str">
            <v>Usos Finais e Demanda de Energia - USP</v>
          </cell>
          <cell r="C14228">
            <v>36</v>
          </cell>
          <cell r="D14228">
            <v>9</v>
          </cell>
        </row>
        <row r="14229">
          <cell r="A14229" t="str">
            <v>UNESP024</v>
          </cell>
          <cell r="B14229" t="str">
            <v>Utilization of Agriwastes Residues for the Production of Energy and New Materials</v>
          </cell>
          <cell r="C14229">
            <v>0</v>
          </cell>
          <cell r="D14229">
            <v>12</v>
          </cell>
        </row>
        <row r="14230">
          <cell r="A14230" t="str">
            <v>ISU-us AERE442</v>
          </cell>
          <cell r="B14230" t="str">
            <v>V/STOL Aedodynamics and Performance - Iowa State University</v>
          </cell>
          <cell r="C14230">
            <v>48</v>
          </cell>
          <cell r="D14230">
            <v>4</v>
          </cell>
        </row>
        <row r="14231">
          <cell r="A14231" t="str">
            <v>Port-uk ENG631</v>
          </cell>
          <cell r="B14231" t="str">
            <v>VHDL &amp; FPGA Systems - University of Portsmouth</v>
          </cell>
          <cell r="C14231">
            <v>48</v>
          </cell>
          <cell r="D14231">
            <v>4</v>
          </cell>
        </row>
        <row r="14232">
          <cell r="A14232" t="str">
            <v>Mizzou-us ECE4250</v>
          </cell>
          <cell r="B14232" t="str">
            <v>VHDL and Programmable Logic Devices - University of Missouri</v>
          </cell>
          <cell r="C14232">
            <v>67</v>
          </cell>
          <cell r="D14232">
            <v>5</v>
          </cell>
        </row>
        <row r="14233">
          <cell r="A14233" t="str">
            <v>Metodista - 7114</v>
          </cell>
          <cell r="B14233" t="str">
            <v>VIDEOGRAFISMO - METODISTA</v>
          </cell>
          <cell r="C14233">
            <v>72</v>
          </cell>
          <cell r="D14233">
            <v>6</v>
          </cell>
        </row>
        <row r="14234">
          <cell r="A14234" t="str">
            <v>ANHEMBI - 24</v>
          </cell>
          <cell r="B14234" t="str">
            <v>VIVÊNCIA INTERNACIONAL - Universidade Anhembi Morumbi</v>
          </cell>
          <cell r="C14234">
            <v>24</v>
          </cell>
          <cell r="D14234">
            <v>2</v>
          </cell>
        </row>
        <row r="14235">
          <cell r="A14235" t="str">
            <v>UNICAMP - EF449</v>
          </cell>
          <cell r="B14235" t="str">
            <v>VOLEIBOL - UNICAMP</v>
          </cell>
          <cell r="C14235">
            <v>24</v>
          </cell>
          <cell r="D14235">
            <v>2</v>
          </cell>
        </row>
        <row r="14236">
          <cell r="A14236" t="str">
            <v>UP-it 143EE</v>
          </cell>
          <cell r="B14236" t="str">
            <v>Valorizzazione Delle Risorse Naturali del Mare - Università Degli Studi di Pisa</v>
          </cell>
          <cell r="C14236">
            <v>150</v>
          </cell>
          <cell r="D14236">
            <v>12</v>
          </cell>
        </row>
        <row r="14237">
          <cell r="A14237" t="str">
            <v>URL-es VCFE</v>
          </cell>
          <cell r="B14237" t="str">
            <v>Value Chain and Financial Economics - Universitat Ramon Llull</v>
          </cell>
          <cell r="C14237">
            <v>72</v>
          </cell>
          <cell r="D14237">
            <v>6</v>
          </cell>
        </row>
        <row r="14238">
          <cell r="A14238" t="str">
            <v>StClair-ca PSE213</v>
          </cell>
          <cell r="B14238" t="str">
            <v>Vapour Compression Systems &amp; Air Conditioning Systems - Saint Clair College</v>
          </cell>
          <cell r="C14238">
            <v>75</v>
          </cell>
          <cell r="D14238">
            <v>6</v>
          </cell>
        </row>
        <row r="14239">
          <cell r="A14239" t="str">
            <v>MAT-266</v>
          </cell>
          <cell r="B14239" t="str">
            <v>Variedades Diferenciáveis</v>
          </cell>
          <cell r="C14239">
            <v>144</v>
          </cell>
          <cell r="D14239">
            <v>12</v>
          </cell>
        </row>
        <row r="14240">
          <cell r="A14240" t="str">
            <v>MAT-260</v>
          </cell>
          <cell r="B14240" t="str">
            <v>Variedades Diferenciáveis</v>
          </cell>
          <cell r="C14240">
            <v>144</v>
          </cell>
          <cell r="D14240">
            <v>12</v>
          </cell>
        </row>
        <row r="14241">
          <cell r="A14241" t="str">
            <v>NHT3066-15</v>
          </cell>
          <cell r="B14241" t="str">
            <v>Variáveis complexas e aplicações</v>
          </cell>
          <cell r="C14241">
            <v>48</v>
          </cell>
          <cell r="D14241">
            <v>4</v>
          </cell>
        </row>
        <row r="14242">
          <cell r="A14242" t="str">
            <v>UofR-ca MATH213</v>
          </cell>
          <cell r="B14242" t="str">
            <v>Vector Calculus - University of Regina</v>
          </cell>
          <cell r="C14242">
            <v>40</v>
          </cell>
          <cell r="D14242">
            <v>3</v>
          </cell>
        </row>
        <row r="14243">
          <cell r="A14243" t="str">
            <v>UNIFAFIBE - VI</v>
          </cell>
          <cell r="B14243" t="str">
            <v>Vegetais Inferiores - UNIFAFIBE</v>
          </cell>
          <cell r="C14243">
            <v>72</v>
          </cell>
          <cell r="D14243">
            <v>6</v>
          </cell>
        </row>
        <row r="14244">
          <cell r="A14244" t="str">
            <v>UNIFAFIBE - VS</v>
          </cell>
          <cell r="B14244" t="str">
            <v>Vegetais Superiores - UNIFAFIBE</v>
          </cell>
          <cell r="C14244">
            <v>72</v>
          </cell>
          <cell r="D14244">
            <v>6</v>
          </cell>
        </row>
        <row r="14245">
          <cell r="A14245" t="str">
            <v>ESZE088-17</v>
          </cell>
          <cell r="B14245" t="str">
            <v>Ventiladores Industriais</v>
          </cell>
          <cell r="C14245">
            <v>48</v>
          </cell>
          <cell r="D14245">
            <v>4</v>
          </cell>
        </row>
        <row r="14246">
          <cell r="A14246" t="str">
            <v>ESZE026-13</v>
          </cell>
          <cell r="B14246" t="str">
            <v>Ventilação Industrial e Ar Comprimido</v>
          </cell>
          <cell r="C14246">
            <v>24</v>
          </cell>
          <cell r="D14246">
            <v>2</v>
          </cell>
        </row>
        <row r="14247">
          <cell r="A14247" t="str">
            <v>ESZE026-17</v>
          </cell>
          <cell r="B14247" t="str">
            <v>Ventilação Industrial e Ar Comprimido</v>
          </cell>
          <cell r="C14247">
            <v>24</v>
          </cell>
          <cell r="D14247">
            <v>2</v>
          </cell>
        </row>
        <row r="14248">
          <cell r="A14248" t="str">
            <v>RU-us 2000201</v>
          </cell>
          <cell r="B14248" t="str">
            <v>Verb &amp; Tenses I - The State University of New Jersey - Rutgers</v>
          </cell>
          <cell r="C14248">
            <v>28</v>
          </cell>
          <cell r="D14248">
            <v>2</v>
          </cell>
        </row>
        <row r="14249">
          <cell r="A14249" t="str">
            <v>RU-us 2000301</v>
          </cell>
          <cell r="B14249" t="str">
            <v>Verb &amp; Tenses II - The State University of New Jersey - Rutgers</v>
          </cell>
          <cell r="C14249">
            <v>28</v>
          </cell>
          <cell r="D14249">
            <v>2</v>
          </cell>
        </row>
        <row r="14250">
          <cell r="A14250" t="str">
            <v>UTC-fr SI11</v>
          </cell>
          <cell r="B14250" t="str">
            <v>Verbal Expression - Public Speech - Université de Technologie de Compiègne</v>
          </cell>
          <cell r="C14250">
            <v>45</v>
          </cell>
          <cell r="D14250">
            <v>3</v>
          </cell>
        </row>
        <row r="14251">
          <cell r="A14251" t="str">
            <v>ITESM-mx H-2001</v>
          </cell>
          <cell r="B14251" t="str">
            <v>Verbal Expression in the Workplace - Instituto Tecnológico y de Estudios Superiores de Monterrey</v>
          </cell>
          <cell r="C14251">
            <v>48</v>
          </cell>
          <cell r="D14251">
            <v>4</v>
          </cell>
        </row>
        <row r="14252">
          <cell r="A14252" t="str">
            <v>UB-us MAE467</v>
          </cell>
          <cell r="B14252" t="str">
            <v>Vibration &amp; Shock1 - University at Buffalo, The State University of New York</v>
          </cell>
          <cell r="C14252">
            <v>48</v>
          </cell>
          <cell r="D14252">
            <v>4</v>
          </cell>
        </row>
        <row r="14253">
          <cell r="A14253" t="str">
            <v>UCCS-us MAE4150</v>
          </cell>
          <cell r="B14253" t="str">
            <v>Vibrations - University of Colorado at Colorado Springs</v>
          </cell>
          <cell r="C14253">
            <v>40</v>
          </cell>
          <cell r="D14253">
            <v>3</v>
          </cell>
        </row>
        <row r="14254">
          <cell r="A14254" t="str">
            <v>UofT-ca MIE402H1</v>
          </cell>
          <cell r="B14254" t="str">
            <v>Vibrations - University of Toronto</v>
          </cell>
          <cell r="C14254">
            <v>67</v>
          </cell>
          <cell r="D14254">
            <v>5</v>
          </cell>
        </row>
        <row r="14255">
          <cell r="A14255" t="str">
            <v>ESTS008-13</v>
          </cell>
          <cell r="B14255" t="str">
            <v>Vibrações</v>
          </cell>
          <cell r="C14255">
            <v>48</v>
          </cell>
          <cell r="D14255">
            <v>4</v>
          </cell>
        </row>
        <row r="14256">
          <cell r="A14256" t="str">
            <v>ESTS008-17</v>
          </cell>
          <cell r="B14256" t="str">
            <v>Vibrações</v>
          </cell>
          <cell r="C14256">
            <v>48</v>
          </cell>
          <cell r="D14256">
            <v>4</v>
          </cell>
        </row>
        <row r="14257">
          <cell r="A14257" t="str">
            <v>MEC-405</v>
          </cell>
          <cell r="B14257" t="str">
            <v>Vibrações Aleatórias</v>
          </cell>
          <cell r="C14257">
            <v>144</v>
          </cell>
          <cell r="D14257">
            <v>12</v>
          </cell>
        </row>
        <row r="14258">
          <cell r="A14258" t="str">
            <v>EN2212</v>
          </cell>
          <cell r="B14258" t="str">
            <v>Vibrações Lineares</v>
          </cell>
          <cell r="C14258">
            <v>48</v>
          </cell>
          <cell r="D14258">
            <v>4</v>
          </cell>
        </row>
        <row r="14259">
          <cell r="A14259" t="str">
            <v>IST-pt Vrui</v>
          </cell>
          <cell r="B14259" t="str">
            <v>Vibrações e Ruído - Instituto Superior Técnico</v>
          </cell>
          <cell r="C14259">
            <v>168</v>
          </cell>
          <cell r="D14259">
            <v>14</v>
          </cell>
        </row>
        <row r="14260">
          <cell r="A14260" t="str">
            <v>INF-302</v>
          </cell>
          <cell r="B14260" t="str">
            <v>Vida Artificial</v>
          </cell>
          <cell r="C14260">
            <v>144</v>
          </cell>
          <cell r="D14260">
            <v>12</v>
          </cell>
        </row>
        <row r="14261">
          <cell r="A14261" t="str">
            <v>MCZA030-13</v>
          </cell>
          <cell r="B14261" t="str">
            <v>Vida Artificial na Computação</v>
          </cell>
          <cell r="C14261">
            <v>24</v>
          </cell>
          <cell r="D14261">
            <v>2</v>
          </cell>
        </row>
        <row r="14262">
          <cell r="A14262" t="str">
            <v>MCZA030-17</v>
          </cell>
          <cell r="B14262" t="str">
            <v>Vida Artificial na Computação</v>
          </cell>
          <cell r="C14262">
            <v>24</v>
          </cell>
          <cell r="D14262">
            <v>2</v>
          </cell>
        </row>
        <row r="14263">
          <cell r="A14263" t="str">
            <v>MACK - 14036614</v>
          </cell>
          <cell r="B14263" t="str">
            <v>Vidro - Mackenzie</v>
          </cell>
          <cell r="C14263">
            <v>60</v>
          </cell>
          <cell r="D14263">
            <v>5</v>
          </cell>
        </row>
        <row r="14264">
          <cell r="A14264" t="str">
            <v>DHDV09</v>
          </cell>
          <cell r="B14264" t="str">
            <v>Violência Institucional: as múltiplas faces e seu enfrentamento</v>
          </cell>
          <cell r="C14264">
            <v>16</v>
          </cell>
          <cell r="D14264">
            <v>1</v>
          </cell>
        </row>
        <row r="14265">
          <cell r="A14265" t="str">
            <v>DHDV10</v>
          </cell>
          <cell r="B14265" t="str">
            <v>Violência de Gênero: Mulheres e População LGTB</v>
          </cell>
          <cell r="C14265">
            <v>24</v>
          </cell>
          <cell r="D14265">
            <v>2</v>
          </cell>
        </row>
        <row r="14266">
          <cell r="A14266" t="str">
            <v>ESZP037-14</v>
          </cell>
          <cell r="B14266" t="str">
            <v>Violência e Segurança Pública</v>
          </cell>
          <cell r="C14266">
            <v>48</v>
          </cell>
          <cell r="D14266">
            <v>4</v>
          </cell>
        </row>
        <row r="14267">
          <cell r="A14267" t="str">
            <v>DHDV11</v>
          </cell>
          <cell r="B14267" t="str">
            <v>Violência, Imigração e Refúgio</v>
          </cell>
          <cell r="C14267">
            <v>24</v>
          </cell>
          <cell r="D14267">
            <v>2</v>
          </cell>
        </row>
        <row r="14268">
          <cell r="A14268" t="str">
            <v>NHZ1051-09</v>
          </cell>
          <cell r="B14268" t="str">
            <v>Virologia</v>
          </cell>
          <cell r="C14268">
            <v>48</v>
          </cell>
          <cell r="D14268">
            <v>4</v>
          </cell>
        </row>
        <row r="14269">
          <cell r="A14269" t="str">
            <v>NHZ1051-13</v>
          </cell>
          <cell r="B14269" t="str">
            <v>Virologia</v>
          </cell>
          <cell r="C14269">
            <v>48</v>
          </cell>
          <cell r="D14269">
            <v>4</v>
          </cell>
        </row>
        <row r="14270">
          <cell r="A14270" t="str">
            <v>QUB-uk ELE3033</v>
          </cell>
          <cell r="B14270" t="str">
            <v>Virtual Reality Systems - Queen's University Belfast</v>
          </cell>
          <cell r="C14270">
            <v>20</v>
          </cell>
          <cell r="D14270">
            <v>1</v>
          </cell>
        </row>
        <row r="14271">
          <cell r="A14271" t="str">
            <v>FONTYS-nl CVN6</v>
          </cell>
          <cell r="B14271" t="str">
            <v>Vision - Fontys Hogescholen</v>
          </cell>
          <cell r="C14271">
            <v>40</v>
          </cell>
          <cell r="D14271">
            <v>3</v>
          </cell>
        </row>
        <row r="14272">
          <cell r="A14272" t="str">
            <v>Sault-ca GIS401</v>
          </cell>
          <cell r="B14272" t="str">
            <v>Visual Basic Programming - Sault College</v>
          </cell>
          <cell r="C14272">
            <v>45</v>
          </cell>
          <cell r="D14272">
            <v>3</v>
          </cell>
        </row>
        <row r="14273">
          <cell r="A14273" t="str">
            <v>UEC-jp VC</v>
          </cell>
          <cell r="B14273" t="str">
            <v>Visual Communication - The University of Electro-Communications</v>
          </cell>
          <cell r="C14273">
            <v>30</v>
          </cell>
          <cell r="D14273">
            <v>2</v>
          </cell>
        </row>
        <row r="14274">
          <cell r="A14274" t="str">
            <v>Hague-nl V&amp;C1.1</v>
          </cell>
          <cell r="B14274" t="str">
            <v>Visualization &amp; Communication 1.1 - The Hague University of Applied Sciences</v>
          </cell>
          <cell r="C14274">
            <v>30</v>
          </cell>
          <cell r="D14274">
            <v>2</v>
          </cell>
        </row>
        <row r="14275">
          <cell r="A14275" t="str">
            <v>Hague-nl V&amp;C1.3</v>
          </cell>
          <cell r="B14275" t="str">
            <v>Visualization &amp; Communication 1.3 - The Hague University of Applied Sciences</v>
          </cell>
          <cell r="C14275">
            <v>30</v>
          </cell>
          <cell r="D14275">
            <v>2</v>
          </cell>
        </row>
        <row r="14276">
          <cell r="A14276" t="str">
            <v>ESZA019-13</v>
          </cell>
          <cell r="B14276" t="str">
            <v>Visão Computacional</v>
          </cell>
          <cell r="C14276">
            <v>48</v>
          </cell>
          <cell r="D14276">
            <v>4</v>
          </cell>
        </row>
        <row r="14277">
          <cell r="A14277" t="str">
            <v>ESZA019-17</v>
          </cell>
          <cell r="B14277" t="str">
            <v>Visão Computacional</v>
          </cell>
          <cell r="C14277">
            <v>48</v>
          </cell>
          <cell r="D14277">
            <v>4</v>
          </cell>
        </row>
        <row r="14278">
          <cell r="A14278" t="str">
            <v>CCM-304</v>
          </cell>
          <cell r="B14278" t="str">
            <v>Visão Computacional e Processamento de Imagens</v>
          </cell>
          <cell r="C14278">
            <v>144</v>
          </cell>
          <cell r="D14278">
            <v>12</v>
          </cell>
        </row>
        <row r="14279">
          <cell r="A14279" t="str">
            <v>CCM-304CO</v>
          </cell>
          <cell r="B14279" t="str">
            <v>Visão Computacional e Processamento de Imagens - UNITEN</v>
          </cell>
          <cell r="C14279">
            <v>0</v>
          </cell>
          <cell r="D14279">
            <v>12</v>
          </cell>
        </row>
        <row r="14280">
          <cell r="A14280" t="str">
            <v>ECT20</v>
          </cell>
          <cell r="B14280" t="str">
            <v>Visão Crítica da Biotecnologia</v>
          </cell>
          <cell r="C14280">
            <v>30</v>
          </cell>
          <cell r="D14280">
            <v>0</v>
          </cell>
        </row>
        <row r="14281">
          <cell r="A14281" t="str">
            <v>FSC-us SPE131</v>
          </cell>
          <cell r="B14281" t="str">
            <v>Voice and Diction - Farmingdale State College</v>
          </cell>
          <cell r="C14281">
            <v>42</v>
          </cell>
          <cell r="D14281">
            <v>3</v>
          </cell>
        </row>
        <row r="14282">
          <cell r="A14282" t="str">
            <v>GCU09-3U6C</v>
          </cell>
          <cell r="B14282" t="str">
            <v>Voire Infrastructure des Transports - Institut National des Sciences Appliquées / INSA Rennes</v>
          </cell>
          <cell r="C14282">
            <v>24</v>
          </cell>
          <cell r="D14282">
            <v>2</v>
          </cell>
        </row>
        <row r="14283">
          <cell r="A14283" t="str">
            <v>BME-hu GEVGAG04</v>
          </cell>
          <cell r="B14283" t="str">
            <v>Volumetric Pumps and Compressors - Budapest University of Technology and Economics</v>
          </cell>
          <cell r="C14283">
            <v>3</v>
          </cell>
          <cell r="D14283">
            <v>3</v>
          </cell>
        </row>
        <row r="14284">
          <cell r="A14284" t="str">
            <v>Orleans-fr 6TE03</v>
          </cell>
          <cell r="B14284" t="str">
            <v>Véhicules et Systèmes Energétiques - École Polytechnique de l'Université d'Orléans</v>
          </cell>
          <cell r="C14284">
            <v>70</v>
          </cell>
          <cell r="D14284">
            <v>5</v>
          </cell>
        </row>
        <row r="14285">
          <cell r="A14285" t="str">
            <v>UTBM-fr SM58</v>
          </cell>
          <cell r="B14285" t="str">
            <v>Véhicules électriques et hybrides - Université de Technologie de Belfort-Montbérliard</v>
          </cell>
          <cell r="C14285">
            <v>62</v>
          </cell>
          <cell r="D14285">
            <v>5</v>
          </cell>
        </row>
        <row r="14286">
          <cell r="A14286" t="str">
            <v>BASP - VD</v>
          </cell>
          <cell r="B14286" t="str">
            <v>Vídeo Design - Centro Universitário Belas Artes de São Paulo</v>
          </cell>
          <cell r="C14286">
            <v>72</v>
          </cell>
          <cell r="D14286">
            <v>6</v>
          </cell>
        </row>
        <row r="14287">
          <cell r="A14287" t="str">
            <v>ODU-us FIN220</v>
          </cell>
          <cell r="B14287" t="str">
            <v>Wall Street 101 - Old Dominion University</v>
          </cell>
          <cell r="C14287">
            <v>45</v>
          </cell>
          <cell r="D14287">
            <v>3</v>
          </cell>
        </row>
        <row r="14288">
          <cell r="A14288" t="str">
            <v>GC-us HIST315</v>
          </cell>
          <cell r="B14288" t="str">
            <v>War and Peace in 20th Century Europe - Goshen College</v>
          </cell>
          <cell r="C14288">
            <v>45</v>
          </cell>
          <cell r="D14288">
            <v>3</v>
          </cell>
        </row>
        <row r="14289">
          <cell r="A14289" t="str">
            <v>GC-us CORE191</v>
          </cell>
          <cell r="B14289" t="str">
            <v>War, Peace, and Nonresistance - Goshen College</v>
          </cell>
          <cell r="C14289">
            <v>45</v>
          </cell>
          <cell r="D14289">
            <v>3</v>
          </cell>
        </row>
        <row r="14290">
          <cell r="A14290" t="str">
            <v>DUF-hu DFANTVV643</v>
          </cell>
          <cell r="B14290" t="str">
            <v>Warehousing and Materials Handling - College of Dunaújváros</v>
          </cell>
          <cell r="C14290">
            <v>80</v>
          </cell>
          <cell r="D14290">
            <v>6</v>
          </cell>
        </row>
        <row r="14291">
          <cell r="A14291" t="str">
            <v>UDeb-hu TKBE111611EN</v>
          </cell>
          <cell r="B14291" t="str">
            <v>Wase Management - University of Debrecen</v>
          </cell>
          <cell r="C14291">
            <v>32</v>
          </cell>
          <cell r="D14291">
            <v>2</v>
          </cell>
        </row>
        <row r="14292">
          <cell r="A14292" t="str">
            <v>KTH-se AL2130</v>
          </cell>
          <cell r="B14292" t="str">
            <v>Waste Management - Royal Institute of Technology</v>
          </cell>
          <cell r="C14292">
            <v>29</v>
          </cell>
          <cell r="D14292">
            <v>2</v>
          </cell>
        </row>
        <row r="14293">
          <cell r="A14293" t="str">
            <v>Brighton-uk GY341</v>
          </cell>
          <cell r="B14293" t="str">
            <v>Waste Management - University of Brighton</v>
          </cell>
          <cell r="C14293">
            <v>100</v>
          </cell>
          <cell r="D14293">
            <v>8</v>
          </cell>
        </row>
        <row r="14294">
          <cell r="A14294" t="str">
            <v>RMIT-au CIVE1199</v>
          </cell>
          <cell r="B14294" t="str">
            <v>Waste Water Treatment and Recycling - Royal Melbourne Institute of Technology</v>
          </cell>
          <cell r="C14294">
            <v>60</v>
          </cell>
          <cell r="D14294">
            <v>5</v>
          </cell>
        </row>
        <row r="14295">
          <cell r="A14295" t="str">
            <v>UNSW-au ARTS2243</v>
          </cell>
          <cell r="B14295" t="str">
            <v>Waste and Society - University of New South Wales</v>
          </cell>
          <cell r="C14295">
            <v>36</v>
          </cell>
          <cell r="D14295">
            <v>3</v>
          </cell>
        </row>
        <row r="14296">
          <cell r="A14296" t="str">
            <v>UF-us EES4102</v>
          </cell>
          <cell r="B14296" t="str">
            <v>Wastewater Microbiology - University of Florida</v>
          </cell>
          <cell r="C14296">
            <v>32</v>
          </cell>
          <cell r="D14296">
            <v>2</v>
          </cell>
        </row>
        <row r="14297">
          <cell r="A14297" t="str">
            <v>RMIT-au CIVE1200</v>
          </cell>
          <cell r="B14297" t="str">
            <v>Wastewater Systems Design and Modeling - Royal Melbourne Institute of Technology</v>
          </cell>
          <cell r="C14297">
            <v>60</v>
          </cell>
          <cell r="D14297">
            <v>5</v>
          </cell>
        </row>
        <row r="14298">
          <cell r="A14298" t="str">
            <v>UWA-au ENVE5502</v>
          </cell>
          <cell r="B14298" t="str">
            <v>Wastewater Treatment and Reuse - The University of Western Australia</v>
          </cell>
          <cell r="C14298">
            <v>64</v>
          </cell>
          <cell r="D14298">
            <v>5</v>
          </cell>
        </row>
        <row r="14299">
          <cell r="A14299" t="str">
            <v>UF-us EES4201</v>
          </cell>
          <cell r="B14299" t="str">
            <v>Water Chemistry - University of Florida</v>
          </cell>
          <cell r="C14299">
            <v>48</v>
          </cell>
          <cell r="D14299">
            <v>4</v>
          </cell>
        </row>
        <row r="14300">
          <cell r="A14300" t="str">
            <v>UWin-ca 06-93-471</v>
          </cell>
          <cell r="B14300" t="str">
            <v>Water Distribution &amp; Wastewater Collection Systems - University of Windsor</v>
          </cell>
          <cell r="C14300">
            <v>56</v>
          </cell>
          <cell r="D14300">
            <v>4</v>
          </cell>
        </row>
        <row r="14301">
          <cell r="A14301" t="str">
            <v>UNISA-au CIVE5077</v>
          </cell>
          <cell r="B14301" t="str">
            <v>Water Futures - University of South Australia</v>
          </cell>
          <cell r="C14301">
            <v>158</v>
          </cell>
          <cell r="D14301">
            <v>13</v>
          </cell>
        </row>
        <row r="14302">
          <cell r="A14302" t="str">
            <v>UofG-ca ENGG2550</v>
          </cell>
          <cell r="B14302" t="str">
            <v>Water Management - University of Guelph</v>
          </cell>
          <cell r="C14302">
            <v>30</v>
          </cell>
          <cell r="D14302">
            <v>2</v>
          </cell>
        </row>
        <row r="14303">
          <cell r="A14303" t="str">
            <v>WLV-uk 7AE015</v>
          </cell>
          <cell r="B14303" t="str">
            <v>Water Pollution Control - University of Wolverhampton</v>
          </cell>
          <cell r="C14303">
            <v>48</v>
          </cell>
          <cell r="D14303">
            <v>4</v>
          </cell>
        </row>
        <row r="14304">
          <cell r="A14304" t="str">
            <v>UofG-ca ENGG3590</v>
          </cell>
          <cell r="B14304" t="str">
            <v>Water Quality - University of Guelph</v>
          </cell>
          <cell r="C14304">
            <v>80</v>
          </cell>
          <cell r="D14304">
            <v>6</v>
          </cell>
        </row>
        <row r="14305">
          <cell r="A14305" t="str">
            <v>Platt-us ENV347</v>
          </cell>
          <cell r="B14305" t="str">
            <v>Water Quality Analysis - Plattsburgh State University of New York</v>
          </cell>
          <cell r="C14305">
            <v>38</v>
          </cell>
          <cell r="D14305">
            <v>3</v>
          </cell>
        </row>
        <row r="14306">
          <cell r="A14306" t="str">
            <v>UNISA-au CIVE5066</v>
          </cell>
          <cell r="B14306" t="str">
            <v>Water Quality Modelling - University of South Australia</v>
          </cell>
          <cell r="C14306">
            <v>158</v>
          </cell>
          <cell r="D14306">
            <v>13</v>
          </cell>
        </row>
        <row r="14307">
          <cell r="A14307" t="str">
            <v>Murray-us CET330</v>
          </cell>
          <cell r="B14307" t="str">
            <v>Water Quality Technology I - Murray State University</v>
          </cell>
          <cell r="C14307">
            <v>42</v>
          </cell>
          <cell r="D14307">
            <v>3</v>
          </cell>
        </row>
        <row r="14308">
          <cell r="A14308" t="str">
            <v>ANU-au ENVS3005</v>
          </cell>
          <cell r="B14308" t="str">
            <v>Water Resource Management - Australian National University</v>
          </cell>
          <cell r="C14308">
            <v>65</v>
          </cell>
          <cell r="D14308">
            <v>5</v>
          </cell>
        </row>
        <row r="14309">
          <cell r="A14309" t="str">
            <v>GCU-uk Mhh121898</v>
          </cell>
          <cell r="B14309" t="str">
            <v>Water Resource Management - Glasgow Caledonian University</v>
          </cell>
          <cell r="C14309">
            <v>56</v>
          </cell>
          <cell r="D14309">
            <v>4</v>
          </cell>
        </row>
        <row r="14310">
          <cell r="A14310" t="str">
            <v>UNH-uk ENV3124</v>
          </cell>
          <cell r="B14310" t="str">
            <v>Water Resource Management - The University of Northampton</v>
          </cell>
          <cell r="C14310">
            <v>78</v>
          </cell>
          <cell r="D14310">
            <v>6</v>
          </cell>
        </row>
        <row r="14311">
          <cell r="A14311" t="str">
            <v>TNTech-us CEE4440</v>
          </cell>
          <cell r="B14311" t="str">
            <v>Water Resources Engineering</v>
          </cell>
          <cell r="C14311">
            <v>44</v>
          </cell>
          <cell r="D14311">
            <v>3</v>
          </cell>
        </row>
        <row r="14312">
          <cell r="A14312" t="str">
            <v>PSU-us CE364</v>
          </cell>
          <cell r="B14312" t="str">
            <v>Water Resources Engr - Portland State University</v>
          </cell>
          <cell r="C14312">
            <v>48</v>
          </cell>
          <cell r="D14312">
            <v>4</v>
          </cell>
        </row>
        <row r="14313">
          <cell r="A14313" t="str">
            <v>SU-us CEE177L</v>
          </cell>
          <cell r="B14313" t="str">
            <v>Water Resources Management - Stanford University</v>
          </cell>
          <cell r="C14313">
            <v>24</v>
          </cell>
          <cell r="D14313">
            <v>2</v>
          </cell>
        </row>
        <row r="14314">
          <cell r="A14314" t="str">
            <v>Brighton-uk WEM01</v>
          </cell>
          <cell r="B14314" t="str">
            <v>Water Resources Management - University of Brighton</v>
          </cell>
          <cell r="C14314">
            <v>38</v>
          </cell>
          <cell r="D14314">
            <v>3</v>
          </cell>
        </row>
        <row r="14315">
          <cell r="A14315" t="str">
            <v>HSU-us ENGR445</v>
          </cell>
          <cell r="B14315" t="str">
            <v>Water Resources Planning and Management - Humboldt State University</v>
          </cell>
          <cell r="C14315">
            <v>80</v>
          </cell>
          <cell r="D14315">
            <v>6</v>
          </cell>
        </row>
        <row r="14316">
          <cell r="A14316" t="str">
            <v>WLV-uk 6CV003</v>
          </cell>
          <cell r="B14316" t="str">
            <v>Water Resources and Supply - University of Wolverhampton</v>
          </cell>
          <cell r="C14316">
            <v>48</v>
          </cell>
          <cell r="D14316">
            <v>4</v>
          </cell>
        </row>
        <row r="14317">
          <cell r="A14317" t="str">
            <v>UTS-au 48840</v>
          </cell>
          <cell r="B14317" t="str">
            <v>Water Supply and Wastewater Engineering - University of Technology, Sydney</v>
          </cell>
          <cell r="C14317">
            <v>56</v>
          </cell>
          <cell r="D14317">
            <v>4</v>
          </cell>
        </row>
        <row r="14318">
          <cell r="A14318" t="str">
            <v>Monash-au CIV2263</v>
          </cell>
          <cell r="B14318" t="str">
            <v>Water Systems - Monash University</v>
          </cell>
          <cell r="C14318">
            <v>60</v>
          </cell>
          <cell r="D14318">
            <v>5</v>
          </cell>
        </row>
        <row r="14319">
          <cell r="A14319" t="str">
            <v>SFU-us ENGR4911</v>
          </cell>
          <cell r="B14319" t="str">
            <v>Water Treatment Design - Produced Water from Oil - Saint Francis University</v>
          </cell>
          <cell r="C14319">
            <v>48</v>
          </cell>
          <cell r="D14319">
            <v>4</v>
          </cell>
        </row>
        <row r="14320">
          <cell r="A14320" t="str">
            <v>Brighton-uk WEM02</v>
          </cell>
          <cell r="B14320" t="str">
            <v>Water Treatment Technology - University of Brighton</v>
          </cell>
          <cell r="C14320">
            <v>26</v>
          </cell>
          <cell r="D14320">
            <v>2</v>
          </cell>
        </row>
        <row r="14321">
          <cell r="A14321" t="str">
            <v>VHLU-nl LMK210VE</v>
          </cell>
          <cell r="B14321" t="str">
            <v>Water Treatment and Soil Remendation - Hogeschool Van Hall Larenstein</v>
          </cell>
          <cell r="C14321">
            <v>65</v>
          </cell>
          <cell r="D14321">
            <v>5</v>
          </cell>
        </row>
        <row r="14322">
          <cell r="A14322" t="str">
            <v>UNSW-au CVEN2701</v>
          </cell>
          <cell r="B14322" t="str">
            <v>Water and Atmospheric Chemistry - University of New South Wales</v>
          </cell>
          <cell r="C14322">
            <v>60</v>
          </cell>
          <cell r="D14322">
            <v>5</v>
          </cell>
        </row>
        <row r="14323">
          <cell r="A14323" t="str">
            <v>QUT-au ENB377</v>
          </cell>
          <cell r="B14323" t="str">
            <v>Water and Waste Water Treatment Engineering - Queensland University of Technology</v>
          </cell>
          <cell r="C14323">
            <v>51</v>
          </cell>
          <cell r="D14323">
            <v>4</v>
          </cell>
        </row>
        <row r="14324">
          <cell r="A14324" t="str">
            <v>NJIT-us ENE360</v>
          </cell>
          <cell r="B14324" t="str">
            <v>Water and Wastewater Engineering - New Jersey Institute of Technology</v>
          </cell>
          <cell r="C14324">
            <v>48</v>
          </cell>
          <cell r="D14324">
            <v>4</v>
          </cell>
        </row>
        <row r="14325">
          <cell r="A14325" t="str">
            <v>UTEP-us CE4342</v>
          </cell>
          <cell r="B14325" t="str">
            <v>Water and Wastewater Engineering - University of Texas at El Paso</v>
          </cell>
          <cell r="C14325">
            <v>48</v>
          </cell>
          <cell r="D14325">
            <v>4</v>
          </cell>
        </row>
        <row r="14326">
          <cell r="A14326" t="str">
            <v>LU-ca ENGR3437</v>
          </cell>
          <cell r="B14326" t="str">
            <v>Water and Wastewater Teatment - Laurentian University</v>
          </cell>
          <cell r="C14326">
            <v>36</v>
          </cell>
          <cell r="D14326">
            <v>3</v>
          </cell>
        </row>
        <row r="14327">
          <cell r="A14327" t="str">
            <v>ASU-us ERM302</v>
          </cell>
          <cell r="B14327" t="str">
            <v>Water and Wastewater Treatment - Arizona State University</v>
          </cell>
          <cell r="C14327">
            <v>48</v>
          </cell>
          <cell r="D14327">
            <v>4</v>
          </cell>
        </row>
        <row r="14328">
          <cell r="A14328" t="str">
            <v>HSU-us ENGR451</v>
          </cell>
          <cell r="B14328" t="str">
            <v>Water and Wastewater Treatment Engineering - Humboldt State University</v>
          </cell>
          <cell r="C14328">
            <v>80</v>
          </cell>
          <cell r="D14328">
            <v>6</v>
          </cell>
        </row>
        <row r="14329">
          <cell r="A14329" t="str">
            <v>UofT-ca CIV342H1</v>
          </cell>
          <cell r="B14329" t="str">
            <v>Water and Waterwaste Treatment - University of Toronto</v>
          </cell>
          <cell r="C14329">
            <v>56</v>
          </cell>
          <cell r="D14329">
            <v>4</v>
          </cell>
        </row>
        <row r="14330">
          <cell r="A14330" t="str">
            <v>UniMis-hu MAKKEM277M</v>
          </cell>
          <cell r="B14330" t="str">
            <v>Water, Air and Soil Protection I - University of Miskolc</v>
          </cell>
          <cell r="C14330">
            <v>42</v>
          </cell>
          <cell r="D14330">
            <v>3</v>
          </cell>
        </row>
        <row r="14331">
          <cell r="A14331" t="str">
            <v>ANU-au PHYS2017</v>
          </cell>
          <cell r="B14331" t="str">
            <v>Waves and Optics - Australian National University</v>
          </cell>
          <cell r="C14331">
            <v>51</v>
          </cell>
          <cell r="D14331">
            <v>4</v>
          </cell>
        </row>
        <row r="14332">
          <cell r="A14332" t="str">
            <v>DIT-ie PHYS2805</v>
          </cell>
          <cell r="B14332" t="str">
            <v>Waves and Vibrations - Dublin Institute of Technology</v>
          </cell>
          <cell r="C14332">
            <v>32</v>
          </cell>
          <cell r="D14332">
            <v>2</v>
          </cell>
        </row>
        <row r="14333">
          <cell r="A14333" t="str">
            <v>DU-us PHEV145</v>
          </cell>
          <cell r="B14333" t="str">
            <v>Weather I: Climate and Global - Drexel University</v>
          </cell>
          <cell r="C14333">
            <v>48</v>
          </cell>
          <cell r="D14333">
            <v>4</v>
          </cell>
        </row>
        <row r="14334">
          <cell r="A14334" t="str">
            <v>UOW-nz ERTH245</v>
          </cell>
          <cell r="B14334" t="str">
            <v>Weather and Climate - University of Waikato</v>
          </cell>
          <cell r="C14334">
            <v>35</v>
          </cell>
          <cell r="D14334">
            <v>2</v>
          </cell>
        </row>
        <row r="14335">
          <cell r="A14335" t="str">
            <v>ATOC1050</v>
          </cell>
          <cell r="B14335" t="str">
            <v>Weather and the Atmosphere - University of Colorado at Boulder / UC</v>
          </cell>
          <cell r="C14335">
            <v>45</v>
          </cell>
          <cell r="D14335">
            <v>4</v>
          </cell>
        </row>
        <row r="14336">
          <cell r="A14336" t="str">
            <v>Strath-uk CS312</v>
          </cell>
          <cell r="B14336" t="str">
            <v>Web Applications Development - University of Strathclyde</v>
          </cell>
          <cell r="C14336">
            <v>60</v>
          </cell>
          <cell r="D14336">
            <v>5</v>
          </cell>
        </row>
        <row r="14337">
          <cell r="A14337" t="str">
            <v>MDX-uk CSD2550</v>
          </cell>
          <cell r="B14337" t="str">
            <v>Web Applications and Database - Middlesex University</v>
          </cell>
          <cell r="C14337">
            <v>72</v>
          </cell>
          <cell r="D14337">
            <v>6</v>
          </cell>
        </row>
        <row r="14338">
          <cell r="A14338" t="str">
            <v>QUT-au CAB230</v>
          </cell>
          <cell r="B14338" t="str">
            <v>Web Computing - Queensland University of Technology</v>
          </cell>
          <cell r="C14338">
            <v>76</v>
          </cell>
          <cell r="D14338">
            <v>6</v>
          </cell>
        </row>
        <row r="14339">
          <cell r="A14339" t="str">
            <v>UCD-ie COMP20030</v>
          </cell>
          <cell r="B14339" t="str">
            <v>Web Design - University College Dublin</v>
          </cell>
          <cell r="C14339">
            <v>48</v>
          </cell>
          <cell r="D14339">
            <v>4</v>
          </cell>
        </row>
        <row r="14340">
          <cell r="A14340" t="str">
            <v>WUSTL-us CSE104</v>
          </cell>
          <cell r="B14340" t="str">
            <v>Web Development - Washington University in Saint Louis</v>
          </cell>
          <cell r="C14340">
            <v>54</v>
          </cell>
          <cell r="D14340">
            <v>4</v>
          </cell>
        </row>
        <row r="14341">
          <cell r="A14341" t="str">
            <v>IT231</v>
          </cell>
          <cell r="B14341" t="str">
            <v>Web Development I - DePaul University</v>
          </cell>
          <cell r="C14341">
            <v>33</v>
          </cell>
          <cell r="D14341">
            <v>3</v>
          </cell>
        </row>
        <row r="14342">
          <cell r="A14342" t="str">
            <v>ANU-au COMP1710</v>
          </cell>
          <cell r="B14342" t="str">
            <v>Web Development and Design - The Australian National University</v>
          </cell>
          <cell r="C14342">
            <v>48</v>
          </cell>
          <cell r="D14342">
            <v>4</v>
          </cell>
        </row>
        <row r="14343">
          <cell r="A14343" t="str">
            <v>Monash-au FIT1050</v>
          </cell>
          <cell r="B14343" t="str">
            <v>Web Fundamentals - Monash University</v>
          </cell>
          <cell r="C14343">
            <v>51</v>
          </cell>
          <cell r="D14343">
            <v>4</v>
          </cell>
        </row>
        <row r="14344">
          <cell r="A14344" t="str">
            <v>Sault-ca GIS416</v>
          </cell>
          <cell r="B14344" t="str">
            <v>Web GIS - Sault College</v>
          </cell>
          <cell r="C14344">
            <v>45</v>
          </cell>
          <cell r="D14344">
            <v>3</v>
          </cell>
        </row>
        <row r="14345">
          <cell r="A14345" t="str">
            <v>NewPaltz-us CPS110</v>
          </cell>
          <cell r="B14345" t="str">
            <v>Web Page Design - State University of New York at New Paltz</v>
          </cell>
          <cell r="C14345">
            <v>45</v>
          </cell>
          <cell r="D14345">
            <v>3</v>
          </cell>
        </row>
        <row r="14346">
          <cell r="A14346" t="str">
            <v>FSU-us CG53066</v>
          </cell>
          <cell r="B14346" t="str">
            <v>Web Programing and Design - Florida State University</v>
          </cell>
          <cell r="C14346">
            <v>48</v>
          </cell>
          <cell r="D14346">
            <v>4</v>
          </cell>
        </row>
        <row r="14347">
          <cell r="A14347" t="str">
            <v>CC-ca CP160</v>
          </cell>
          <cell r="B14347" t="str">
            <v>Web Programming &amp; Design - Confederation College</v>
          </cell>
          <cell r="C14347">
            <v>45</v>
          </cell>
          <cell r="D14347">
            <v>3</v>
          </cell>
        </row>
        <row r="14348">
          <cell r="A14348" t="str">
            <v>Gold-uk IS51018A</v>
          </cell>
          <cell r="B14348" t="str">
            <v>Web Programming - Goldsmiths, University of London</v>
          </cell>
          <cell r="C14348">
            <v>48</v>
          </cell>
          <cell r="D14348">
            <v>4</v>
          </cell>
        </row>
        <row r="14349">
          <cell r="A14349" t="str">
            <v>UL-uk CCS639U</v>
          </cell>
          <cell r="B14349" t="str">
            <v>Web Programming - University of London</v>
          </cell>
          <cell r="C14349">
            <v>48</v>
          </cell>
          <cell r="D14349">
            <v>4</v>
          </cell>
        </row>
        <row r="14350">
          <cell r="A14350" t="str">
            <v>USC-us ITP104</v>
          </cell>
          <cell r="B14350" t="str">
            <v>Web Publishing - University of Southern California</v>
          </cell>
          <cell r="C14350">
            <v>30</v>
          </cell>
          <cell r="D14350">
            <v>2</v>
          </cell>
        </row>
        <row r="14351">
          <cell r="A14351" t="str">
            <v>UTK-us COSC566</v>
          </cell>
          <cell r="B14351" t="str">
            <v>Web Security - The University of Tennessee, Knoxville</v>
          </cell>
          <cell r="C14351">
            <v>48</v>
          </cell>
          <cell r="D14351">
            <v>4</v>
          </cell>
        </row>
        <row r="14352">
          <cell r="A14352" t="str">
            <v>MCZA031-13</v>
          </cell>
          <cell r="B14352" t="str">
            <v>Web Semântica</v>
          </cell>
          <cell r="C14352">
            <v>48</v>
          </cell>
          <cell r="D14352">
            <v>4</v>
          </cell>
        </row>
        <row r="14353">
          <cell r="A14353" t="str">
            <v>UTS-au 31284</v>
          </cell>
          <cell r="B14353" t="str">
            <v>Web Services Development - University of Technology, Sydney</v>
          </cell>
          <cell r="C14353">
            <v>60</v>
          </cell>
          <cell r="D14353">
            <v>5</v>
          </cell>
        </row>
        <row r="14354">
          <cell r="A14354" t="str">
            <v>Keele-uk CSC20021</v>
          </cell>
          <cell r="B14354" t="str">
            <v>Web Technologies - Keele University</v>
          </cell>
          <cell r="C14354">
            <v>46</v>
          </cell>
          <cell r="D14354">
            <v>3</v>
          </cell>
        </row>
        <row r="14355">
          <cell r="A14355" t="str">
            <v>ELTE-hu IP08tWF1EG</v>
          </cell>
          <cell r="B14355" t="str">
            <v>Web-design 1 - Eötvös Loránd University</v>
          </cell>
          <cell r="C14355">
            <v>48</v>
          </cell>
          <cell r="D14355">
            <v>4</v>
          </cell>
        </row>
        <row r="14356">
          <cell r="A14356" t="str">
            <v>Anhalt-de WP</v>
          </cell>
          <cell r="B14356" t="str">
            <v>Webprogrammierung - Hochschule Anhalt</v>
          </cell>
          <cell r="C14356">
            <v>60</v>
          </cell>
          <cell r="D14356">
            <v>5</v>
          </cell>
        </row>
        <row r="14357">
          <cell r="A14357" t="str">
            <v>Monash-au FIT1012</v>
          </cell>
          <cell r="B14357" t="str">
            <v>Website Authoring - Monash University</v>
          </cell>
          <cell r="C14357">
            <v>51</v>
          </cell>
          <cell r="D14357">
            <v>4</v>
          </cell>
        </row>
        <row r="14358">
          <cell r="A14358" t="str">
            <v>MOSt-us KIN127</v>
          </cell>
          <cell r="B14358" t="str">
            <v>Weight Training - Missouri State University</v>
          </cell>
          <cell r="C14358">
            <v>13</v>
          </cell>
          <cell r="D14358">
            <v>1</v>
          </cell>
        </row>
        <row r="14359">
          <cell r="A14359" t="str">
            <v>DUF-hu DFANMUG042</v>
          </cell>
          <cell r="B14359" t="str">
            <v>Welding - College of Dunaújváros</v>
          </cell>
          <cell r="C14359">
            <v>38</v>
          </cell>
          <cell r="D14359">
            <v>3</v>
          </cell>
        </row>
        <row r="14360">
          <cell r="A14360" t="str">
            <v>DUF-hu DFANMUA042</v>
          </cell>
          <cell r="B14360" t="str">
            <v>Welding - College of Dunaújváros</v>
          </cell>
          <cell r="C14360">
            <v>60</v>
          </cell>
          <cell r="D14360">
            <v>5</v>
          </cell>
        </row>
        <row r="14361">
          <cell r="A14361" t="str">
            <v>CalPoly-us MATE440</v>
          </cell>
          <cell r="B14361" t="str">
            <v>Welding Metallurgy and Joining Advanced Materials - California Polytechnic State University</v>
          </cell>
          <cell r="C14361">
            <v>33</v>
          </cell>
          <cell r="D14361">
            <v>2</v>
          </cell>
        </row>
        <row r="14362">
          <cell r="A14362" t="str">
            <v>NDSU-us IME335</v>
          </cell>
          <cell r="B14362" t="str">
            <v>Welding Technology - North Dakota State University</v>
          </cell>
          <cell r="C14362">
            <v>36</v>
          </cell>
          <cell r="D14362">
            <v>3</v>
          </cell>
        </row>
        <row r="14363">
          <cell r="A14363" t="str">
            <v>Albi-fr 722M2EOPRCO</v>
          </cell>
          <cell r="B14363" t="str">
            <v>Wet Air and Drying - École des Mines d'Albi-Carmaux</v>
          </cell>
          <cell r="C14363">
            <v>20</v>
          </cell>
          <cell r="D14363">
            <v>1</v>
          </cell>
        </row>
        <row r="14364">
          <cell r="A14364" t="str">
            <v>ITech-us ENE3140</v>
          </cell>
          <cell r="B14364" t="str">
            <v>Wind &amp; Solar Power  - Indiana Institute of Technology</v>
          </cell>
          <cell r="C14364">
            <v>45</v>
          </cell>
          <cell r="D14364">
            <v>4</v>
          </cell>
        </row>
        <row r="14365">
          <cell r="A14365" t="str">
            <v>RNEW431</v>
          </cell>
          <cell r="B14365" t="str">
            <v>Wind Energy - Alfred University</v>
          </cell>
          <cell r="C14365">
            <v>45</v>
          </cell>
          <cell r="D14365">
            <v>45</v>
          </cell>
        </row>
        <row r="14366">
          <cell r="A14366" t="str">
            <v>AU-us RNEW431</v>
          </cell>
          <cell r="B14366" t="str">
            <v>Wind Energy - Alfred University</v>
          </cell>
          <cell r="C14366">
            <v>45</v>
          </cell>
          <cell r="D14366">
            <v>3</v>
          </cell>
        </row>
        <row r="14367">
          <cell r="A14367" t="str">
            <v>ELEC430</v>
          </cell>
          <cell r="B14367" t="str">
            <v>Wind Energy - University of Nebraska-Lincoln</v>
          </cell>
          <cell r="C14367">
            <v>48</v>
          </cell>
          <cell r="D14367">
            <v>4</v>
          </cell>
        </row>
        <row r="14368">
          <cell r="A14368" t="str">
            <v>UT-nl 195740120</v>
          </cell>
          <cell r="B14368" t="str">
            <v>Wind Energy - University of Twente</v>
          </cell>
          <cell r="C14368">
            <v>48</v>
          </cell>
          <cell r="D14368">
            <v>4</v>
          </cell>
        </row>
        <row r="14369">
          <cell r="A14369" t="str">
            <v>UNSW-au SOLA5053</v>
          </cell>
          <cell r="B14369" t="str">
            <v>Wind Energy Converters - University of New South Wales</v>
          </cell>
          <cell r="C14369">
            <v>72</v>
          </cell>
          <cell r="D14369">
            <v>6</v>
          </cell>
        </row>
        <row r="14370">
          <cell r="A14370" t="str">
            <v>th-koeln-de E6170</v>
          </cell>
          <cell r="B14370" t="str">
            <v>Wind Energy and Hydropower - Technische Hochschule Köln</v>
          </cell>
          <cell r="C14370">
            <v>50</v>
          </cell>
          <cell r="D14370">
            <v>4</v>
          </cell>
        </row>
        <row r="14371">
          <cell r="A14371" t="str">
            <v>THI-de WP</v>
          </cell>
          <cell r="B14371" t="str">
            <v>Wind Power - Technische Hochschule Ingolstadt</v>
          </cell>
          <cell r="C14371">
            <v>30</v>
          </cell>
          <cell r="D14371">
            <v>2</v>
          </cell>
        </row>
        <row r="14372">
          <cell r="A14372" t="str">
            <v>UoD-uk RE42002</v>
          </cell>
          <cell r="B14372" t="str">
            <v>Wind and Marine Energy - University of Dundee</v>
          </cell>
          <cell r="C14372">
            <v>72</v>
          </cell>
          <cell r="D14372">
            <v>6</v>
          </cell>
        </row>
        <row r="14373">
          <cell r="A14373" t="str">
            <v>SIU-us ECE4813</v>
          </cell>
          <cell r="B14373" t="str">
            <v>Wind and Solar Energy Power Systems - Southern Illinois University</v>
          </cell>
          <cell r="C14373">
            <v>48</v>
          </cell>
          <cell r="D14373">
            <v>4</v>
          </cell>
        </row>
        <row r="14374">
          <cell r="A14374" t="str">
            <v>ITech-us EN3140</v>
          </cell>
          <cell r="B14374" t="str">
            <v>Wind and Solar Power for the Grid - Indiana Institute of Technology</v>
          </cell>
          <cell r="C14374">
            <v>48</v>
          </cell>
          <cell r="D14374">
            <v>4</v>
          </cell>
        </row>
        <row r="14375">
          <cell r="A14375" t="str">
            <v>FERRIS-us ENGY420</v>
          </cell>
          <cell r="B14375" t="str">
            <v>Wind-Solar Energy Generation - Ferris State University</v>
          </cell>
          <cell r="C14375">
            <v>60</v>
          </cell>
          <cell r="D14375">
            <v>5</v>
          </cell>
        </row>
        <row r="14376">
          <cell r="A14376" t="str">
            <v>UTA-us MAE4386</v>
          </cell>
          <cell r="B14376" t="str">
            <v>Wind/Wave/Ocean Current Energy Harvesting Systems I - Fundamentals - The University of Texas at Arli</v>
          </cell>
          <cell r="C14376">
            <v>48</v>
          </cell>
          <cell r="D14376">
            <v>4</v>
          </cell>
        </row>
        <row r="14377">
          <cell r="A14377" t="str">
            <v>Monash-au ECE3022</v>
          </cell>
          <cell r="B14377" t="str">
            <v>Wireless and Guided EM - Monash University</v>
          </cell>
          <cell r="C14377">
            <v>90</v>
          </cell>
          <cell r="D14377">
            <v>7</v>
          </cell>
        </row>
        <row r="14378">
          <cell r="A14378" t="str">
            <v>WMU-us IME3050</v>
          </cell>
          <cell r="B14378" t="str">
            <v>Work Analysis - Western Michigan University</v>
          </cell>
          <cell r="C14378">
            <v>45</v>
          </cell>
          <cell r="D14378">
            <v>3</v>
          </cell>
        </row>
        <row r="14379">
          <cell r="A14379" t="str">
            <v>ITech-us IME2020</v>
          </cell>
          <cell r="B14379" t="str">
            <v>Work Design - Indiana Institute of Technology</v>
          </cell>
          <cell r="C14379">
            <v>48</v>
          </cell>
          <cell r="D14379">
            <v>4</v>
          </cell>
        </row>
        <row r="14380">
          <cell r="A14380" t="str">
            <v>Wayne-us IE3120</v>
          </cell>
          <cell r="B14380" t="str">
            <v>Work Design - Wayne State University</v>
          </cell>
          <cell r="C14380">
            <v>36</v>
          </cell>
          <cell r="D14380">
            <v>3</v>
          </cell>
        </row>
        <row r="14381">
          <cell r="A14381" t="str">
            <v>WMU-us IME2050</v>
          </cell>
          <cell r="B14381" t="str">
            <v>Work Design - Western Michigan University</v>
          </cell>
          <cell r="C14381">
            <v>60</v>
          </cell>
          <cell r="D14381">
            <v>5</v>
          </cell>
        </row>
        <row r="14382">
          <cell r="A14382" t="str">
            <v>RU-us WDE</v>
          </cell>
          <cell r="B14382" t="str">
            <v>Work Design and Ergonomics - The State University of New Jersey - Rutgers</v>
          </cell>
          <cell r="C14382">
            <v>48</v>
          </cell>
          <cell r="D14382">
            <v>4</v>
          </cell>
        </row>
        <row r="14383">
          <cell r="A14383" t="str">
            <v>RU-us WDEL</v>
          </cell>
          <cell r="B14383" t="str">
            <v>Work Design and Ergonomics Lab - The State University of New Jersey - Rutgers</v>
          </cell>
          <cell r="C14383">
            <v>48</v>
          </cell>
          <cell r="D14383">
            <v>4</v>
          </cell>
        </row>
        <row r="14384">
          <cell r="A14384" t="str">
            <v>UWP-us INDSTENG3630</v>
          </cell>
          <cell r="B14384" t="str">
            <v>Work Measurement and Design - University of Wisconsin - Platteville</v>
          </cell>
          <cell r="C14384">
            <v>48</v>
          </cell>
          <cell r="D14384">
            <v>4</v>
          </cell>
        </row>
        <row r="14385">
          <cell r="A14385" t="str">
            <v>RUG-nl EBB601B05</v>
          </cell>
          <cell r="B14385" t="str">
            <v>Work Organization &amp; Job Design - University of Groningen</v>
          </cell>
          <cell r="C14385">
            <v>54</v>
          </cell>
          <cell r="D14385">
            <v>4</v>
          </cell>
        </row>
        <row r="14386">
          <cell r="A14386" t="str">
            <v>CIT-ie MECH8024</v>
          </cell>
          <cell r="B14386" t="str">
            <v>Work Placement Mech Eng BIOM3 - Cork Institute of Technology</v>
          </cell>
          <cell r="C14386">
            <v>3</v>
          </cell>
          <cell r="D14386">
            <v>0</v>
          </cell>
        </row>
        <row r="14387">
          <cell r="A14387" t="str">
            <v>Schmalk-de 412</v>
          </cell>
          <cell r="B14387" t="str">
            <v>Workshop Individuell - Hochschule Schmalkalden</v>
          </cell>
          <cell r="C14387">
            <v>30</v>
          </cell>
          <cell r="D14387">
            <v>2</v>
          </cell>
        </row>
        <row r="14388">
          <cell r="A14388" t="str">
            <v>LE-uk PA2930</v>
          </cell>
          <cell r="B14388" t="str">
            <v>Workshop and Projects 2 - University of Leicester</v>
          </cell>
          <cell r="C14388">
            <v>48</v>
          </cell>
          <cell r="D14388">
            <v>4</v>
          </cell>
        </row>
        <row r="14389">
          <cell r="A14389" t="str">
            <v>SIT-jp WUEP</v>
          </cell>
          <cell r="B14389" t="str">
            <v>Workshop of the urban Environmental planning - Shibaura Institute of Technology</v>
          </cell>
          <cell r="C14389">
            <v>30</v>
          </cell>
          <cell r="D14389">
            <v>2</v>
          </cell>
        </row>
        <row r="14390">
          <cell r="A14390" t="str">
            <v>FSU-us URS1006</v>
          </cell>
          <cell r="B14390" t="str">
            <v>World Cities - Florida State University</v>
          </cell>
          <cell r="C14390">
            <v>48</v>
          </cell>
          <cell r="D14390">
            <v>4</v>
          </cell>
        </row>
        <row r="14391">
          <cell r="A14391" t="str">
            <v>ISU-us ENSCI406</v>
          </cell>
          <cell r="B14391" t="str">
            <v>World Climates - Iowa State University</v>
          </cell>
          <cell r="C14391">
            <v>45</v>
          </cell>
          <cell r="D14391">
            <v>4</v>
          </cell>
        </row>
        <row r="14392">
          <cell r="A14392" t="str">
            <v>ISU-us ENVS160</v>
          </cell>
          <cell r="B14392" t="str">
            <v>World Water Resources - Iowa State University</v>
          </cell>
          <cell r="C14392">
            <v>45</v>
          </cell>
          <cell r="D14392">
            <v>4</v>
          </cell>
        </row>
        <row r="14393">
          <cell r="A14393" t="str">
            <v>UArk-us ELAC1023</v>
          </cell>
          <cell r="B14393" t="str">
            <v>Writing Across Disciplines - University of Arkansas</v>
          </cell>
          <cell r="C14393">
            <v>54</v>
          </cell>
          <cell r="D14393">
            <v>4</v>
          </cell>
        </row>
        <row r="14394">
          <cell r="A14394" t="str">
            <v>UAB-us ELC024</v>
          </cell>
          <cell r="B14394" t="str">
            <v>Writing Level II - University of Alabama at Birmingham</v>
          </cell>
          <cell r="C14394">
            <v>57</v>
          </cell>
          <cell r="D14394">
            <v>4</v>
          </cell>
        </row>
        <row r="14395">
          <cell r="A14395" t="str">
            <v>Wayne-us ELI0840</v>
          </cell>
          <cell r="B14395" t="str">
            <v>Writing Skills 3 - Wayne State University</v>
          </cell>
          <cell r="C14395">
            <v>56</v>
          </cell>
          <cell r="D14395">
            <v>4</v>
          </cell>
        </row>
        <row r="14396">
          <cell r="A14396" t="str">
            <v>EDCC-us WRITE095</v>
          </cell>
          <cell r="B14396" t="str">
            <v>Writing Skills I - Edmonds Community College</v>
          </cell>
          <cell r="C14396">
            <v>26</v>
          </cell>
          <cell r="D14396">
            <v>2</v>
          </cell>
        </row>
        <row r="14397">
          <cell r="A14397" t="str">
            <v>UI-us ENGL109</v>
          </cell>
          <cell r="B14397" t="str">
            <v>Writing Studio - University of Idaho</v>
          </cell>
          <cell r="C14397">
            <v>16</v>
          </cell>
          <cell r="D14397">
            <v>1</v>
          </cell>
        </row>
        <row r="14398">
          <cell r="A14398" t="str">
            <v>UWS-us ENGL90</v>
          </cell>
          <cell r="B14398" t="str">
            <v>Writing Workshop - University of Wisconsin - Stout</v>
          </cell>
          <cell r="C14398">
            <v>45</v>
          </cell>
          <cell r="D14398">
            <v>3</v>
          </cell>
        </row>
        <row r="14399">
          <cell r="A14399" t="str">
            <v>ITech-us IEP0200</v>
          </cell>
          <cell r="B14399" t="str">
            <v>Writing and Grammar I - Indiana Institute of Technology</v>
          </cell>
          <cell r="C14399">
            <v>24</v>
          </cell>
          <cell r="D14399">
            <v>2</v>
          </cell>
        </row>
        <row r="14400">
          <cell r="A14400" t="str">
            <v>ITech-us IEP0600</v>
          </cell>
          <cell r="B14400" t="str">
            <v>Writing and Grammar II - Indiana Institute of Technology</v>
          </cell>
          <cell r="C14400">
            <v>38</v>
          </cell>
          <cell r="D14400">
            <v>3</v>
          </cell>
        </row>
        <row r="14401">
          <cell r="A14401" t="str">
            <v>MSU-us ENG232</v>
          </cell>
          <cell r="B14401" t="str">
            <v>Writing as Exploration - Michigan State University</v>
          </cell>
          <cell r="C14401">
            <v>48</v>
          </cell>
          <cell r="D14401">
            <v>4</v>
          </cell>
        </row>
        <row r="14402">
          <cell r="A14402" t="str">
            <v>WU-us PRWR370</v>
          </cell>
          <cell r="B14402" t="str">
            <v>Writing in the Sciences - Widener University</v>
          </cell>
          <cell r="C14402">
            <v>48</v>
          </cell>
          <cell r="D14402">
            <v>4</v>
          </cell>
        </row>
        <row r="14403">
          <cell r="A14403" t="str">
            <v>IIT-us COM111</v>
          </cell>
          <cell r="B14403" t="str">
            <v>Writing in the University for Non-Native Students - Illinois Institute of Technology</v>
          </cell>
          <cell r="C14403">
            <v>48</v>
          </cell>
          <cell r="D14403">
            <v>4</v>
          </cell>
        </row>
        <row r="14404">
          <cell r="A14404" t="str">
            <v>UTEP-us ESOL1309</v>
          </cell>
          <cell r="B14404" t="str">
            <v>Writing/Reading English for Non-Native Speaker - University of Texas at El Paso</v>
          </cell>
          <cell r="C14404">
            <v>48</v>
          </cell>
          <cell r="D14404">
            <v>4</v>
          </cell>
        </row>
        <row r="14405">
          <cell r="A14405" t="str">
            <v>Wayne-us ELI0700</v>
          </cell>
          <cell r="B14405" t="str">
            <v>Written Communication - Wayne State University</v>
          </cell>
          <cell r="C14405">
            <v>39</v>
          </cell>
          <cell r="D14405">
            <v>3</v>
          </cell>
        </row>
        <row r="14406">
          <cell r="A14406" t="str">
            <v>CU-ca FINS2105</v>
          </cell>
          <cell r="B14406" t="str">
            <v>Written Comprehension I - Carleton University</v>
          </cell>
          <cell r="C14406">
            <v>36</v>
          </cell>
          <cell r="D14406">
            <v>3</v>
          </cell>
        </row>
        <row r="14407">
          <cell r="A14407" t="str">
            <v>UB-us 407LEC</v>
          </cell>
          <cell r="B14407" t="str">
            <v>Written English 1 - University at Buffalo</v>
          </cell>
          <cell r="C14407">
            <v>45</v>
          </cell>
          <cell r="D14407">
            <v>3</v>
          </cell>
        </row>
        <row r="14408">
          <cell r="A14408" t="str">
            <v>UofSC-us ENFS082</v>
          </cell>
          <cell r="B14408" t="str">
            <v>Written English II - University of South Carolina</v>
          </cell>
          <cell r="C14408">
            <v>64</v>
          </cell>
          <cell r="D14408">
            <v>5</v>
          </cell>
        </row>
        <row r="14409">
          <cell r="A14409" t="str">
            <v>UCI-us CBEMSXIC164L</v>
          </cell>
          <cell r="B14409" t="str">
            <v>XRD &amp; Microanls Lab - University of California, Irvine</v>
          </cell>
          <cell r="C14409">
            <v>20</v>
          </cell>
          <cell r="D14409">
            <v>1</v>
          </cell>
        </row>
        <row r="14410">
          <cell r="A14410" t="str">
            <v>UCI-us CBEMSXIC164</v>
          </cell>
          <cell r="B14410" t="str">
            <v>XRD SEM &amp; Microanlys - University of California, Irvine</v>
          </cell>
          <cell r="C14410">
            <v>30</v>
          </cell>
          <cell r="D14410">
            <v>2</v>
          </cell>
        </row>
        <row r="14411">
          <cell r="A14411" t="str">
            <v>UNAV-es YtoY</v>
          </cell>
          <cell r="B14411" t="str">
            <v>Youth to Youth - Universidad de Navarra</v>
          </cell>
          <cell r="C14411">
            <v>30</v>
          </cell>
          <cell r="D14411">
            <v>2</v>
          </cell>
        </row>
        <row r="14412">
          <cell r="A14412" t="str">
            <v>UFMS - 130100070-6</v>
          </cell>
          <cell r="B14412" t="str">
            <v>ZOOLOGIA E PARASITOLOGIA AGRÍCOLA - Universidade Federal de Mato Grosso do Sul</v>
          </cell>
          <cell r="C14412">
            <v>60</v>
          </cell>
          <cell r="D14412">
            <v>5</v>
          </cell>
        </row>
        <row r="14413">
          <cell r="A14413" t="str">
            <v>Stutt-de ZerPr</v>
          </cell>
          <cell r="B14413" t="str">
            <v>Zerströrungsfreie Prüfung - Universität Stuttgart</v>
          </cell>
          <cell r="C14413">
            <v>60</v>
          </cell>
          <cell r="D14413">
            <v>5</v>
          </cell>
        </row>
        <row r="14414">
          <cell r="A14414" t="str">
            <v>UC-pt 1000637</v>
          </cell>
          <cell r="B14414" t="str">
            <v>Zoologia - Universidade de Coimbra</v>
          </cell>
          <cell r="C14414">
            <v>63</v>
          </cell>
          <cell r="D14414">
            <v>5</v>
          </cell>
        </row>
        <row r="14415">
          <cell r="A14415" t="str">
            <v>NHT1089-15</v>
          </cell>
          <cell r="B14415" t="str">
            <v>Zoologia Geral dos Invertebrados</v>
          </cell>
          <cell r="C14415">
            <v>72</v>
          </cell>
          <cell r="D14415">
            <v>6</v>
          </cell>
        </row>
        <row r="14416">
          <cell r="A14416" t="str">
            <v>UFPB-02</v>
          </cell>
          <cell r="B14416" t="str">
            <v>Zoologia de Campo</v>
          </cell>
          <cell r="C14416">
            <v>0</v>
          </cell>
          <cell r="D14416">
            <v>12</v>
          </cell>
        </row>
        <row r="14417">
          <cell r="A14417" t="str">
            <v>NHT1063-15</v>
          </cell>
          <cell r="B14417" t="str">
            <v>Zoologia de Invertebrados I</v>
          </cell>
          <cell r="C14417">
            <v>72</v>
          </cell>
          <cell r="D14417">
            <v>6</v>
          </cell>
        </row>
        <row r="14418">
          <cell r="A14418" t="str">
            <v>NHT1064-15</v>
          </cell>
          <cell r="B14418" t="str">
            <v>Zoologia de Invertebrados II</v>
          </cell>
          <cell r="C14418">
            <v>72</v>
          </cell>
          <cell r="D14418">
            <v>6</v>
          </cell>
        </row>
        <row r="14419">
          <cell r="A14419" t="str">
            <v>NHT1065-15</v>
          </cell>
          <cell r="B14419" t="str">
            <v>Zoologia de Vertebrados</v>
          </cell>
          <cell r="C14419">
            <v>72</v>
          </cell>
          <cell r="D14419">
            <v>6</v>
          </cell>
        </row>
        <row r="14420">
          <cell r="A14420" t="str">
            <v>UNIFAFIBE - ZI</v>
          </cell>
          <cell r="B14420" t="str">
            <v>Zoologia dos Invertebrados - UNIFAFIBE</v>
          </cell>
          <cell r="C14420">
            <v>72</v>
          </cell>
          <cell r="D14420">
            <v>6</v>
          </cell>
        </row>
        <row r="14421">
          <cell r="A14421" t="str">
            <v>UNIFAFIBE - ZV</v>
          </cell>
          <cell r="B14421" t="str">
            <v>Zoologia dos Vertebrados - UNIFAFIBE</v>
          </cell>
          <cell r="C14421">
            <v>72</v>
          </cell>
          <cell r="D14421">
            <v>6</v>
          </cell>
        </row>
        <row r="14422">
          <cell r="A14422" t="str">
            <v>UFSCar - 514004-F</v>
          </cell>
          <cell r="B14422" t="str">
            <v>Zoologia geral - Universidade Federal de São Carlos</v>
          </cell>
          <cell r="C14422">
            <v>60</v>
          </cell>
          <cell r="D14422">
            <v>5</v>
          </cell>
        </row>
        <row r="14423">
          <cell r="A14423" t="str">
            <v>UQ-au BIOL2204</v>
          </cell>
          <cell r="B14423" t="str">
            <v>Zoology - University of Queensland</v>
          </cell>
          <cell r="C14423">
            <v>78</v>
          </cell>
          <cell r="D14423">
            <v>6</v>
          </cell>
        </row>
        <row r="14424">
          <cell r="A14424" t="str">
            <v>ODU-us STAT330</v>
          </cell>
          <cell r="B14424" t="str">
            <v>an Introduction to Probability and Statistics - Old Dominion University</v>
          </cell>
          <cell r="C14424">
            <v>48</v>
          </cell>
          <cell r="D14424">
            <v>4</v>
          </cell>
        </row>
        <row r="14425">
          <cell r="A14425" t="str">
            <v>Inha-kr INT2267</v>
          </cell>
          <cell r="B14425" t="str">
            <v>e-Business Management - Inha University</v>
          </cell>
          <cell r="C14425">
            <v>48</v>
          </cell>
          <cell r="D14425">
            <v>4</v>
          </cell>
        </row>
        <row r="14426">
          <cell r="A14426" t="str">
            <v>UTS-au 48250</v>
          </cell>
          <cell r="B14426" t="str">
            <v>engineering Economics and Finance - University of Technology, Sydney</v>
          </cell>
          <cell r="C14426">
            <v>60</v>
          </cell>
          <cell r="D14426">
            <v>5</v>
          </cell>
        </row>
        <row r="14427">
          <cell r="A14427" t="str">
            <v>UWA-au HUMA1902</v>
          </cell>
          <cell r="B14427" t="str">
            <v>english Language &amp; Academic Communication II - University of Western Australia</v>
          </cell>
          <cell r="C14427">
            <v>0</v>
          </cell>
          <cell r="D14427">
            <v>6</v>
          </cell>
        </row>
        <row r="14428">
          <cell r="A14428" t="str">
            <v>excluir XVI</v>
          </cell>
          <cell r="B14428" t="str">
            <v>excluir</v>
          </cell>
          <cell r="C14428">
            <v>0</v>
          </cell>
          <cell r="D14428">
            <v>0</v>
          </cell>
        </row>
        <row r="14429">
          <cell r="A14429" t="str">
            <v>excluir- 201</v>
          </cell>
          <cell r="B14429" t="str">
            <v>excluir</v>
          </cell>
          <cell r="C14429">
            <v>72</v>
          </cell>
          <cell r="D14429">
            <v>6</v>
          </cell>
        </row>
        <row r="14430">
          <cell r="A14430" t="str">
            <v>excluir- 203</v>
          </cell>
          <cell r="B14430" t="str">
            <v>excluir</v>
          </cell>
          <cell r="C14430">
            <v>36</v>
          </cell>
          <cell r="D14430">
            <v>3</v>
          </cell>
        </row>
        <row r="14431">
          <cell r="A14431" t="str">
            <v>ELTE-hu IP12FPROGEG</v>
          </cell>
          <cell r="B14431" t="str">
            <v>programming - Eötvös Loránd University</v>
          </cell>
          <cell r="C14431">
            <v>114</v>
          </cell>
          <cell r="D14431">
            <v>9</v>
          </cell>
        </row>
        <row r="14432">
          <cell r="A14432" t="str">
            <v>treinamento</v>
          </cell>
          <cell r="B14432" t="str">
            <v>treinamento na catequese</v>
          </cell>
          <cell r="C14432">
            <v>0</v>
          </cell>
          <cell r="D14432">
            <v>0</v>
          </cell>
        </row>
        <row r="14433">
          <cell r="A14433" t="str">
            <v>FEI - NA3220</v>
          </cell>
          <cell r="B14433" t="str">
            <v>ÁLGEBRA LINEAR - FEI</v>
          </cell>
          <cell r="C14433">
            <v>72</v>
          </cell>
          <cell r="D14433">
            <v>6</v>
          </cell>
        </row>
        <row r="14434">
          <cell r="A14434" t="str">
            <v>IFSP - ALGS2</v>
          </cell>
          <cell r="B14434" t="str">
            <v>ÁLGEBRA LINEAR - Instituto Federal de Educação, Ciência e Tecnologia de São Paulo</v>
          </cell>
          <cell r="C14434">
            <v>24</v>
          </cell>
          <cell r="D14434">
            <v>2</v>
          </cell>
        </row>
        <row r="14435">
          <cell r="A14435" t="str">
            <v>MACK - 10013172</v>
          </cell>
          <cell r="B14435" t="str">
            <v>ÁLGEBRA LINEAR - Mackenzie</v>
          </cell>
          <cell r="C14435">
            <v>24</v>
          </cell>
          <cell r="D14435">
            <v>2</v>
          </cell>
        </row>
        <row r="14436">
          <cell r="A14436" t="str">
            <v>UNESP - B0125</v>
          </cell>
          <cell r="B14436" t="str">
            <v>ÁLGEBRA LINEAR - UNESP</v>
          </cell>
          <cell r="C14436">
            <v>60</v>
          </cell>
          <cell r="D14436">
            <v>5</v>
          </cell>
        </row>
        <row r="14437">
          <cell r="A14437" t="str">
            <v>UNICAMP - 2406</v>
          </cell>
          <cell r="B14437" t="str">
            <v>ÁLGEBRA LINEAR - UNICAMP</v>
          </cell>
          <cell r="C14437">
            <v>36</v>
          </cell>
          <cell r="D14437">
            <v>3</v>
          </cell>
        </row>
        <row r="14438">
          <cell r="A14438" t="str">
            <v>Estácio - CCE0002</v>
          </cell>
          <cell r="B14438" t="str">
            <v>ÁLGEBRA LINEAR - Universidade Estácio de Sá</v>
          </cell>
          <cell r="C14438">
            <v>36</v>
          </cell>
          <cell r="D14438">
            <v>3</v>
          </cell>
        </row>
        <row r="14439">
          <cell r="A14439" t="str">
            <v>UNIPAMPA - AL0009</v>
          </cell>
          <cell r="B14439" t="str">
            <v>ÁLGEBRA LINEAR - Universidade Federal do Pampa</v>
          </cell>
          <cell r="C14439">
            <v>60</v>
          </cell>
          <cell r="D14439">
            <v>5</v>
          </cell>
        </row>
        <row r="14440">
          <cell r="A14440" t="str">
            <v>USJT - 10ALGLIN</v>
          </cell>
          <cell r="B14440" t="str">
            <v>ÁLGEBRA LINEAR - Universidade São Judas Tadeu</v>
          </cell>
          <cell r="C14440">
            <v>72</v>
          </cell>
          <cell r="D14440">
            <v>6</v>
          </cell>
        </row>
        <row r="14441">
          <cell r="A14441" t="str">
            <v>UFSCAR - 080136</v>
          </cell>
          <cell r="B14441" t="str">
            <v>ÁLGEBRA LINEAR 1 - Universidade Federal de São Carlos</v>
          </cell>
          <cell r="C14441">
            <v>60</v>
          </cell>
          <cell r="D14441">
            <v>5</v>
          </cell>
        </row>
        <row r="14442">
          <cell r="A14442" t="str">
            <v>UERGS - ALGA</v>
          </cell>
          <cell r="B14442" t="str">
            <v>ÁLGEBRA LINEAR E GEOMETRIA ANALITICA - Universidade Estadual do Rio Grande do Sul</v>
          </cell>
          <cell r="C14442">
            <v>60</v>
          </cell>
          <cell r="D14442">
            <v>5</v>
          </cell>
        </row>
        <row r="14443">
          <cell r="A14443" t="str">
            <v>AHR - ALGA</v>
          </cell>
          <cell r="B14443" t="str">
            <v>ÁLGEBRA LINEAR E GEOMETRIA ANALÍTICA - Anhanguera</v>
          </cell>
          <cell r="C14443">
            <v>72</v>
          </cell>
          <cell r="D14443">
            <v>6</v>
          </cell>
        </row>
        <row r="14444">
          <cell r="A14444" t="str">
            <v>EQui01</v>
          </cell>
          <cell r="B14444" t="str">
            <v>Água</v>
          </cell>
          <cell r="C14444">
            <v>30</v>
          </cell>
          <cell r="D14444">
            <v>0</v>
          </cell>
        </row>
        <row r="14445">
          <cell r="A14445" t="str">
            <v>MAT-126</v>
          </cell>
          <cell r="B14445" t="str">
            <v>Álgebra Aplicada</v>
          </cell>
          <cell r="C14445">
            <v>144</v>
          </cell>
          <cell r="D14445">
            <v>12</v>
          </cell>
        </row>
        <row r="14446">
          <cell r="A14446" t="str">
            <v>MAT-211</v>
          </cell>
          <cell r="B14446" t="str">
            <v>Álgebra I</v>
          </cell>
          <cell r="C14446">
            <v>144</v>
          </cell>
          <cell r="D14446">
            <v>12</v>
          </cell>
        </row>
        <row r="14447">
          <cell r="A14447" t="str">
            <v>MCTX010-13</v>
          </cell>
          <cell r="B14447" t="str">
            <v>Álgebra Linear</v>
          </cell>
          <cell r="C14447">
            <v>72</v>
          </cell>
          <cell r="D14447">
            <v>6</v>
          </cell>
        </row>
        <row r="14448">
          <cell r="A14448" t="str">
            <v>MCTB001-17</v>
          </cell>
          <cell r="B14448" t="str">
            <v>Álgebra Linear</v>
          </cell>
          <cell r="C14448">
            <v>72</v>
          </cell>
          <cell r="D14448">
            <v>6</v>
          </cell>
        </row>
        <row r="14449">
          <cell r="A14449" t="str">
            <v>MCTB001-13</v>
          </cell>
          <cell r="B14449" t="str">
            <v>Álgebra Linear</v>
          </cell>
          <cell r="C14449">
            <v>72</v>
          </cell>
          <cell r="D14449">
            <v>6</v>
          </cell>
        </row>
        <row r="14450">
          <cell r="A14450" t="str">
            <v>IFECTMT - ENC-007</v>
          </cell>
          <cell r="B14450" t="str">
            <v>Álgebra Linear - IFECTMT</v>
          </cell>
          <cell r="C14450">
            <v>60</v>
          </cell>
          <cell r="D14450">
            <v>5</v>
          </cell>
        </row>
        <row r="14451">
          <cell r="A14451" t="str">
            <v>UNIFESP - 2406</v>
          </cell>
          <cell r="B14451" t="str">
            <v>Álgebra Linear - UNIFESP</v>
          </cell>
          <cell r="C14451">
            <v>36</v>
          </cell>
          <cell r="D14451">
            <v>3</v>
          </cell>
        </row>
        <row r="14452">
          <cell r="A14452" t="str">
            <v>MAT-105</v>
          </cell>
          <cell r="B14452" t="str">
            <v>Álgebra Linear Aplicada</v>
          </cell>
          <cell r="C14452">
            <v>144</v>
          </cell>
          <cell r="D14452">
            <v>12</v>
          </cell>
        </row>
        <row r="14453">
          <cell r="A14453" t="str">
            <v>MCTB002-13</v>
          </cell>
          <cell r="B14453" t="str">
            <v>Álgebra Linear Avançada I</v>
          </cell>
          <cell r="C14453">
            <v>48</v>
          </cell>
          <cell r="D14453">
            <v>4</v>
          </cell>
        </row>
        <row r="14454">
          <cell r="A14454" t="str">
            <v>MCTB003-13</v>
          </cell>
          <cell r="B14454" t="str">
            <v>Álgebra Linear Avançada II</v>
          </cell>
          <cell r="C14454">
            <v>48</v>
          </cell>
          <cell r="D14454">
            <v>4</v>
          </cell>
        </row>
        <row r="14455">
          <cell r="A14455" t="str">
            <v>MCTB003-17</v>
          </cell>
          <cell r="B14455" t="str">
            <v>Álgebra Linear Avançada II</v>
          </cell>
          <cell r="C14455">
            <v>48</v>
          </cell>
          <cell r="D14455">
            <v>4</v>
          </cell>
        </row>
        <row r="14456">
          <cell r="A14456" t="str">
            <v>UNESP - SMA 1010</v>
          </cell>
          <cell r="B14456" t="str">
            <v>Álgebra Linear e Cálculo Vetorial - UNESP</v>
          </cell>
          <cell r="C14456">
            <v>84</v>
          </cell>
          <cell r="D14456">
            <v>7</v>
          </cell>
        </row>
        <row r="14457">
          <cell r="A14457" t="str">
            <v>UC-pt 1001143</v>
          </cell>
          <cell r="B14457" t="str">
            <v>Álgebra Linear e Geometria Analítica I - Universidade de Coimbra</v>
          </cell>
          <cell r="C14457">
            <v>84</v>
          </cell>
          <cell r="D14457">
            <v>7</v>
          </cell>
        </row>
        <row r="14458">
          <cell r="A14458" t="str">
            <v>UC-pt 1001185</v>
          </cell>
          <cell r="B14458" t="str">
            <v>Álgebra Linear e Geometria Analítica II - Universidade de Coimbra</v>
          </cell>
          <cell r="C14458">
            <v>84</v>
          </cell>
          <cell r="D14458">
            <v>7</v>
          </cell>
        </row>
        <row r="14459">
          <cell r="A14459" t="str">
            <v>MAT-120</v>
          </cell>
          <cell r="B14459" t="str">
            <v>Álgebra Linear e Multilinear</v>
          </cell>
          <cell r="C14459">
            <v>144</v>
          </cell>
          <cell r="D14459">
            <v>12</v>
          </cell>
        </row>
        <row r="14460">
          <cell r="A14460" t="str">
            <v>MAT-112</v>
          </cell>
          <cell r="B14460" t="str">
            <v>Álgebra Linear e Multilinear</v>
          </cell>
          <cell r="C14460">
            <v>144</v>
          </cell>
          <cell r="D14460">
            <v>12</v>
          </cell>
        </row>
        <row r="14461">
          <cell r="A14461" t="str">
            <v>MAT-120CO</v>
          </cell>
          <cell r="B14461" t="str">
            <v>Álgebra Linear e Multilinear -  Unicamp</v>
          </cell>
          <cell r="C14461">
            <v>0</v>
          </cell>
          <cell r="D14461">
            <v>12</v>
          </cell>
        </row>
        <row r="14462">
          <cell r="A14462" t="str">
            <v>UNINOVE - 3EX1769</v>
          </cell>
          <cell r="B14462" t="str">
            <v>Álgebra Linear, Geometria Analítica e Cálculo Vetorial - UNINOVE</v>
          </cell>
          <cell r="C14462">
            <v>72</v>
          </cell>
          <cell r="D14462">
            <v>6</v>
          </cell>
        </row>
        <row r="14463">
          <cell r="A14463" t="str">
            <v>UNESP001</v>
          </cell>
          <cell r="B14463" t="str">
            <v>Álgebra de Lie e Aplicações - Unesp</v>
          </cell>
          <cell r="C14463">
            <v>0</v>
          </cell>
          <cell r="D14463">
            <v>6</v>
          </cell>
        </row>
        <row r="14464">
          <cell r="A14464" t="str">
            <v>UNESP - 1211</v>
          </cell>
          <cell r="B14464" t="str">
            <v>Álgebra linear - UNESP</v>
          </cell>
          <cell r="C14464">
            <v>36</v>
          </cell>
          <cell r="D14464">
            <v>3</v>
          </cell>
        </row>
        <row r="14465">
          <cell r="A14465" t="str">
            <v>MCTD022-18</v>
          </cell>
          <cell r="B14465" t="str">
            <v>Álgebra na Educação Básica</v>
          </cell>
          <cell r="C14465">
            <v>24</v>
          </cell>
          <cell r="D14465">
            <v>2</v>
          </cell>
        </row>
        <row r="14466">
          <cell r="A14466" t="str">
            <v>MAT-212</v>
          </cell>
          <cell r="B14466" t="str">
            <v>Álgebras de Dimensão Finita</v>
          </cell>
          <cell r="C14466">
            <v>144</v>
          </cell>
          <cell r="D14466">
            <v>12</v>
          </cell>
        </row>
        <row r="14467">
          <cell r="A14467" t="str">
            <v>MAT-127</v>
          </cell>
          <cell r="B14467" t="str">
            <v>Álgebras de Lie</v>
          </cell>
          <cell r="C14467">
            <v>144</v>
          </cell>
          <cell r="D14467">
            <v>12</v>
          </cell>
        </row>
        <row r="14468">
          <cell r="A14468" t="str">
            <v>MAT-213</v>
          </cell>
          <cell r="B14468" t="str">
            <v>Álgebras de Lie</v>
          </cell>
          <cell r="C14468">
            <v>144</v>
          </cell>
          <cell r="D14468">
            <v>12</v>
          </cell>
        </row>
        <row r="14469">
          <cell r="A14469" t="str">
            <v>IFT-002</v>
          </cell>
          <cell r="B14469" t="str">
            <v>Álgebras de Lie</v>
          </cell>
          <cell r="C14469">
            <v>0</v>
          </cell>
          <cell r="D14469">
            <v>6</v>
          </cell>
        </row>
        <row r="14470">
          <cell r="A14470" t="str">
            <v>MACK - 4121521</v>
          </cell>
          <cell r="B14470" t="str">
            <v>ÉTICA E CIDADANIA - Mackenzie</v>
          </cell>
          <cell r="C14470">
            <v>60</v>
          </cell>
          <cell r="D14470">
            <v>5</v>
          </cell>
        </row>
        <row r="14471">
          <cell r="A14471" t="str">
            <v>UNICAMP - NC100</v>
          </cell>
          <cell r="B14471" t="str">
            <v>ÉTICA E CIDADANIA - UNICAMP</v>
          </cell>
          <cell r="C14471">
            <v>72</v>
          </cell>
          <cell r="D14471">
            <v>6</v>
          </cell>
        </row>
        <row r="14472">
          <cell r="A14472" t="str">
            <v>MACK - 4121074</v>
          </cell>
          <cell r="B14472" t="str">
            <v>ÉTICA E CIDADANIA I - Mackenzie</v>
          </cell>
          <cell r="C14472">
            <v>24</v>
          </cell>
          <cell r="D14472">
            <v>2</v>
          </cell>
        </row>
        <row r="14473">
          <cell r="A14473" t="str">
            <v>MACK - ENUN00004</v>
          </cell>
          <cell r="B14473" t="str">
            <v>ÉTICA E CIDADANIA I - Mackenzie</v>
          </cell>
          <cell r="C14473">
            <v>24</v>
          </cell>
          <cell r="D14473">
            <v>2</v>
          </cell>
        </row>
        <row r="14474">
          <cell r="A14474" t="str">
            <v>MACK - 04111052</v>
          </cell>
          <cell r="B14474" t="str">
            <v>ÉTICA E CIDADANIA I - Mackenzie</v>
          </cell>
          <cell r="C14474">
            <v>24</v>
          </cell>
          <cell r="D14474">
            <v>2</v>
          </cell>
        </row>
        <row r="14475">
          <cell r="A14475" t="str">
            <v>MACK - ENUN00005</v>
          </cell>
          <cell r="B14475" t="str">
            <v>ÉTICA E CIDADANIA II - Mackenzie</v>
          </cell>
          <cell r="C14475">
            <v>24</v>
          </cell>
          <cell r="D14475">
            <v>2</v>
          </cell>
        </row>
        <row r="14476">
          <cell r="A14476" t="str">
            <v>MACK - 04112040</v>
          </cell>
          <cell r="B14476" t="str">
            <v>ÉTICA E CIDADANIA II - Mackenzie</v>
          </cell>
          <cell r="C14476">
            <v>24</v>
          </cell>
          <cell r="D14476">
            <v>2</v>
          </cell>
        </row>
        <row r="14477">
          <cell r="A14477" t="str">
            <v>METODISTA - 70358</v>
          </cell>
          <cell r="B14477" t="str">
            <v>ÉTICA E CIDADANIA:MÚSICA,CINEMA E POLITICA - METODISTA</v>
          </cell>
          <cell r="C14477">
            <v>120</v>
          </cell>
          <cell r="D14477">
            <v>10</v>
          </cell>
        </row>
        <row r="14478">
          <cell r="A14478" t="str">
            <v>UNIFESP - 4934</v>
          </cell>
          <cell r="B14478" t="str">
            <v>ÉTICA E EDUCAÇÃO - UNIFESP</v>
          </cell>
          <cell r="C14478">
            <v>36</v>
          </cell>
          <cell r="D14478">
            <v>3</v>
          </cell>
        </row>
        <row r="14479">
          <cell r="A14479" t="str">
            <v>Metodista - 7104</v>
          </cell>
          <cell r="B14479" t="str">
            <v>ÉTICA E LEGISLAÇÃO DE RADIO E TV - METODISTA</v>
          </cell>
          <cell r="C14479">
            <v>36</v>
          </cell>
          <cell r="D14479">
            <v>3</v>
          </cell>
        </row>
        <row r="14480">
          <cell r="A14480" t="str">
            <v>UNIP - 895W</v>
          </cell>
          <cell r="B14480" t="str">
            <v>ÉTICA E LEGISLAÇÃO PROFISSIONAL - Universidade Paulista</v>
          </cell>
          <cell r="C14480">
            <v>12</v>
          </cell>
          <cell r="D14480">
            <v>1</v>
          </cell>
        </row>
        <row r="14481">
          <cell r="A14481" t="str">
            <v>NHH2009-13</v>
          </cell>
          <cell r="B14481" t="str">
            <v>Ética</v>
          </cell>
          <cell r="C14481">
            <v>48</v>
          </cell>
          <cell r="D14481">
            <v>4</v>
          </cell>
        </row>
        <row r="14482">
          <cell r="A14482" t="str">
            <v>ECT05</v>
          </cell>
          <cell r="B14482" t="str">
            <v>Ética</v>
          </cell>
          <cell r="C14482">
            <v>30</v>
          </cell>
          <cell r="D14482">
            <v>0</v>
          </cell>
        </row>
        <row r="14483">
          <cell r="A14483" t="str">
            <v>UNAV-es Et</v>
          </cell>
          <cell r="B14483" t="str">
            <v>Ética - Universidad de Navarra</v>
          </cell>
          <cell r="C14483">
            <v>60</v>
          </cell>
          <cell r="D14483">
            <v>5</v>
          </cell>
        </row>
        <row r="14484">
          <cell r="A14484" t="str">
            <v>UNICAMP - HG303</v>
          </cell>
          <cell r="B14484" t="str">
            <v>Ética I - UNICAMP</v>
          </cell>
          <cell r="C14484">
            <v>144</v>
          </cell>
          <cell r="D14484">
            <v>12</v>
          </cell>
        </row>
        <row r="14485">
          <cell r="A14485" t="str">
            <v>NHZ4014-09</v>
          </cell>
          <cell r="B14485" t="str">
            <v>Ética Profissional</v>
          </cell>
          <cell r="C14485">
            <v>36</v>
          </cell>
          <cell r="D14485">
            <v>3</v>
          </cell>
        </row>
        <row r="14486">
          <cell r="A14486" t="str">
            <v>UNIP - 241L</v>
          </cell>
          <cell r="B14486" t="str">
            <v>Ética Profissional - Universidade Paulista</v>
          </cell>
          <cell r="C14486">
            <v>12</v>
          </cell>
          <cell r="D14486">
            <v>1</v>
          </cell>
        </row>
        <row r="14487">
          <cell r="A14487" t="str">
            <v>MACK - 29022630</v>
          </cell>
          <cell r="B14487" t="str">
            <v>Ética e Cidadania Aplicada ao Direito II - Mackenzie</v>
          </cell>
          <cell r="C14487">
            <v>24</v>
          </cell>
          <cell r="D14487">
            <v>2</v>
          </cell>
        </row>
        <row r="14488">
          <cell r="A14488" t="str">
            <v>MACK - 9351019</v>
          </cell>
          <cell r="B14488" t="str">
            <v>Ética e Cidadania I - Mackenzie</v>
          </cell>
          <cell r="C14488">
            <v>24</v>
          </cell>
          <cell r="D14488">
            <v>2</v>
          </cell>
        </row>
        <row r="14489">
          <cell r="A14489" t="str">
            <v>MACK - 4111044</v>
          </cell>
          <cell r="B14489" t="str">
            <v>Ética e Cidadania I - Mackenzie</v>
          </cell>
          <cell r="C14489">
            <v>24</v>
          </cell>
          <cell r="D14489">
            <v>2</v>
          </cell>
        </row>
        <row r="14490">
          <cell r="A14490" t="str">
            <v>MACK - 9352015</v>
          </cell>
          <cell r="B14490" t="str">
            <v>Ética e Cidadania II - Mackenzie</v>
          </cell>
          <cell r="C14490">
            <v>24</v>
          </cell>
          <cell r="D14490">
            <v>2</v>
          </cell>
        </row>
        <row r="14491">
          <cell r="A14491" t="str">
            <v>MACK - 4112032</v>
          </cell>
          <cell r="B14491" t="str">
            <v>Ética e Cidadania II - Mackenzie</v>
          </cell>
          <cell r="C14491">
            <v>24</v>
          </cell>
          <cell r="D14491">
            <v>2</v>
          </cell>
        </row>
        <row r="14492">
          <cell r="A14492" t="str">
            <v>BHP0001-15</v>
          </cell>
          <cell r="B14492" t="str">
            <v>Ética e Justiça</v>
          </cell>
          <cell r="C14492">
            <v>48</v>
          </cell>
          <cell r="D14492">
            <v>4</v>
          </cell>
        </row>
        <row r="14493">
          <cell r="A14493" t="str">
            <v>ESZX051-13</v>
          </cell>
          <cell r="B14493" t="str">
            <v>Ética e Responsabilidade Social</v>
          </cell>
          <cell r="C14493">
            <v>24</v>
          </cell>
          <cell r="D14493">
            <v>2</v>
          </cell>
        </row>
        <row r="14494">
          <cell r="A14494" t="str">
            <v>FTT - 4111044</v>
          </cell>
          <cell r="B14494" t="str">
            <v>Ética e cidadania - Faculdade de Tecnologia Termomecânica</v>
          </cell>
          <cell r="C14494">
            <v>24</v>
          </cell>
          <cell r="D14494">
            <v>2</v>
          </cell>
        </row>
        <row r="14495">
          <cell r="A14495" t="str">
            <v>UNIP - 275V</v>
          </cell>
          <cell r="B14495" t="str">
            <v>Ética profissional - Universidade Paulista</v>
          </cell>
          <cell r="C14495">
            <v>12</v>
          </cell>
          <cell r="D14495">
            <v>1</v>
          </cell>
        </row>
        <row r="14496">
          <cell r="A14496" t="str">
            <v>ESZX093-13</v>
          </cell>
          <cell r="B14496" t="str">
            <v>Ética, Direitos Humanos e Cidadania</v>
          </cell>
          <cell r="C14496">
            <v>24</v>
          </cell>
          <cell r="D14496">
            <v>2</v>
          </cell>
        </row>
        <row r="14497">
          <cell r="A14497" t="str">
            <v>NHH2010-13</v>
          </cell>
          <cell r="B14497" t="str">
            <v>Ética: perspectivas contemporâneas</v>
          </cell>
          <cell r="C14497">
            <v>48</v>
          </cell>
          <cell r="D14497">
            <v>4</v>
          </cell>
        </row>
        <row r="14498">
          <cell r="A14498" t="str">
            <v>NHT3044-06</v>
          </cell>
          <cell r="B14498" t="str">
            <v>Óptica</v>
          </cell>
          <cell r="C14498">
            <v>48</v>
          </cell>
          <cell r="D14498">
            <v>4</v>
          </cell>
        </row>
        <row r="14499">
          <cell r="A14499" t="str">
            <v>NHT3044-15</v>
          </cell>
          <cell r="B14499" t="str">
            <v>Óptica</v>
          </cell>
          <cell r="C14499">
            <v>48</v>
          </cell>
          <cell r="D14499">
            <v>4</v>
          </cell>
        </row>
        <row r="14500">
          <cell r="A14500" t="str">
            <v>NHT3044-13</v>
          </cell>
          <cell r="B14500" t="str">
            <v>Óptica</v>
          </cell>
          <cell r="C14500">
            <v>48</v>
          </cell>
          <cell r="D14500">
            <v>4</v>
          </cell>
        </row>
        <row r="14501">
          <cell r="A14501" t="str">
            <v>ESZX141-13</v>
          </cell>
          <cell r="B14501" t="str">
            <v>Óptica Integrada</v>
          </cell>
          <cell r="C14501">
            <v>48</v>
          </cell>
          <cell r="D14501">
            <v>4</v>
          </cell>
        </row>
        <row r="14502">
          <cell r="A14502" t="str">
            <v>FIS-203</v>
          </cell>
          <cell r="B14502" t="str">
            <v>Óptica Não-Linear e Fotônica</v>
          </cell>
          <cell r="C14502">
            <v>144</v>
          </cell>
          <cell r="D14502">
            <v>12</v>
          </cell>
        </row>
        <row r="14503">
          <cell r="A14503" t="str">
            <v>FIS-502</v>
          </cell>
          <cell r="B14503" t="str">
            <v>Óptica Quântica</v>
          </cell>
          <cell r="C14503">
            <v>144</v>
          </cell>
          <cell r="D14503">
            <v>12</v>
          </cell>
        </row>
        <row r="14504">
          <cell r="A14504" t="str">
            <v>UA-pt 90257</v>
          </cell>
          <cell r="B14504" t="str">
            <v>Órgãos de Máquinas - Universidade de Aveiro</v>
          </cell>
          <cell r="C14504">
            <v>60</v>
          </cell>
          <cell r="D14504">
            <v>5</v>
          </cell>
        </row>
        <row r="14505">
          <cell r="A14505" t="str">
            <v>USP - 4300160</v>
          </cell>
          <cell r="B14505" t="str">
            <v>Ótica - USP</v>
          </cell>
          <cell r="C14505">
            <v>24</v>
          </cell>
          <cell r="D14505">
            <v>2</v>
          </cell>
        </row>
      </sheetData>
    </sheetDataSet>
  </externalBook>
</externalLink>
</file>

<file path=xl/tables/table1.xml><?xml version="1.0" encoding="utf-8"?>
<table xmlns="http://schemas.openxmlformats.org/spreadsheetml/2006/main" id="9" name="Tabela110" displayName="Tabela110" ref="A1:F127" totalsRowShown="0" headerRowDxfId="11" dataDxfId="10" headerRowBorderDxfId="8" tableBorderDxfId="9" totalsRowBorderDxfId="7">
  <autoFilter ref="A1:F127"/>
  <tableColumns count="6">
    <tableColumn id="1" name="CÓDIGO" dataDxfId="6"/>
    <tableColumn id="2" name="                      DISCIPLINA" dataDxfId="5"/>
    <tableColumn id="4" name="CRÉDITO" dataDxfId="4"/>
    <tableColumn id="5" name="CONCEITO" dataDxfId="3"/>
    <tableColumn id="6" name="SITUAÇÃO" dataDxfId="2"/>
    <tableColumn id="7" name="CATEGORIA" dataDxfId="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0" name="Tabela211" displayName="Tabela211" ref="H2:H9" totalsRowShown="0" headerRowDxfId="0">
  <autoFilter ref="H2:H9"/>
  <tableColumns count="1">
    <tableColumn id="1" name="Orientações Importan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P23" totalsRowCount="1">
  <autoFilter ref="A1:P22"/>
  <sortState ref="A2:K21">
    <sortCondition ref="B1:B21"/>
  </sortState>
  <tableColumns count="16">
    <tableColumn id="1" name="Código Novo" totalsRowLabel="Total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87" totalsRowDxfId="86" dataCellStyle="Saída">
      <calculatedColumnFormula>IFERROR(VLOOKUP(Tabela3[[#This Row],[Código Novo]],'Colar histórico'!A:F,3,0),0)</calculatedColumnFormula>
    </tableColumn>
    <tableColumn id="9" name="Horas Cursadas" totalsRowFunction="sum" dataDxfId="85" totalsRowDxfId="84" dataCellStyle="Saída">
      <calculatedColumnFormula>Tabela3[[#This Row],[Cred Cursados]]*12</calculatedColumnFormula>
    </tableColumn>
    <tableColumn id="10" name="Disciplina Convalidada 2015" dataDxfId="83" totalsRowDxfId="82" dataCellStyle="Saída">
      <calculatedColumnFormula>IFERROR(VLOOKUP(Tabela3[[#This Row],[Código Novo]],Convalidações!A:H,5,0),"-")</calculatedColumnFormula>
    </tableColumn>
    <tableColumn id="11" name="Crédito Convalidada Cursado 2015" totalsRowFunction="sum" dataDxfId="81" totalsRowDxfId="80" dataCellStyle="Saída">
      <calculatedColumnFormula>IFERROR(VLOOKUP(Tabela3[[#This Row],[Disciplina Convalidada 2015]],'Colar histórico'!A:F,3,0),0)</calculatedColumnFormula>
    </tableColumn>
    <tableColumn id="12" name="Horas Convalidada Cursado 2016" dataDxfId="79" totalsRowDxfId="78" dataCellStyle="Saída">
      <calculatedColumnFormula>Tabela3[[#This Row],[Crédito Convalidada Cursado 2015]]*12</calculatedColumnFormula>
    </tableColumn>
    <tableColumn id="13" name="Disciplina Convalidada 2016" dataDxfId="77" totalsRowDxfId="76" dataCellStyle="Saída">
      <calculatedColumnFormula>IFERROR(VLOOKUP(Tabela3[[#This Row],[Código Novo]],Convalidações!A:I,9,0),"-")</calculatedColumnFormula>
    </tableColumn>
    <tableColumn id="14" name="Crédito Convalidada Cursado 2016" dataDxfId="75" totalsRowDxfId="74" dataCellStyle="Saída">
      <calculatedColumnFormula>IFERROR(VLOOKUP(Tabela3[[#This Row],[Disciplina Convalidada 2016]],'Colar histórico'!A:F,3,0),0)</calculatedColumnFormula>
    </tableColumn>
    <tableColumn id="15" name="Horas Convalidada Cursado 20162" dataDxfId="73" totalsRowDxfId="72" dataCellStyle="Saída">
      <calculatedColumnFormula>Tabela3[[#This Row],[Crédito Convalidada Cursado 2016]]*12</calculatedColumnFormula>
    </tableColumn>
    <tableColumn id="16" name="Observação" totalsRowDxfId="71" dataCellStyle="Saíd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ela35" displayName="Tabela35" ref="A1:P41" totalsRowShown="0">
  <autoFilter ref="A1:P41"/>
  <tableColumns count="16">
    <tableColumn id="1" name="Código Novo"/>
    <tableColumn id="2" name="Nome"/>
    <tableColumn id="3" name="T"/>
    <tableColumn id="4" name="P"/>
    <tableColumn id="5" name="I"/>
    <tableColumn id="6" name="Créditos"/>
    <tableColumn id="7" name="Horas"/>
    <tableColumn id="8" name="Cred Cursados" dataDxfId="67" totalsRowDxfId="66" dataCellStyle="Saída">
      <calculatedColumnFormula>IFERROR(VLOOKUP(Tabela35[[#This Row],[Código Novo]],'Colar histórico'!A:F,3,0),0)</calculatedColumnFormula>
    </tableColumn>
    <tableColumn id="9" name="Horas Cursadas" dataDxfId="65" totalsRowDxfId="64" dataCellStyle="Saída">
      <calculatedColumnFormula>Tabela35[[#This Row],[Cred Cursados]]*12</calculatedColumnFormula>
    </tableColumn>
    <tableColumn id="10" name="Disciplina Convalidada 2015" dataDxfId="63" dataCellStyle="Saída">
      <calculatedColumnFormula>IFERROR(VLOOKUP(Tabela35[[#This Row],[Código Novo]],Convalidações!A:H,5,0),"-")</calculatedColumnFormula>
    </tableColumn>
    <tableColumn id="11" name="Crédito Convalidada Cursado 2015" dataDxfId="62" dataCellStyle="Saída">
      <calculatedColumnFormula>IFERROR(VLOOKUP(Tabela35[[#This Row],[Disciplina Convalidada 2016]],'Colar histórico'!A:F,3,0),0)</calculatedColumnFormula>
    </tableColumn>
    <tableColumn id="12" name="Horas Convalidada Cursado 2016" dataDxfId="61" dataCellStyle="Saída">
      <calculatedColumnFormula>Tabela35[[#This Row],[Crédito Convalidada Cursado 2015]]*12</calculatedColumnFormula>
    </tableColumn>
    <tableColumn id="13" name="Disciplina Convalidada 2016" dataDxfId="60" dataCellStyle="Saída">
      <calculatedColumnFormula>IFERROR(VLOOKUP(Tabela35[[#This Row],[Código Novo]],Convalidações!A:I,9,0),"-")</calculatedColumnFormula>
    </tableColumn>
    <tableColumn id="14" name="Crédito Convalidada Cursado 2016" dataDxfId="59" dataCellStyle="Saída">
      <calculatedColumnFormula>IFERROR(VLOOKUP(Tabela35[[#This Row],[Disciplina Convalidada 2016]],'Colar histórico'!A:F,3,0),0)</calculatedColumnFormula>
    </tableColumn>
    <tableColumn id="15" name="Horas Convalidada Cursado 20162" dataDxfId="58" dataCellStyle="Saída">
      <calculatedColumnFormula>Tabela35[[#This Row],[Crédito Convalidada Cursado 2016]]*12</calculatedColumnFormula>
    </tableColumn>
    <tableColumn id="16" name="Observação" dataCellStyle="Saída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P27" totalsRowCount="1">
  <autoFilter ref="A1:P26"/>
  <tableColumns count="16">
    <tableColumn id="1" name="Código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55" dataCellStyle="Saída">
      <calculatedColumnFormula>IFERROR(VLOOKUP(Tabela36[[#This Row],[Código]],'Colar histórico'!A:F,3,0),0)</calculatedColumnFormula>
    </tableColumn>
    <tableColumn id="9" name="Horas Cursadas" totalsRowFunction="sum" dataDxfId="54" dataCellStyle="Saída">
      <calculatedColumnFormula>Tabela36[[#This Row],[Cred Cursados]]*12</calculatedColumnFormula>
    </tableColumn>
    <tableColumn id="10" name="Disciplina Convalidada 2010" dataDxfId="53" dataCellStyle="Saída">
      <calculatedColumnFormula>IFERROR(VLOOKUP(Tabela36[[#This Row],[Código]],Convalidações!E:T,9,FALSE),"-")</calculatedColumnFormula>
    </tableColumn>
    <tableColumn id="11" name="Crédito Convalidada Cursado 2010" totalsRowFunction="count" dataDxfId="52" dataCellStyle="Saída">
      <calculatedColumnFormula>IFERROR(VLOOKUP(Tabela36[[#This Row],[Disciplina Convalidada 2010]],'Colar histórico'!A:F,3,0),0)</calculatedColumnFormula>
    </tableColumn>
    <tableColumn id="12" name="Horas Convalidada Cursado 2010" dataDxfId="51" dataCellStyle="Saída">
      <calculatedColumnFormula>Tabela36[[#This Row],[Crédito Convalidada Cursado 2010]]*12</calculatedColumnFormula>
    </tableColumn>
    <tableColumn id="13" name="Disciplina Convalidada 2016" dataDxfId="50" dataCellStyle="Saída">
      <calculatedColumnFormula>IFERROR(VLOOKUP(Tabela36[[#This Row],[Código]],Convalidações!E:T,5,FALSE),"-")</calculatedColumnFormula>
    </tableColumn>
    <tableColumn id="14" name="Crédito Convalidada Cursado 2016" dataDxfId="49" dataCellStyle="Saída">
      <calculatedColumnFormula>IFERROR(VLOOKUP(Tabela36[[#This Row],[Disciplina Convalidada 2016]],'Colar histórico'!A:F,3,0),0)</calculatedColumnFormula>
    </tableColumn>
    <tableColumn id="15" name="Horas Convalidada Cursado 2016" dataDxfId="48" dataCellStyle="Saída">
      <calculatedColumnFormula>Tabela36[[#This Row],[Crédito Convalidada Cursado 2016]]*12</calculatedColumnFormula>
    </tableColumn>
    <tableColumn id="16" name="Observação" dataCellStyle="Saíd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367" displayName="Tabela367" ref="A1:P25" totalsRowCount="1">
  <autoFilter ref="A1:P24"/>
  <tableColumns count="16">
    <tableColumn id="1" name="Código"/>
    <tableColumn id="2" name="Nome"/>
    <tableColumn id="3" name="T"/>
    <tableColumn id="4" name="P"/>
    <tableColumn id="5" name="I" dataDxfId="46"/>
    <tableColumn id="6" name="Créditos" dataDxfId="45"/>
    <tableColumn id="7" name="Horas" dataDxfId="44"/>
    <tableColumn id="8" name="Cred Cursados" totalsRowFunction="sum" dataDxfId="43" dataCellStyle="Saída">
      <calculatedColumnFormula>IFERROR(VLOOKUP(Tabela367[[#This Row],[Código]],'Colar histórico'!A:F,3,0),0)</calculatedColumnFormula>
    </tableColumn>
    <tableColumn id="9" name="Horas Cursadas" totalsRowFunction="sum" dataDxfId="42" dataCellStyle="Saída">
      <calculatedColumnFormula>Tabela367[[#This Row],[Cred Cursados]]*12</calculatedColumnFormula>
    </tableColumn>
    <tableColumn id="10" name="Disciplina Convalidada 2010" dataDxfId="41" dataCellStyle="Saída">
      <calculatedColumnFormula>IFERROR(VLOOKUP(Tabela367[[#This Row],[Código]],Convalidações!E:T,9,FALSE),"-")</calculatedColumnFormula>
    </tableColumn>
    <tableColumn id="11" name="Crédito Convalidada Cursado 2010" totalsRowFunction="sum" dataDxfId="40" dataCellStyle="Saída">
      <calculatedColumnFormula>IFERROR(VLOOKUP(Tabela367[[#This Row],[Disciplina Convalidada 2010]],'Colar histórico'!A:F,3,0),0)</calculatedColumnFormula>
    </tableColumn>
    <tableColumn id="12" name="Horas Convalidada Cursado 2010" dataDxfId="39" dataCellStyle="Saída">
      <calculatedColumnFormula>Tabela367[[#This Row],[Crédito Convalidada Cursado 2010]]*12</calculatedColumnFormula>
    </tableColumn>
    <tableColumn id="13" name="Disciplina Convalidada 2016" dataDxfId="38" dataCellStyle="Saída">
      <calculatedColumnFormula>IFERROR(VLOOKUP(Tabela367[[#This Row],[Código]],Convalidações!E:T,5,FALSE),"-")</calculatedColumnFormula>
    </tableColumn>
    <tableColumn id="14" name="Crédito Convalidada Cursado 2016" totalsRowFunction="sum" dataDxfId="37" dataCellStyle="Saída">
      <calculatedColumnFormula>IFERROR(VLOOKUP(Tabela367[[#This Row],[Disciplina Convalidada 2016]],'Colar histórico'!A:F,3,0),0)</calculatedColumnFormula>
    </tableColumn>
    <tableColumn id="15" name="Horas Convalidada Cursado 2016" dataDxfId="36" dataCellStyle="Saída">
      <calculatedColumnFormula>Tabela367[[#This Row],[Crédito Convalidada Cursado 2016]]*12</calculatedColumnFormula>
    </tableColumn>
    <tableColumn id="16" name="Observação" dataCellStyle="Saíd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ela3672" displayName="Tabela3672" ref="A1:P26">
  <autoFilter ref="A1:P26"/>
  <tableColumns count="16">
    <tableColumn id="1" name="Código"/>
    <tableColumn id="2" name="Nome"/>
    <tableColumn id="3" name="T"/>
    <tableColumn id="4" name="P"/>
    <tableColumn id="5" name="I" dataDxfId="34"/>
    <tableColumn id="6" name="Créditos" dataDxfId="33"/>
    <tableColumn id="7" name="Horas" dataDxfId="32"/>
    <tableColumn id="8" name="Cred Cursados" totalsRowFunction="sum" dataDxfId="31" dataCellStyle="Saída">
      <calculatedColumnFormula>IFERROR(VLOOKUP(Tabela3672[[#This Row],[Código]],'Colar histórico'!A:F,3,0),0)</calculatedColumnFormula>
    </tableColumn>
    <tableColumn id="9" name="Horas Cursadas" totalsRowFunction="sum" dataDxfId="30" dataCellStyle="Saída">
      <calculatedColumnFormula>Tabela3672[[#This Row],[Cred Cursados]]*12</calculatedColumnFormula>
    </tableColumn>
    <tableColumn id="10" name="Disciplina Convalidada 2010" dataDxfId="29" dataCellStyle="Saída">
      <calculatedColumnFormula>IFERROR(VLOOKUP(Tabela3672[[#This Row],[Código]],Convalidações!I:P,5,0),"-")</calculatedColumnFormula>
    </tableColumn>
    <tableColumn id="11" name="Crédito Convalidada Cursado 2010" totalsRowFunction="count" dataDxfId="28" dataCellStyle="Saída">
      <calculatedColumnFormula>IFERROR(VLOOKUP(Tabela3672[[#This Row],[Disciplina Convalidada 2010]],'Colar histórico'!A:F,3,0),0)</calculatedColumnFormula>
    </tableColumn>
    <tableColumn id="12" name="Horas Convalidada Cursado 2010" dataDxfId="27" dataCellStyle="Saída">
      <calculatedColumnFormula>Tabela3672[[#This Row],[Crédito Convalidada Cursado 2010]]*12</calculatedColumnFormula>
    </tableColumn>
    <tableColumn id="13" name="Disciplina Convalidada 2015" dataDxfId="26" dataCellStyle="Saída">
      <calculatedColumnFormula>IFERROR(VLOOKUP(Tabela3672[[#This Row],[Código]],Convalidações!I:T,9,0),"-")</calculatedColumnFormula>
    </tableColumn>
    <tableColumn id="14" name="Crédito Convalidada Cursado 2015" dataDxfId="25" dataCellStyle="Saída">
      <calculatedColumnFormula>IFERROR(VLOOKUP(Tabela3672[[#This Row],[Disciplina Convalidada 2010]],'Colar histórico'!A:F,3,0),0)</calculatedColumnFormula>
    </tableColumn>
    <tableColumn id="15" name="Horas Convalidada Cursado 2015" dataDxfId="24" dataCellStyle="Saída">
      <calculatedColumnFormula>Tabela3672[[#This Row],[Crédito Convalidada Cursado 2015]]*12</calculatedColumnFormula>
    </tableColumn>
    <tableColumn id="16" name="Observação" dataCellStyle="Saída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" name="Tabela36723" displayName="Tabela36723" ref="A1:P36" totalsRowCount="1">
  <autoFilter ref="A1:P35"/>
  <tableColumns count="16">
    <tableColumn id="1" name="Código"/>
    <tableColumn id="2" name="Nome"/>
    <tableColumn id="3" name="T"/>
    <tableColumn id="4" name="P"/>
    <tableColumn id="5" name="I" dataDxfId="22"/>
    <tableColumn id="6" name="Créditos" dataDxfId="21"/>
    <tableColumn id="7" name="Horas" dataDxfId="20"/>
    <tableColumn id="8" name="Cred Cursados" totalsRowFunction="sum" dataDxfId="19" dataCellStyle="Saída">
      <calculatedColumnFormula>IFERROR(VLOOKUP(Tabela36723[[#This Row],[Código]],'Colar histórico'!A:F,3,0),0)</calculatedColumnFormula>
    </tableColumn>
    <tableColumn id="9" name="Horas Cursadas" totalsRowFunction="sum" dataDxfId="18" dataCellStyle="Saída">
      <calculatedColumnFormula>Tabela36723[[#This Row],[Cred Cursados]]*12</calculatedColumnFormula>
    </tableColumn>
    <tableColumn id="10" name="Disciplina Convalidada 2010" dataDxfId="17" dataCellStyle="Saída">
      <calculatedColumnFormula>IFERROR(VLOOKUP(Tabela36723[[#This Row],[Código]],Convalidações!I:P,5,0),"-")</calculatedColumnFormula>
    </tableColumn>
    <tableColumn id="11" name="Crédito Convalidada Cursado 2010" totalsRowFunction="count" dataDxfId="16" dataCellStyle="Saída">
      <calculatedColumnFormula>IFERROR(VLOOKUP(Tabela36723[[#This Row],[Disciplina Convalidada 2010]],'Colar histórico'!A:F,3,0),0)</calculatedColumnFormula>
    </tableColumn>
    <tableColumn id="12" name="Horas Convalidada Cursado 2010" dataDxfId="15">
      <calculatedColumnFormula>Tabela36723[[#This Row],[Crédito Convalidada Cursado 2010]]*12</calculatedColumnFormula>
    </tableColumn>
    <tableColumn id="13" name="Disciplina Convalidada 2016" dataDxfId="14">
      <calculatedColumnFormula>IFERROR(VLOOKUP(Tabela36723[[#This Row],[Código]],Convalidações!I:T,9,0),"-")</calculatedColumnFormula>
    </tableColumn>
    <tableColumn id="14" name="Crédito Convalidada Cursado 2016" dataDxfId="13">
      <calculatedColumnFormula>IFERROR(VLOOKUP(Tabela36723[[#This Row],[Disciplina Convalidada 2010]],'Colar histórico'!A:F,3,0),0)</calculatedColumnFormula>
    </tableColumn>
    <tableColumn id="15" name="Horas Convalidada Cursado 2016" dataDxfId="12">
      <calculatedColumnFormula>Tabela36723[[#This Row],[Crédito Convalidada Cursado 2016]]*12</calculatedColumnFormula>
    </tableColumn>
    <tableColumn id="16" name="Observação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sqref="A1:XFD1048576"/>
    </sheetView>
  </sheetViews>
  <sheetFormatPr defaultRowHeight="15" x14ac:dyDescent="0.25"/>
  <cols>
    <col min="2" max="2" width="62.5703125" bestFit="1" customWidth="1"/>
    <col min="8" max="8" width="123.5703125" bestFit="1" customWidth="1"/>
    <col min="10" max="14" width="9.140625" hidden="1" customWidth="1"/>
    <col min="15" max="15" width="20.85546875" hidden="1" customWidth="1"/>
    <col min="16" max="16" width="31.42578125" hidden="1" customWidth="1"/>
  </cols>
  <sheetData>
    <row r="1" spans="1:16" x14ac:dyDescent="0.25">
      <c r="A1" s="17" t="s">
        <v>210</v>
      </c>
      <c r="B1" s="18" t="s">
        <v>211</v>
      </c>
      <c r="C1" s="19" t="s">
        <v>212</v>
      </c>
      <c r="D1" s="19" t="s">
        <v>213</v>
      </c>
      <c r="E1" s="19" t="s">
        <v>214</v>
      </c>
      <c r="F1" s="20" t="s">
        <v>215</v>
      </c>
    </row>
    <row r="2" spans="1:16" ht="18.75" x14ac:dyDescent="0.3">
      <c r="A2" s="21"/>
      <c r="B2" s="22"/>
      <c r="C2" s="23"/>
      <c r="D2" s="23"/>
      <c r="E2" s="23"/>
      <c r="F2" s="24"/>
      <c r="H2" s="2" t="s">
        <v>216</v>
      </c>
      <c r="J2" s="1" t="s">
        <v>3</v>
      </c>
      <c r="K2" s="1" t="s">
        <v>5</v>
      </c>
      <c r="L2" s="1" t="s">
        <v>4</v>
      </c>
      <c r="M2" s="1" t="s">
        <v>2</v>
      </c>
      <c r="N2" s="1" t="s">
        <v>8</v>
      </c>
      <c r="O2" s="1" t="s">
        <v>9</v>
      </c>
      <c r="P2" s="1" t="s">
        <v>10</v>
      </c>
    </row>
    <row r="3" spans="1:16" x14ac:dyDescent="0.25">
      <c r="A3" s="25"/>
      <c r="B3" s="26"/>
      <c r="C3" s="27"/>
      <c r="D3" s="27"/>
      <c r="E3" s="27"/>
      <c r="F3" s="28"/>
      <c r="H3" t="s">
        <v>268</v>
      </c>
      <c r="J3">
        <f t="shared" ref="J3:J66" si="0">IF((LEFT(A4,3)="BC0")*AND(F4="Obrigatória")*AND(E4&lt;&gt;"Reprovado"),C4,0)</f>
        <v>0</v>
      </c>
      <c r="K3">
        <f t="shared" ref="K3:K66" si="1">IF((LEFT(A4,3)&lt;&gt;"BC0")*AND(F4="Obrigatória")*AND(E4&lt;&gt;"Reprovado"),C4,0)</f>
        <v>0</v>
      </c>
      <c r="L3">
        <f>IF((F4="Opção limitada")*AND(E4&lt;&gt;"Reprovado"),C4,0)</f>
        <v>0</v>
      </c>
      <c r="M3">
        <f>IF((F4="Livre escolha")*AND(E4&lt;&gt;"Reprovado"),C4,0)</f>
        <v>0</v>
      </c>
      <c r="N3">
        <f>IF((F4="Estágio Obr.")*AND(E4&lt;&gt;"Reprovado"),#REF!,0)</f>
        <v>0</v>
      </c>
      <c r="O3">
        <f>IF(A4="ATC-BCT",#REF!,0)</f>
        <v>0</v>
      </c>
    </row>
    <row r="4" spans="1:16" x14ac:dyDescent="0.25">
      <c r="A4" s="29"/>
      <c r="B4" s="30"/>
      <c r="C4" s="27"/>
      <c r="D4" s="27"/>
      <c r="E4" s="27"/>
      <c r="F4" s="28"/>
      <c r="H4" t="s">
        <v>217</v>
      </c>
      <c r="J4">
        <f t="shared" si="0"/>
        <v>0</v>
      </c>
      <c r="K4">
        <f t="shared" si="1"/>
        <v>0</v>
      </c>
      <c r="L4">
        <f t="shared" ref="L4:L67" si="2">IF((F5="Opção limitada")*AND(E5&lt;&gt;"Reprovado"),C5,0)</f>
        <v>0</v>
      </c>
      <c r="M4">
        <f t="shared" ref="M4:M67" si="3">IF((F5="Livre escolha")*AND(E5&lt;&gt;"Reprovado"),C5,0)</f>
        <v>0</v>
      </c>
      <c r="N4">
        <f>IF((F5="Estágio Obr.")*AND(E5&lt;&gt;"Reprovado"),#REF!,0)</f>
        <v>0</v>
      </c>
      <c r="O4">
        <f>IF(A5="ATC-BCT",#REF!,0)</f>
        <v>0</v>
      </c>
    </row>
    <row r="5" spans="1:16" x14ac:dyDescent="0.25">
      <c r="A5" s="29"/>
      <c r="B5" s="30"/>
      <c r="C5" s="27"/>
      <c r="D5" s="27"/>
      <c r="E5" s="27"/>
      <c r="F5" s="28"/>
      <c r="H5" t="s">
        <v>269</v>
      </c>
      <c r="J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>IF((F6="Estágio Obr.")*AND(E6&lt;&gt;"Reprovado"),#REF!,0)</f>
        <v>0</v>
      </c>
      <c r="O5">
        <f>IF(A6="ATC-BCT",#REF!,0)</f>
        <v>0</v>
      </c>
    </row>
    <row r="6" spans="1:16" x14ac:dyDescent="0.25">
      <c r="A6" s="29"/>
      <c r="B6" s="30"/>
      <c r="C6" s="27"/>
      <c r="D6" s="27"/>
      <c r="E6" s="27"/>
      <c r="F6" s="28"/>
      <c r="H6" t="s">
        <v>270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>IF((F7="Estágio Obr.")*AND(E7&lt;&gt;"Reprovado"),#REF!,0)</f>
        <v>0</v>
      </c>
      <c r="O6">
        <f>IF(A7="ATC-BCT",#REF!,0)</f>
        <v>0</v>
      </c>
    </row>
    <row r="7" spans="1:16" x14ac:dyDescent="0.25">
      <c r="A7" s="29"/>
      <c r="B7" s="30"/>
      <c r="C7" s="27"/>
      <c r="D7" s="27"/>
      <c r="E7" s="27"/>
      <c r="F7" s="28"/>
      <c r="H7" t="s">
        <v>271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>IF((F8="Estágio Obr.")*AND(E8&lt;&gt;"Reprovado"),#REF!,0)</f>
        <v>0</v>
      </c>
      <c r="O7">
        <f>IF(A8="ATC-BCT",#REF!,0)</f>
        <v>0</v>
      </c>
    </row>
    <row r="8" spans="1:16" x14ac:dyDescent="0.25">
      <c r="A8" s="29"/>
      <c r="B8" s="30"/>
      <c r="C8" s="27"/>
      <c r="D8" s="27"/>
      <c r="E8" s="27"/>
      <c r="F8" s="28"/>
      <c r="H8" t="s">
        <v>272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>IF((F9="Estágio Obr.")*AND(E9&lt;&gt;"Reprovado"),#REF!,0)</f>
        <v>0</v>
      </c>
      <c r="O8">
        <f>IF(A9="ATC-BCT",#REF!,0)</f>
        <v>0</v>
      </c>
    </row>
    <row r="9" spans="1:16" x14ac:dyDescent="0.25">
      <c r="A9" s="29"/>
      <c r="B9" s="30"/>
      <c r="C9" s="27"/>
      <c r="D9" s="27"/>
      <c r="E9" s="27"/>
      <c r="F9" s="28"/>
      <c r="H9" t="s">
        <v>273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>IF((F10="Estágio Obr.")*AND(E10&lt;&gt;"Reprovado"),#REF!,0)</f>
        <v>0</v>
      </c>
      <c r="O9">
        <f>IF(A10="ATC-BCT",#REF!,0)</f>
        <v>0</v>
      </c>
    </row>
    <row r="10" spans="1:16" x14ac:dyDescent="0.25">
      <c r="A10" s="29"/>
      <c r="B10" s="30"/>
      <c r="C10" s="27"/>
      <c r="D10" s="27"/>
      <c r="E10" s="27"/>
      <c r="F10" s="28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>IF((F11="Estágio Obr.")*AND(E11&lt;&gt;"Reprovado"),#REF!,0)</f>
        <v>0</v>
      </c>
      <c r="O10">
        <f>IF(A11="ATC-BCT",#REF!,0)</f>
        <v>0</v>
      </c>
    </row>
    <row r="11" spans="1:16" x14ac:dyDescent="0.25">
      <c r="A11" s="29"/>
      <c r="B11" s="30"/>
      <c r="C11" s="27"/>
      <c r="D11" s="27"/>
      <c r="E11" s="27"/>
      <c r="F11" s="28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>IF((F12="Estágio Obr.")*AND(E12&lt;&gt;"Reprovado"),#REF!,0)</f>
        <v>0</v>
      </c>
      <c r="O11">
        <f>IF(A12="ATC-BCT",#REF!,0)</f>
        <v>0</v>
      </c>
    </row>
    <row r="12" spans="1:16" x14ac:dyDescent="0.25">
      <c r="A12" s="29"/>
      <c r="B12" s="30"/>
      <c r="C12" s="27"/>
      <c r="D12" s="27"/>
      <c r="E12" s="27"/>
      <c r="F12" s="28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>IF((F13="Estágio Obr.")*AND(E13&lt;&gt;"Reprovado"),#REF!,0)</f>
        <v>0</v>
      </c>
      <c r="O12">
        <f>IF(A13="ATC-BCT",#REF!,0)</f>
        <v>0</v>
      </c>
    </row>
    <row r="13" spans="1:16" x14ac:dyDescent="0.25">
      <c r="A13" s="29"/>
      <c r="B13" s="30"/>
      <c r="C13" s="27"/>
      <c r="D13" s="27"/>
      <c r="E13" s="27"/>
      <c r="F13" s="28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>IF((F14="Estágio Obr.")*AND(E14&lt;&gt;"Reprovado"),#REF!,0)</f>
        <v>0</v>
      </c>
      <c r="O13">
        <f>IF(A14="ATC-BCT",#REF!,0)</f>
        <v>0</v>
      </c>
    </row>
    <row r="14" spans="1:16" x14ac:dyDescent="0.25">
      <c r="A14" s="29"/>
      <c r="B14" s="30"/>
      <c r="C14" s="27"/>
      <c r="D14" s="27"/>
      <c r="E14" s="27"/>
      <c r="F14" s="28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>IF((F15="Estágio Obr.")*AND(E15&lt;&gt;"Reprovado"),#REF!,0)</f>
        <v>0</v>
      </c>
      <c r="O14">
        <f>IF(A15="ATC-BCT",#REF!,0)</f>
        <v>0</v>
      </c>
    </row>
    <row r="15" spans="1:16" x14ac:dyDescent="0.25">
      <c r="A15" s="29"/>
      <c r="B15" s="30"/>
      <c r="C15" s="27"/>
      <c r="D15" s="27"/>
      <c r="E15" s="27"/>
      <c r="F15" s="28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>IF((F16="Estágio Obr.")*AND(E16&lt;&gt;"Reprovado"),#REF!,0)</f>
        <v>0</v>
      </c>
      <c r="O15">
        <f>IF(A16="ATC-BCT",#REF!,0)</f>
        <v>0</v>
      </c>
    </row>
    <row r="16" spans="1:16" x14ac:dyDescent="0.25">
      <c r="A16" s="29"/>
      <c r="B16" s="30"/>
      <c r="C16" s="27"/>
      <c r="D16" s="27"/>
      <c r="E16" s="27"/>
      <c r="F16" s="28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>IF((F17="Estágio Obr.")*AND(E17&lt;&gt;"Reprovado"),#REF!,0)</f>
        <v>0</v>
      </c>
      <c r="O16">
        <f>IF(A17="ATC-BCT",#REF!,0)</f>
        <v>0</v>
      </c>
    </row>
    <row r="17" spans="1:15" x14ac:dyDescent="0.25">
      <c r="A17" s="25"/>
      <c r="B17" s="26"/>
      <c r="C17" s="27"/>
      <c r="D17" s="27"/>
      <c r="E17" s="27"/>
      <c r="F17" s="28"/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>IF((F18="Estágio Obr.")*AND(E18&lt;&gt;"Reprovado"),#REF!,0)</f>
        <v>0</v>
      </c>
      <c r="O17">
        <f>IF(A18="ATC-BCT",#REF!,0)</f>
        <v>0</v>
      </c>
    </row>
    <row r="18" spans="1:15" x14ac:dyDescent="0.25">
      <c r="A18" s="29"/>
      <c r="B18" s="30"/>
      <c r="C18" s="27"/>
      <c r="D18" s="27"/>
      <c r="E18" s="27"/>
      <c r="F18" s="28"/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>IF((F19="Estágio Obr.")*AND(E19&lt;&gt;"Reprovado"),#REF!,0)</f>
        <v>0</v>
      </c>
      <c r="O18">
        <f>IF(A19="ATC-BCT",#REF!,0)</f>
        <v>0</v>
      </c>
    </row>
    <row r="19" spans="1:15" x14ac:dyDescent="0.25">
      <c r="A19" s="29"/>
      <c r="B19" s="30"/>
      <c r="C19" s="27"/>
      <c r="D19" s="27"/>
      <c r="E19" s="27"/>
      <c r="F19" s="28"/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>IF((F20="Estágio Obr.")*AND(E20&lt;&gt;"Reprovado"),#REF!,0)</f>
        <v>0</v>
      </c>
      <c r="O19">
        <f>IF(A20="ATC-BCT",#REF!,0)</f>
        <v>0</v>
      </c>
    </row>
    <row r="20" spans="1:15" x14ac:dyDescent="0.25">
      <c r="A20" s="29"/>
      <c r="B20" s="30"/>
      <c r="C20" s="27"/>
      <c r="D20" s="27"/>
      <c r="E20" s="27"/>
      <c r="F20" s="28"/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>IF((F21="Estágio Obr.")*AND(E21&lt;&gt;"Reprovado"),#REF!,0)</f>
        <v>0</v>
      </c>
      <c r="O20">
        <f>IF(A21="ATC-BCT",#REF!,0)</f>
        <v>0</v>
      </c>
    </row>
    <row r="21" spans="1:15" x14ac:dyDescent="0.25">
      <c r="A21" s="29"/>
      <c r="B21" s="30"/>
      <c r="C21" s="27"/>
      <c r="D21" s="27"/>
      <c r="E21" s="27"/>
      <c r="F21" s="28"/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>IF((F22="Estágio Obr.")*AND(E22&lt;&gt;"Reprovado"),#REF!,0)</f>
        <v>0</v>
      </c>
      <c r="O21">
        <f>IF(A22="ATC-BCT",#REF!,0)</f>
        <v>0</v>
      </c>
    </row>
    <row r="22" spans="1:15" x14ac:dyDescent="0.25">
      <c r="A22" s="25"/>
      <c r="B22" s="26"/>
      <c r="C22" s="27"/>
      <c r="D22" s="27"/>
      <c r="E22" s="27"/>
      <c r="F22" s="28"/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>IF((F23="Estágio Obr.")*AND(E23&lt;&gt;"Reprovado"),#REF!,0)</f>
        <v>0</v>
      </c>
      <c r="O22">
        <f>IF(A23="ATC-BCT",#REF!,0)</f>
        <v>0</v>
      </c>
    </row>
    <row r="23" spans="1:15" x14ac:dyDescent="0.25">
      <c r="A23" s="29"/>
      <c r="B23" s="30"/>
      <c r="C23" s="27"/>
      <c r="D23" s="27"/>
      <c r="E23" s="27"/>
      <c r="F23" s="28"/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>IF((F24="Estágio Obr.")*AND(E24&lt;&gt;"Reprovado"),#REF!,0)</f>
        <v>0</v>
      </c>
      <c r="O23">
        <f>IF(A24="ATC-BCT",#REF!,0)</f>
        <v>0</v>
      </c>
    </row>
    <row r="24" spans="1:15" x14ac:dyDescent="0.25">
      <c r="A24" s="29"/>
      <c r="B24" s="30"/>
      <c r="C24" s="27"/>
      <c r="D24" s="27"/>
      <c r="E24" s="27"/>
      <c r="F24" s="28"/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>IF((F25="Estágio Obr.")*AND(E25&lt;&gt;"Reprovado"),#REF!,0)</f>
        <v>0</v>
      </c>
      <c r="O24">
        <f>IF(A25="ATC-BCT",#REF!,0)</f>
        <v>0</v>
      </c>
    </row>
    <row r="25" spans="1:15" x14ac:dyDescent="0.25">
      <c r="A25" s="29"/>
      <c r="B25" s="30"/>
      <c r="C25" s="27"/>
      <c r="D25" s="27"/>
      <c r="E25" s="27"/>
      <c r="F25" s="28"/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>IF((F26="Estágio Obr.")*AND(E26&lt;&gt;"Reprovado"),#REF!,0)</f>
        <v>0</v>
      </c>
      <c r="O25">
        <f>IF(A26="ATC-BCT",#REF!,0)</f>
        <v>0</v>
      </c>
    </row>
    <row r="26" spans="1:15" x14ac:dyDescent="0.25">
      <c r="A26" s="29"/>
      <c r="B26" s="30"/>
      <c r="C26" s="27"/>
      <c r="D26" s="27"/>
      <c r="E26" s="27"/>
      <c r="F26" s="28"/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>IF((F27="Estágio Obr.")*AND(E27&lt;&gt;"Reprovado"),#REF!,0)</f>
        <v>0</v>
      </c>
      <c r="O26">
        <f>IF(A27="ATC-BCT",#REF!,0)</f>
        <v>0</v>
      </c>
    </row>
    <row r="27" spans="1:15" x14ac:dyDescent="0.25">
      <c r="A27" s="25"/>
      <c r="B27" s="26"/>
      <c r="C27" s="27"/>
      <c r="D27" s="27"/>
      <c r="E27" s="27"/>
      <c r="F27" s="28"/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>IF((F28="Estágio Obr.")*AND(E28&lt;&gt;"Reprovado"),#REF!,0)</f>
        <v>0</v>
      </c>
      <c r="O27">
        <f>IF(A28="ATC-BCT",#REF!,0)</f>
        <v>0</v>
      </c>
    </row>
    <row r="28" spans="1:15" x14ac:dyDescent="0.25">
      <c r="A28" s="29"/>
      <c r="B28" s="30"/>
      <c r="C28" s="27"/>
      <c r="D28" s="27"/>
      <c r="E28" s="27"/>
      <c r="F28" s="28"/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>IF((F29="Estágio Obr.")*AND(E29&lt;&gt;"Reprovado"),#REF!,0)</f>
        <v>0</v>
      </c>
      <c r="O28">
        <f>IF(A29="ATC-BCT",#REF!,0)</f>
        <v>0</v>
      </c>
    </row>
    <row r="29" spans="1:15" x14ac:dyDescent="0.25">
      <c r="A29" s="29"/>
      <c r="B29" s="30"/>
      <c r="C29" s="27"/>
      <c r="D29" s="27"/>
      <c r="E29" s="27"/>
      <c r="F29" s="28"/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>IF((F30="Estágio Obr.")*AND(E30&lt;&gt;"Reprovado"),#REF!,0)</f>
        <v>0</v>
      </c>
      <c r="O29">
        <f>IF(A30="ATC-BCT",#REF!,0)</f>
        <v>0</v>
      </c>
    </row>
    <row r="30" spans="1:15" x14ac:dyDescent="0.25">
      <c r="A30" s="29"/>
      <c r="B30" s="30"/>
      <c r="C30" s="27"/>
      <c r="D30" s="27"/>
      <c r="E30" s="27"/>
      <c r="F30" s="28"/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>IF((F31="Estágio Obr.")*AND(E31&lt;&gt;"Reprovado"),#REF!,0)</f>
        <v>0</v>
      </c>
      <c r="O30">
        <f>IF(A31="ATC-BCT",#REF!,0)</f>
        <v>0</v>
      </c>
    </row>
    <row r="31" spans="1:15" x14ac:dyDescent="0.25">
      <c r="A31" s="29"/>
      <c r="B31" s="30"/>
      <c r="C31" s="27"/>
      <c r="D31" s="27"/>
      <c r="E31" s="27"/>
      <c r="F31" s="28"/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>IF((F32="Estágio Obr.")*AND(E32&lt;&gt;"Reprovado"),#REF!,0)</f>
        <v>0</v>
      </c>
      <c r="O31">
        <f>IF(A32="ATC-BCT",#REF!,0)</f>
        <v>0</v>
      </c>
    </row>
    <row r="32" spans="1:15" x14ac:dyDescent="0.25">
      <c r="A32" s="29"/>
      <c r="B32" s="30"/>
      <c r="C32" s="27"/>
      <c r="D32" s="27"/>
      <c r="E32" s="27"/>
      <c r="F32" s="28"/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>IF((F33="Estágio Obr.")*AND(E33&lt;&gt;"Reprovado"),#REF!,0)</f>
        <v>0</v>
      </c>
      <c r="O32">
        <f>IF(A33="ATC-BCT",#REF!,0)</f>
        <v>0</v>
      </c>
    </row>
    <row r="33" spans="1:15" x14ac:dyDescent="0.25">
      <c r="A33" s="25"/>
      <c r="B33" s="26"/>
      <c r="C33" s="27"/>
      <c r="D33" s="27"/>
      <c r="E33" s="27"/>
      <c r="F33" s="28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>IF((F34="Estágio Obr.")*AND(E34&lt;&gt;"Reprovado"),#REF!,0)</f>
        <v>0</v>
      </c>
      <c r="O33">
        <f>IF(A34="ATC-BCT",#REF!,0)</f>
        <v>0</v>
      </c>
    </row>
    <row r="34" spans="1:15" x14ac:dyDescent="0.25">
      <c r="A34" s="29"/>
      <c r="B34" s="30"/>
      <c r="C34" s="27"/>
      <c r="D34" s="27"/>
      <c r="E34" s="27"/>
      <c r="F34" s="28"/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>IF((F35="Estágio Obr.")*AND(E35&lt;&gt;"Reprovado"),#REF!,0)</f>
        <v>0</v>
      </c>
      <c r="O34">
        <f>IF(A35="ATC-BCT",#REF!,0)</f>
        <v>0</v>
      </c>
    </row>
    <row r="35" spans="1:15" x14ac:dyDescent="0.25">
      <c r="A35" s="29"/>
      <c r="B35" s="30"/>
      <c r="C35" s="27"/>
      <c r="D35" s="27"/>
      <c r="E35" s="27"/>
      <c r="F35" s="28"/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>IF((F36="Estágio Obr.")*AND(E36&lt;&gt;"Reprovado"),#REF!,0)</f>
        <v>0</v>
      </c>
      <c r="O35">
        <f>IF(A36="ATC-BCT",#REF!,0)</f>
        <v>0</v>
      </c>
    </row>
    <row r="36" spans="1:15" x14ac:dyDescent="0.25">
      <c r="A36" s="29"/>
      <c r="B36" s="30"/>
      <c r="C36" s="27"/>
      <c r="D36" s="27"/>
      <c r="E36" s="27"/>
      <c r="F36" s="28"/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>IF((F37="Estágio Obr.")*AND(E37&lt;&gt;"Reprovado"),#REF!,0)</f>
        <v>0</v>
      </c>
      <c r="O36">
        <f>IF(A37="ATC-BCT",#REF!,0)</f>
        <v>0</v>
      </c>
    </row>
    <row r="37" spans="1:15" x14ac:dyDescent="0.25">
      <c r="A37" s="29"/>
      <c r="B37" s="30"/>
      <c r="C37" s="27"/>
      <c r="D37" s="27"/>
      <c r="E37" s="27"/>
      <c r="F37" s="28"/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>IF((F38="Estágio Obr.")*AND(E38&lt;&gt;"Reprovado"),#REF!,0)</f>
        <v>0</v>
      </c>
      <c r="O37">
        <f>IF(A38="ATC-BCT",#REF!,0)</f>
        <v>0</v>
      </c>
    </row>
    <row r="38" spans="1:15" x14ac:dyDescent="0.25">
      <c r="A38" s="29"/>
      <c r="B38" s="30"/>
      <c r="C38" s="27"/>
      <c r="D38" s="27"/>
      <c r="E38" s="27"/>
      <c r="F38" s="28"/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>IF((F39="Estágio Obr.")*AND(E39&lt;&gt;"Reprovado"),#REF!,0)</f>
        <v>0</v>
      </c>
      <c r="O38">
        <f>IF(A39="ATC-BCT",#REF!,0)</f>
        <v>0</v>
      </c>
    </row>
    <row r="39" spans="1:15" x14ac:dyDescent="0.25">
      <c r="A39" s="29"/>
      <c r="B39" s="30"/>
      <c r="C39" s="27"/>
      <c r="D39" s="27"/>
      <c r="E39" s="27"/>
      <c r="F39" s="28"/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>IF((F40="Estágio Obr.")*AND(E40&lt;&gt;"Reprovado"),#REF!,0)</f>
        <v>0</v>
      </c>
      <c r="O39">
        <f>IF(A40="ATC-BCT",#REF!,0)</f>
        <v>0</v>
      </c>
    </row>
    <row r="40" spans="1:15" x14ac:dyDescent="0.25">
      <c r="A40" s="29"/>
      <c r="B40" s="30"/>
      <c r="C40" s="27"/>
      <c r="D40" s="27"/>
      <c r="E40" s="27"/>
      <c r="F40" s="28"/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>IF((F41="Estágio Obr.")*AND(E41&lt;&gt;"Reprovado"),#REF!,0)</f>
        <v>0</v>
      </c>
      <c r="O40">
        <f>IF(A41="ATC-BCT",#REF!,0)</f>
        <v>0</v>
      </c>
    </row>
    <row r="41" spans="1:15" x14ac:dyDescent="0.25">
      <c r="A41" s="29"/>
      <c r="B41" s="30"/>
      <c r="C41" s="27"/>
      <c r="D41" s="27"/>
      <c r="E41" s="27"/>
      <c r="F41" s="28"/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>IF((F42="Estágio Obr.")*AND(E42&lt;&gt;"Reprovado"),#REF!,0)</f>
        <v>0</v>
      </c>
      <c r="O41">
        <f>IF(A42="ATC-BCT",#REF!,0)</f>
        <v>0</v>
      </c>
    </row>
    <row r="42" spans="1:15" x14ac:dyDescent="0.25">
      <c r="A42" s="29"/>
      <c r="B42" s="30"/>
      <c r="C42" s="27"/>
      <c r="D42" s="27"/>
      <c r="E42" s="27"/>
      <c r="F42" s="28"/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>IF((F43="Estágio Obr.")*AND(E43&lt;&gt;"Reprovado"),#REF!,0)</f>
        <v>0</v>
      </c>
      <c r="O42">
        <f>IF(A43="ATC-BCT",#REF!,0)</f>
        <v>0</v>
      </c>
    </row>
    <row r="43" spans="1:15" x14ac:dyDescent="0.25">
      <c r="A43" s="29"/>
      <c r="B43" s="30"/>
      <c r="C43" s="27"/>
      <c r="D43" s="27"/>
      <c r="E43" s="27"/>
      <c r="F43" s="28"/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>IF((F44="Estágio Obr.")*AND(E44&lt;&gt;"Reprovado"),#REF!,0)</f>
        <v>0</v>
      </c>
      <c r="O43">
        <f>IF(A44="ATC-BCT",#REF!,0)</f>
        <v>0</v>
      </c>
    </row>
    <row r="44" spans="1:15" x14ac:dyDescent="0.25">
      <c r="A44" s="29"/>
      <c r="B44" s="30"/>
      <c r="C44" s="27"/>
      <c r="D44" s="27"/>
      <c r="E44" s="27"/>
      <c r="F44" s="28"/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>IF((F45="Estágio Obr.")*AND(E45&lt;&gt;"Reprovado"),#REF!,0)</f>
        <v>0</v>
      </c>
      <c r="O44">
        <f>IF(A45="ATC-BCT",#REF!,0)</f>
        <v>0</v>
      </c>
    </row>
    <row r="45" spans="1:15" x14ac:dyDescent="0.25">
      <c r="A45" s="25"/>
      <c r="B45" s="26"/>
      <c r="C45" s="27"/>
      <c r="D45" s="27"/>
      <c r="E45" s="27"/>
      <c r="F45" s="28"/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>IF((F46="Estágio Obr.")*AND(E46&lt;&gt;"Reprovado"),#REF!,0)</f>
        <v>0</v>
      </c>
      <c r="O45">
        <f>IF(A46="ATC-BCT",#REF!,0)</f>
        <v>0</v>
      </c>
    </row>
    <row r="46" spans="1:15" x14ac:dyDescent="0.25">
      <c r="A46" s="29"/>
      <c r="B46" s="30"/>
      <c r="C46" s="27"/>
      <c r="D46" s="27"/>
      <c r="E46" s="27"/>
      <c r="F46" s="28"/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>IF((F47="Estágio Obr.")*AND(E47&lt;&gt;"Reprovado"),#REF!,0)</f>
        <v>0</v>
      </c>
      <c r="O46">
        <f>IF(A47="ATC-BCT",#REF!,0)</f>
        <v>0</v>
      </c>
    </row>
    <row r="47" spans="1:15" x14ac:dyDescent="0.25">
      <c r="A47" s="29"/>
      <c r="B47" s="30"/>
      <c r="C47" s="27"/>
      <c r="D47" s="27"/>
      <c r="E47" s="27"/>
      <c r="F47" s="28"/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>IF((F48="Estágio Obr.")*AND(E48&lt;&gt;"Reprovado"),#REF!,0)</f>
        <v>0</v>
      </c>
      <c r="O47">
        <f>IF(A48="ATC-BCT",#REF!,0)</f>
        <v>0</v>
      </c>
    </row>
    <row r="48" spans="1:15" x14ac:dyDescent="0.25">
      <c r="A48" s="29"/>
      <c r="B48" s="30"/>
      <c r="C48" s="27"/>
      <c r="D48" s="27"/>
      <c r="E48" s="27"/>
      <c r="F48" s="28"/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  <c r="N48">
        <f>IF((F49="Estágio Obr.")*AND(E49&lt;&gt;"Reprovado"),#REF!,0)</f>
        <v>0</v>
      </c>
      <c r="O48">
        <f>IF(A49="ATC-BCT",#REF!,0)</f>
        <v>0</v>
      </c>
    </row>
    <row r="49" spans="1:15" x14ac:dyDescent="0.25">
      <c r="A49" s="29"/>
      <c r="B49" s="30"/>
      <c r="C49" s="27"/>
      <c r="D49" s="27"/>
      <c r="E49" s="27"/>
      <c r="F49" s="28"/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  <c r="N49">
        <f>IF((F50="Estágio Obr.")*AND(E50&lt;&gt;"Reprovado"),#REF!,0)</f>
        <v>0</v>
      </c>
      <c r="O49">
        <f>IF(A50="ATC-BCT",#REF!,0)</f>
        <v>0</v>
      </c>
    </row>
    <row r="50" spans="1:15" x14ac:dyDescent="0.25">
      <c r="A50" s="29"/>
      <c r="B50" s="30"/>
      <c r="C50" s="27"/>
      <c r="D50" s="27"/>
      <c r="E50" s="27"/>
      <c r="F50" s="28"/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  <c r="N50">
        <f>IF((F51="Estágio Obr.")*AND(E51&lt;&gt;"Reprovado"),#REF!,0)</f>
        <v>0</v>
      </c>
      <c r="O50">
        <f>IF(A51="ATC-BCT",#REF!,0)</f>
        <v>0</v>
      </c>
    </row>
    <row r="51" spans="1:15" x14ac:dyDescent="0.25">
      <c r="A51" s="29"/>
      <c r="B51" s="30"/>
      <c r="C51" s="27"/>
      <c r="D51" s="27"/>
      <c r="E51" s="27"/>
      <c r="F51" s="28"/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  <c r="N51">
        <f>IF((F52="Estágio Obr.")*AND(E52&lt;&gt;"Reprovado"),#REF!,0)</f>
        <v>0</v>
      </c>
      <c r="O51">
        <f>IF(A52="ATC-BCT",#REF!,0)</f>
        <v>0</v>
      </c>
    </row>
    <row r="52" spans="1:15" x14ac:dyDescent="0.25">
      <c r="A52" s="25"/>
      <c r="B52" s="26"/>
      <c r="C52" s="27"/>
      <c r="D52" s="27"/>
      <c r="E52" s="27"/>
      <c r="F52" s="28"/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  <c r="N52">
        <f>IF((F53="Estágio Obr.")*AND(E53&lt;&gt;"Reprovado"),#REF!,0)</f>
        <v>0</v>
      </c>
      <c r="O52">
        <f>IF(A53="ATC-BCT",#REF!,0)</f>
        <v>0</v>
      </c>
    </row>
    <row r="53" spans="1:15" x14ac:dyDescent="0.25">
      <c r="A53" s="29"/>
      <c r="B53" s="30"/>
      <c r="C53" s="27"/>
      <c r="D53" s="27"/>
      <c r="E53" s="27"/>
      <c r="F53" s="28"/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  <c r="N53">
        <f>IF((F54="Estágio Obr.")*AND(E54&lt;&gt;"Reprovado"),#REF!,0)</f>
        <v>0</v>
      </c>
      <c r="O53">
        <f>IF(A54="ATC-BCT",#REF!,0)</f>
        <v>0</v>
      </c>
    </row>
    <row r="54" spans="1:15" x14ac:dyDescent="0.25">
      <c r="A54" s="29"/>
      <c r="B54" s="30"/>
      <c r="C54" s="27"/>
      <c r="D54" s="27"/>
      <c r="E54" s="27"/>
      <c r="F54" s="28"/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  <c r="N54">
        <f>IF((F55="Estágio Obr.")*AND(E55&lt;&gt;"Reprovado"),#REF!,0)</f>
        <v>0</v>
      </c>
      <c r="O54">
        <f>IF(A55="ATC-BCT",#REF!,0)</f>
        <v>0</v>
      </c>
    </row>
    <row r="55" spans="1:15" x14ac:dyDescent="0.25">
      <c r="A55" s="29"/>
      <c r="B55" s="30"/>
      <c r="C55" s="27"/>
      <c r="D55" s="27"/>
      <c r="E55" s="27"/>
      <c r="F55" s="28"/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  <c r="N55">
        <f>IF((F56="Estágio Obr.")*AND(E56&lt;&gt;"Reprovado"),#REF!,0)</f>
        <v>0</v>
      </c>
      <c r="O55">
        <f>IF(A56="ATC-BCT",#REF!,0)</f>
        <v>0</v>
      </c>
    </row>
    <row r="56" spans="1:15" x14ac:dyDescent="0.25">
      <c r="A56" s="29"/>
      <c r="B56" s="30"/>
      <c r="C56" s="27"/>
      <c r="D56" s="27"/>
      <c r="E56" s="27"/>
      <c r="F56" s="28"/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>IF((F57="Estágio Obr.")*AND(E57&lt;&gt;"Reprovado"),#REF!,0)</f>
        <v>0</v>
      </c>
      <c r="O56">
        <f>IF(A57="ATC-BCT",#REF!,0)</f>
        <v>0</v>
      </c>
    </row>
    <row r="57" spans="1:15" x14ac:dyDescent="0.25">
      <c r="A57" s="25"/>
      <c r="B57" s="26"/>
      <c r="C57" s="27"/>
      <c r="D57" s="27"/>
      <c r="E57" s="27"/>
      <c r="F57" s="28"/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>IF((F58="Estágio Obr.")*AND(E58&lt;&gt;"Reprovado"),#REF!,0)</f>
        <v>0</v>
      </c>
      <c r="O57">
        <f>IF(A58="ATC-BCT",#REF!,0)</f>
        <v>0</v>
      </c>
    </row>
    <row r="58" spans="1:15" x14ac:dyDescent="0.25">
      <c r="A58" s="29"/>
      <c r="B58" s="30"/>
      <c r="C58" s="27"/>
      <c r="D58" s="27"/>
      <c r="E58" s="27"/>
      <c r="F58" s="28"/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>IF((F59="Estágio Obr.")*AND(E59&lt;&gt;"Reprovado"),#REF!,0)</f>
        <v>0</v>
      </c>
      <c r="O58">
        <f>IF(A59="ATC-BCT",#REF!,0)</f>
        <v>0</v>
      </c>
    </row>
    <row r="59" spans="1:15" x14ac:dyDescent="0.25">
      <c r="A59" s="29"/>
      <c r="B59" s="30"/>
      <c r="C59" s="27"/>
      <c r="D59" s="27"/>
      <c r="E59" s="27"/>
      <c r="F59" s="28"/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>IF((F60="Estágio Obr.")*AND(E60&lt;&gt;"Reprovado"),#REF!,0)</f>
        <v>0</v>
      </c>
      <c r="O59">
        <f>IF(A60="ATC-BCT",#REF!,0)</f>
        <v>0</v>
      </c>
    </row>
    <row r="60" spans="1:15" x14ac:dyDescent="0.25">
      <c r="A60" s="25"/>
      <c r="B60" s="26"/>
      <c r="C60" s="27"/>
      <c r="D60" s="27"/>
      <c r="E60" s="27"/>
      <c r="F60" s="28"/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>IF((F61="Estágio Obr.")*AND(E61&lt;&gt;"Reprovado"),#REF!,0)</f>
        <v>0</v>
      </c>
      <c r="O60">
        <f>IF(A61="ATC-BCT",#REF!,0)</f>
        <v>0</v>
      </c>
    </row>
    <row r="61" spans="1:15" x14ac:dyDescent="0.25">
      <c r="A61" s="29"/>
      <c r="B61" s="30"/>
      <c r="C61" s="27"/>
      <c r="D61" s="27"/>
      <c r="E61" s="27"/>
      <c r="F61" s="28"/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>IF((F62="Estágio Obr.")*AND(E62&lt;&gt;"Reprovado"),#REF!,0)</f>
        <v>0</v>
      </c>
      <c r="O61">
        <f>IF(A62="ATC-BCT",#REF!,0)</f>
        <v>0</v>
      </c>
    </row>
    <row r="62" spans="1:15" x14ac:dyDescent="0.25">
      <c r="A62" s="29"/>
      <c r="B62" s="30"/>
      <c r="C62" s="27"/>
      <c r="D62" s="27"/>
      <c r="E62" s="27"/>
      <c r="F62" s="28"/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>IF((F63="Estágio Obr.")*AND(E63&lt;&gt;"Reprovado"),#REF!,0)</f>
        <v>0</v>
      </c>
      <c r="O62">
        <f>IF(A63="ATC-BCT",#REF!,0)</f>
        <v>0</v>
      </c>
    </row>
    <row r="63" spans="1:15" x14ac:dyDescent="0.25">
      <c r="A63" s="25"/>
      <c r="B63" s="26"/>
      <c r="C63" s="27"/>
      <c r="D63" s="27"/>
      <c r="E63" s="27"/>
      <c r="F63" s="28"/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>IF((F64="Estágio Obr.")*AND(E64&lt;&gt;"Reprovado"),#REF!,0)</f>
        <v>0</v>
      </c>
      <c r="O63">
        <f>IF(A64="ATC-BCT",#REF!,0)</f>
        <v>0</v>
      </c>
    </row>
    <row r="64" spans="1:15" x14ac:dyDescent="0.25">
      <c r="A64" s="29"/>
      <c r="B64" s="30"/>
      <c r="C64" s="27"/>
      <c r="D64" s="27"/>
      <c r="E64" s="27"/>
      <c r="F64" s="28"/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>IF((F65="Estágio Obr.")*AND(E65&lt;&gt;"Reprovado"),#REF!,0)</f>
        <v>0</v>
      </c>
      <c r="O64">
        <f>IF(A65="ATC-BCT",#REF!,0)</f>
        <v>0</v>
      </c>
    </row>
    <row r="65" spans="1:15" x14ac:dyDescent="0.25">
      <c r="A65" s="31"/>
      <c r="B65" s="32"/>
      <c r="C65" s="32"/>
      <c r="D65" s="32"/>
      <c r="E65" s="32"/>
      <c r="F65" s="33"/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>IF((F66="Estágio Obr.")*AND(E66&lt;&gt;"Reprovado"),#REF!,0)</f>
        <v>0</v>
      </c>
      <c r="O65">
        <f>IF(A66="ATC-BCT",#REF!,0)</f>
        <v>0</v>
      </c>
    </row>
    <row r="66" spans="1:15" x14ac:dyDescent="0.25">
      <c r="A66" s="31"/>
      <c r="B66" s="32"/>
      <c r="C66" s="32"/>
      <c r="D66" s="32"/>
      <c r="E66" s="32"/>
      <c r="F66" s="33"/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>IF((F67="Estágio Obr.")*AND(E67&lt;&gt;"Reprovado"),#REF!,0)</f>
        <v>0</v>
      </c>
      <c r="O66">
        <f>IF(A67="ATC-BCT",#REF!,0)</f>
        <v>0</v>
      </c>
    </row>
    <row r="67" spans="1:15" x14ac:dyDescent="0.25">
      <c r="A67" s="31"/>
      <c r="B67" s="32"/>
      <c r="C67" s="32"/>
      <c r="D67" s="32"/>
      <c r="E67" s="32"/>
      <c r="F67" s="33"/>
      <c r="J67">
        <f t="shared" ref="J67:J130" si="4">IF((LEFT(A68,3)="BC0")*AND(F68="Obrigatória")*AND(E68&lt;&gt;"Reprovado"),C68,0)</f>
        <v>0</v>
      </c>
      <c r="K67">
        <f t="shared" ref="K67:K130" si="5">IF((LEFT(A68,3)&lt;&gt;"BC0")*AND(F68="Obrigatória")*AND(E68&lt;&gt;"Reprovado"),C68,0)</f>
        <v>0</v>
      </c>
      <c r="L67">
        <f t="shared" si="2"/>
        <v>0</v>
      </c>
      <c r="M67">
        <f t="shared" si="3"/>
        <v>0</v>
      </c>
      <c r="N67">
        <f>IF((F68="Estágio Obr.")*AND(E68&lt;&gt;"Reprovado"),#REF!,0)</f>
        <v>0</v>
      </c>
      <c r="O67">
        <f>IF(A68="ATC-BCT",#REF!,0)</f>
        <v>0</v>
      </c>
    </row>
    <row r="68" spans="1:15" x14ac:dyDescent="0.25">
      <c r="A68" s="31"/>
      <c r="B68" s="32"/>
      <c r="C68" s="32"/>
      <c r="D68" s="32"/>
      <c r="E68" s="32"/>
      <c r="F68" s="33"/>
      <c r="J68">
        <f t="shared" si="4"/>
        <v>0</v>
      </c>
      <c r="K68">
        <f t="shared" si="5"/>
        <v>0</v>
      </c>
      <c r="L68">
        <f t="shared" ref="L68:L131" si="6">IF((F69="Opção limitada")*AND(E69&lt;&gt;"Reprovado"),C69,0)</f>
        <v>0</v>
      </c>
      <c r="M68">
        <f t="shared" ref="M68:M131" si="7">IF((F69="Livre escolha")*AND(E69&lt;&gt;"Reprovado"),C69,0)</f>
        <v>0</v>
      </c>
      <c r="N68">
        <f>IF((F69="Estágio Obr.")*AND(E69&lt;&gt;"Reprovado"),#REF!,0)</f>
        <v>0</v>
      </c>
      <c r="O68">
        <f>IF(A69="ATC-BCT",#REF!,0)</f>
        <v>0</v>
      </c>
    </row>
    <row r="69" spans="1:15" x14ac:dyDescent="0.25">
      <c r="A69" s="31"/>
      <c r="B69" s="32"/>
      <c r="C69" s="32"/>
      <c r="D69" s="32"/>
      <c r="E69" s="32"/>
      <c r="F69" s="33"/>
      <c r="J69">
        <f t="shared" si="4"/>
        <v>0</v>
      </c>
      <c r="K69">
        <f t="shared" si="5"/>
        <v>0</v>
      </c>
      <c r="L69">
        <f t="shared" si="6"/>
        <v>0</v>
      </c>
      <c r="M69">
        <f t="shared" si="7"/>
        <v>0</v>
      </c>
      <c r="N69">
        <f>IF((F70="Estágio Obr.")*AND(E70&lt;&gt;"Reprovado"),#REF!,0)</f>
        <v>0</v>
      </c>
      <c r="O69">
        <f>IF(A70="ATC-BCT",#REF!,0)</f>
        <v>0</v>
      </c>
    </row>
    <row r="70" spans="1:15" x14ac:dyDescent="0.25">
      <c r="A70" s="31"/>
      <c r="B70" s="32"/>
      <c r="C70" s="32"/>
      <c r="D70" s="32"/>
      <c r="E70" s="32"/>
      <c r="F70" s="33"/>
      <c r="J70">
        <f t="shared" si="4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>IF((F71="Estágio Obr.")*AND(E71&lt;&gt;"Reprovado"),#REF!,0)</f>
        <v>0</v>
      </c>
      <c r="O70">
        <f>IF(A71="ATC-BCT",#REF!,0)</f>
        <v>0</v>
      </c>
    </row>
    <row r="71" spans="1:15" x14ac:dyDescent="0.25">
      <c r="A71" s="31"/>
      <c r="B71" s="32"/>
      <c r="C71" s="32"/>
      <c r="D71" s="32"/>
      <c r="E71" s="32"/>
      <c r="F71" s="33"/>
      <c r="J71">
        <f t="shared" si="4"/>
        <v>0</v>
      </c>
      <c r="K71">
        <f t="shared" si="5"/>
        <v>0</v>
      </c>
      <c r="L71">
        <f t="shared" si="6"/>
        <v>0</v>
      </c>
      <c r="M71">
        <f t="shared" si="7"/>
        <v>0</v>
      </c>
      <c r="N71">
        <f>IF((F72="Estágio Obr.")*AND(E72&lt;&gt;"Reprovado"),#REF!,0)</f>
        <v>0</v>
      </c>
      <c r="O71">
        <f>IF(A72="ATC-BCT",#REF!,0)</f>
        <v>0</v>
      </c>
    </row>
    <row r="72" spans="1:15" x14ac:dyDescent="0.25">
      <c r="A72" s="31"/>
      <c r="B72" s="32"/>
      <c r="C72" s="32"/>
      <c r="D72" s="32"/>
      <c r="E72" s="32"/>
      <c r="F72" s="33"/>
      <c r="J72">
        <f t="shared" si="4"/>
        <v>0</v>
      </c>
      <c r="K72">
        <f t="shared" si="5"/>
        <v>0</v>
      </c>
      <c r="L72">
        <f t="shared" si="6"/>
        <v>0</v>
      </c>
      <c r="M72">
        <f t="shared" si="7"/>
        <v>0</v>
      </c>
      <c r="N72">
        <f>IF((F73="Estágio Obr.")*AND(E73&lt;&gt;"Reprovado"),#REF!,0)</f>
        <v>0</v>
      </c>
      <c r="O72">
        <f>IF(A73="ATC-BCT",#REF!,0)</f>
        <v>0</v>
      </c>
    </row>
    <row r="73" spans="1:15" x14ac:dyDescent="0.25">
      <c r="A73" s="31"/>
      <c r="B73" s="32"/>
      <c r="C73" s="32"/>
      <c r="D73" s="32"/>
      <c r="E73" s="32"/>
      <c r="F73" s="33"/>
      <c r="J73">
        <f t="shared" si="4"/>
        <v>0</v>
      </c>
      <c r="K73">
        <f t="shared" si="5"/>
        <v>0</v>
      </c>
      <c r="L73">
        <f t="shared" si="6"/>
        <v>0</v>
      </c>
      <c r="M73">
        <f t="shared" si="7"/>
        <v>0</v>
      </c>
      <c r="N73">
        <f>IF((F74="Estágio Obr.")*AND(E74&lt;&gt;"Reprovado"),#REF!,0)</f>
        <v>0</v>
      </c>
      <c r="O73">
        <f>IF(A74="ATC-BCT",#REF!,0)</f>
        <v>0</v>
      </c>
    </row>
    <row r="74" spans="1:15" x14ac:dyDescent="0.25">
      <c r="A74" s="31"/>
      <c r="B74" s="32"/>
      <c r="C74" s="32"/>
      <c r="D74" s="32"/>
      <c r="E74" s="32"/>
      <c r="F74" s="33"/>
      <c r="J74">
        <f t="shared" si="4"/>
        <v>0</v>
      </c>
      <c r="K74">
        <f t="shared" si="5"/>
        <v>0</v>
      </c>
      <c r="L74">
        <f t="shared" si="6"/>
        <v>0</v>
      </c>
      <c r="M74">
        <f t="shared" si="7"/>
        <v>0</v>
      </c>
      <c r="N74">
        <f>IF((F75="Estágio Obr.")*AND(E75&lt;&gt;"Reprovado"),#REF!,0)</f>
        <v>0</v>
      </c>
      <c r="O74">
        <f>IF(A75="ATC-BCT",#REF!,0)</f>
        <v>0</v>
      </c>
    </row>
    <row r="75" spans="1:15" x14ac:dyDescent="0.25">
      <c r="A75" s="31"/>
      <c r="B75" s="32"/>
      <c r="C75" s="32"/>
      <c r="D75" s="32"/>
      <c r="E75" s="32"/>
      <c r="F75" s="33"/>
      <c r="J75">
        <f t="shared" si="4"/>
        <v>0</v>
      </c>
      <c r="K75">
        <f t="shared" si="5"/>
        <v>0</v>
      </c>
      <c r="L75">
        <f t="shared" si="6"/>
        <v>0</v>
      </c>
      <c r="M75">
        <f t="shared" si="7"/>
        <v>0</v>
      </c>
      <c r="N75">
        <f>IF((F76="Estágio Obr.")*AND(E76&lt;&gt;"Reprovado"),#REF!,0)</f>
        <v>0</v>
      </c>
      <c r="O75">
        <f>IF(A76="ATC-BCT",#REF!,0)</f>
        <v>0</v>
      </c>
    </row>
    <row r="76" spans="1:15" x14ac:dyDescent="0.25">
      <c r="A76" s="31"/>
      <c r="B76" s="32"/>
      <c r="C76" s="32"/>
      <c r="D76" s="32"/>
      <c r="E76" s="32"/>
      <c r="F76" s="33"/>
      <c r="J76">
        <f t="shared" si="4"/>
        <v>0</v>
      </c>
      <c r="K76">
        <f t="shared" si="5"/>
        <v>0</v>
      </c>
      <c r="L76">
        <f t="shared" si="6"/>
        <v>0</v>
      </c>
      <c r="M76">
        <f t="shared" si="7"/>
        <v>0</v>
      </c>
      <c r="N76">
        <f>IF((F77="Estágio Obr.")*AND(E77&lt;&gt;"Reprovado"),#REF!,0)</f>
        <v>0</v>
      </c>
      <c r="O76">
        <f>IF(A77="ATC-BCT",#REF!,0)</f>
        <v>0</v>
      </c>
    </row>
    <row r="77" spans="1:15" x14ac:dyDescent="0.25">
      <c r="A77" s="31"/>
      <c r="B77" s="32"/>
      <c r="C77" s="32"/>
      <c r="D77" s="32"/>
      <c r="E77" s="32"/>
      <c r="F77" s="33"/>
      <c r="J77">
        <f t="shared" si="4"/>
        <v>0</v>
      </c>
      <c r="K77">
        <f t="shared" si="5"/>
        <v>0</v>
      </c>
      <c r="L77">
        <f t="shared" si="6"/>
        <v>0</v>
      </c>
      <c r="M77">
        <f t="shared" si="7"/>
        <v>0</v>
      </c>
      <c r="N77">
        <f>IF((F78="Estágio Obr.")*AND(E78&lt;&gt;"Reprovado"),#REF!,0)</f>
        <v>0</v>
      </c>
      <c r="O77">
        <f>IF(A78="ATC-BCT",#REF!,0)</f>
        <v>0</v>
      </c>
    </row>
    <row r="78" spans="1:15" x14ac:dyDescent="0.25">
      <c r="A78" s="31"/>
      <c r="B78" s="32"/>
      <c r="C78" s="32"/>
      <c r="D78" s="32"/>
      <c r="E78" s="32"/>
      <c r="F78" s="33"/>
      <c r="J78">
        <f t="shared" si="4"/>
        <v>0</v>
      </c>
      <c r="K78">
        <f t="shared" si="5"/>
        <v>0</v>
      </c>
      <c r="L78">
        <f t="shared" si="6"/>
        <v>0</v>
      </c>
      <c r="M78">
        <f t="shared" si="7"/>
        <v>0</v>
      </c>
      <c r="N78">
        <f>IF((F79="Estágio Obr.")*AND(E79&lt;&gt;"Reprovado"),#REF!,0)</f>
        <v>0</v>
      </c>
      <c r="O78">
        <f>IF(A79="ATC-BCT",#REF!,0)</f>
        <v>0</v>
      </c>
    </row>
    <row r="79" spans="1:15" x14ac:dyDescent="0.25">
      <c r="A79" s="31"/>
      <c r="B79" s="32"/>
      <c r="C79" s="32"/>
      <c r="D79" s="32"/>
      <c r="E79" s="32"/>
      <c r="F79" s="33"/>
      <c r="J79">
        <f t="shared" si="4"/>
        <v>0</v>
      </c>
      <c r="K79">
        <f t="shared" si="5"/>
        <v>0</v>
      </c>
      <c r="L79">
        <f t="shared" si="6"/>
        <v>0</v>
      </c>
      <c r="M79">
        <f t="shared" si="7"/>
        <v>0</v>
      </c>
      <c r="N79">
        <f>IF((F80="Estágio Obr.")*AND(E80&lt;&gt;"Reprovado"),#REF!,0)</f>
        <v>0</v>
      </c>
      <c r="O79">
        <f>IF(A80="ATC-BCT",#REF!,0)</f>
        <v>0</v>
      </c>
    </row>
    <row r="80" spans="1:15" x14ac:dyDescent="0.25">
      <c r="A80" s="31"/>
      <c r="B80" s="32"/>
      <c r="C80" s="32"/>
      <c r="D80" s="32"/>
      <c r="E80" s="32"/>
      <c r="F80" s="33"/>
      <c r="J80">
        <f t="shared" si="4"/>
        <v>0</v>
      </c>
      <c r="K80">
        <f t="shared" si="5"/>
        <v>0</v>
      </c>
      <c r="L80">
        <f t="shared" si="6"/>
        <v>0</v>
      </c>
      <c r="M80">
        <f t="shared" si="7"/>
        <v>0</v>
      </c>
      <c r="N80">
        <f>IF((F81="Estágio Obr.")*AND(E81&lt;&gt;"Reprovado"),#REF!,0)</f>
        <v>0</v>
      </c>
      <c r="O80">
        <f>IF(A81="ATC-BCT",#REF!,0)</f>
        <v>0</v>
      </c>
    </row>
    <row r="81" spans="1:15" x14ac:dyDescent="0.25">
      <c r="A81" s="31"/>
      <c r="B81" s="32"/>
      <c r="C81" s="32"/>
      <c r="D81" s="32"/>
      <c r="E81" s="32"/>
      <c r="F81" s="33"/>
      <c r="J81">
        <f t="shared" si="4"/>
        <v>0</v>
      </c>
      <c r="K81">
        <f t="shared" si="5"/>
        <v>0</v>
      </c>
      <c r="L81">
        <f t="shared" si="6"/>
        <v>0</v>
      </c>
      <c r="M81">
        <f t="shared" si="7"/>
        <v>0</v>
      </c>
      <c r="N81">
        <f>IF((F82="Estágio Obr.")*AND(E82&lt;&gt;"Reprovado"),#REF!,0)</f>
        <v>0</v>
      </c>
      <c r="O81">
        <f>IF(A82="ATC-BCT",#REF!,0)</f>
        <v>0</v>
      </c>
    </row>
    <row r="82" spans="1:15" x14ac:dyDescent="0.25">
      <c r="A82" s="31"/>
      <c r="B82" s="32"/>
      <c r="C82" s="32"/>
      <c r="D82" s="32"/>
      <c r="E82" s="32"/>
      <c r="F82" s="33"/>
      <c r="J82">
        <f t="shared" si="4"/>
        <v>0</v>
      </c>
      <c r="K82">
        <f t="shared" si="5"/>
        <v>0</v>
      </c>
      <c r="L82">
        <f t="shared" si="6"/>
        <v>0</v>
      </c>
      <c r="M82">
        <f t="shared" si="7"/>
        <v>0</v>
      </c>
      <c r="N82">
        <f>IF((F83="Estágio Obr.")*AND(E83&lt;&gt;"Reprovado"),#REF!,0)</f>
        <v>0</v>
      </c>
      <c r="O82">
        <f>IF(A83="ATC-BCT",#REF!,0)</f>
        <v>0</v>
      </c>
    </row>
    <row r="83" spans="1:15" x14ac:dyDescent="0.25">
      <c r="A83" s="31"/>
      <c r="B83" s="32"/>
      <c r="C83" s="32"/>
      <c r="D83" s="32"/>
      <c r="E83" s="32"/>
      <c r="F83" s="33"/>
      <c r="J83">
        <f t="shared" si="4"/>
        <v>0</v>
      </c>
      <c r="K83">
        <f t="shared" si="5"/>
        <v>0</v>
      </c>
      <c r="L83">
        <f t="shared" si="6"/>
        <v>0</v>
      </c>
      <c r="M83">
        <f t="shared" si="7"/>
        <v>0</v>
      </c>
      <c r="N83">
        <f>IF((F84="Estágio Obr.")*AND(E84&lt;&gt;"Reprovado"),#REF!,0)</f>
        <v>0</v>
      </c>
      <c r="O83">
        <f>IF(A84="ATC-BCT",#REF!,0)</f>
        <v>0</v>
      </c>
    </row>
    <row r="84" spans="1:15" x14ac:dyDescent="0.25">
      <c r="A84" s="31"/>
      <c r="B84" s="32"/>
      <c r="C84" s="32"/>
      <c r="D84" s="32"/>
      <c r="E84" s="32"/>
      <c r="F84" s="33"/>
      <c r="J84">
        <f t="shared" si="4"/>
        <v>0</v>
      </c>
      <c r="K84">
        <f t="shared" si="5"/>
        <v>0</v>
      </c>
      <c r="L84">
        <f t="shared" si="6"/>
        <v>0</v>
      </c>
      <c r="M84">
        <f t="shared" si="7"/>
        <v>0</v>
      </c>
      <c r="N84">
        <f>IF((F85="Estágio Obr.")*AND(E85&lt;&gt;"Reprovado"),#REF!,0)</f>
        <v>0</v>
      </c>
      <c r="O84">
        <f>IF(A85="ATC-BCT",#REF!,0)</f>
        <v>0</v>
      </c>
    </row>
    <row r="85" spans="1:15" x14ac:dyDescent="0.25">
      <c r="A85" s="31"/>
      <c r="B85" s="32"/>
      <c r="C85" s="32"/>
      <c r="D85" s="32"/>
      <c r="E85" s="32"/>
      <c r="F85" s="33"/>
      <c r="J85">
        <f t="shared" si="4"/>
        <v>0</v>
      </c>
      <c r="K85">
        <f t="shared" si="5"/>
        <v>0</v>
      </c>
      <c r="L85">
        <f t="shared" si="6"/>
        <v>0</v>
      </c>
      <c r="M85">
        <f t="shared" si="7"/>
        <v>0</v>
      </c>
      <c r="N85">
        <f>IF((F86="Estágio Obr.")*AND(E86&lt;&gt;"Reprovado"),#REF!,0)</f>
        <v>0</v>
      </c>
      <c r="O85">
        <f>IF(A86="ATC-BCT",#REF!,0)</f>
        <v>0</v>
      </c>
    </row>
    <row r="86" spans="1:15" x14ac:dyDescent="0.25">
      <c r="A86" s="31"/>
      <c r="B86" s="32"/>
      <c r="C86" s="32"/>
      <c r="D86" s="32"/>
      <c r="E86" s="32"/>
      <c r="F86" s="33"/>
      <c r="J86">
        <f t="shared" si="4"/>
        <v>0</v>
      </c>
      <c r="K86">
        <f t="shared" si="5"/>
        <v>0</v>
      </c>
      <c r="L86">
        <f t="shared" si="6"/>
        <v>0</v>
      </c>
      <c r="M86">
        <f t="shared" si="7"/>
        <v>0</v>
      </c>
      <c r="N86">
        <f>IF((F87="Estágio Obr.")*AND(E87&lt;&gt;"Reprovado"),#REF!,0)</f>
        <v>0</v>
      </c>
      <c r="O86">
        <f>IF(A87="ATC-BCT",#REF!,0)</f>
        <v>0</v>
      </c>
    </row>
    <row r="87" spans="1:15" x14ac:dyDescent="0.25">
      <c r="A87" s="31"/>
      <c r="B87" s="32"/>
      <c r="C87" s="32"/>
      <c r="D87" s="32"/>
      <c r="E87" s="32"/>
      <c r="F87" s="33"/>
      <c r="J87">
        <f t="shared" si="4"/>
        <v>0</v>
      </c>
      <c r="K87">
        <f t="shared" si="5"/>
        <v>0</v>
      </c>
      <c r="L87">
        <f t="shared" si="6"/>
        <v>0</v>
      </c>
      <c r="M87">
        <f t="shared" si="7"/>
        <v>0</v>
      </c>
      <c r="N87">
        <f>IF((F88="Estágio Obr.")*AND(E88&lt;&gt;"Reprovado"),#REF!,0)</f>
        <v>0</v>
      </c>
      <c r="O87">
        <f>IF(A88="ATC-BCT",#REF!,0)</f>
        <v>0</v>
      </c>
    </row>
    <row r="88" spans="1:15" x14ac:dyDescent="0.25">
      <c r="A88" s="31"/>
      <c r="B88" s="32"/>
      <c r="C88" s="32"/>
      <c r="D88" s="32"/>
      <c r="E88" s="32"/>
      <c r="F88" s="33"/>
      <c r="J88">
        <f t="shared" si="4"/>
        <v>0</v>
      </c>
      <c r="K88">
        <f t="shared" si="5"/>
        <v>0</v>
      </c>
      <c r="L88">
        <f t="shared" si="6"/>
        <v>0</v>
      </c>
      <c r="M88">
        <f t="shared" si="7"/>
        <v>0</v>
      </c>
      <c r="N88">
        <f>IF((F89="Estágio Obr.")*AND(E89&lt;&gt;"Reprovado"),#REF!,0)</f>
        <v>0</v>
      </c>
      <c r="O88">
        <f>IF(A89="ATC-BCT",#REF!,0)</f>
        <v>0</v>
      </c>
    </row>
    <row r="89" spans="1:15" x14ac:dyDescent="0.25">
      <c r="A89" s="31"/>
      <c r="B89" s="32"/>
      <c r="C89" s="32"/>
      <c r="D89" s="32"/>
      <c r="E89" s="32"/>
      <c r="F89" s="33"/>
      <c r="J89">
        <f t="shared" si="4"/>
        <v>0</v>
      </c>
      <c r="K89">
        <f t="shared" si="5"/>
        <v>0</v>
      </c>
      <c r="L89">
        <f t="shared" si="6"/>
        <v>0</v>
      </c>
      <c r="M89">
        <f t="shared" si="7"/>
        <v>0</v>
      </c>
      <c r="N89">
        <f>IF((F90="Estágio Obr.")*AND(E90&lt;&gt;"Reprovado"),#REF!,0)</f>
        <v>0</v>
      </c>
      <c r="O89">
        <f>IF(A90="ATC-BCT",#REF!,0)</f>
        <v>0</v>
      </c>
    </row>
    <row r="90" spans="1:15" x14ac:dyDescent="0.25">
      <c r="A90" s="31"/>
      <c r="B90" s="32"/>
      <c r="C90" s="32"/>
      <c r="D90" s="32"/>
      <c r="E90" s="32"/>
      <c r="F90" s="33"/>
      <c r="J90">
        <f t="shared" si="4"/>
        <v>0</v>
      </c>
      <c r="K90">
        <f t="shared" si="5"/>
        <v>0</v>
      </c>
      <c r="L90">
        <f t="shared" si="6"/>
        <v>0</v>
      </c>
      <c r="M90">
        <f t="shared" si="7"/>
        <v>0</v>
      </c>
      <c r="N90">
        <f>IF((F91="Estágio Obr.")*AND(E91&lt;&gt;"Reprovado"),#REF!,0)</f>
        <v>0</v>
      </c>
      <c r="O90">
        <f>IF(A91="ATC-BCT",#REF!,0)</f>
        <v>0</v>
      </c>
    </row>
    <row r="91" spans="1:15" x14ac:dyDescent="0.25">
      <c r="A91" s="31"/>
      <c r="B91" s="32"/>
      <c r="C91" s="32"/>
      <c r="D91" s="32"/>
      <c r="E91" s="32"/>
      <c r="F91" s="33"/>
      <c r="J91">
        <f t="shared" si="4"/>
        <v>0</v>
      </c>
      <c r="K91">
        <f t="shared" si="5"/>
        <v>0</v>
      </c>
      <c r="L91">
        <f t="shared" si="6"/>
        <v>0</v>
      </c>
      <c r="M91">
        <f t="shared" si="7"/>
        <v>0</v>
      </c>
      <c r="N91">
        <f>IF((F92="Estágio Obr.")*AND(E92&lt;&gt;"Reprovado"),#REF!,0)</f>
        <v>0</v>
      </c>
      <c r="O91">
        <f>IF(A92="ATC-BCT",#REF!,0)</f>
        <v>0</v>
      </c>
    </row>
    <row r="92" spans="1:15" x14ac:dyDescent="0.25">
      <c r="A92" s="31"/>
      <c r="B92" s="32"/>
      <c r="C92" s="32"/>
      <c r="D92" s="32"/>
      <c r="E92" s="32"/>
      <c r="F92" s="33"/>
      <c r="J92">
        <f t="shared" si="4"/>
        <v>0</v>
      </c>
      <c r="K92">
        <f t="shared" si="5"/>
        <v>0</v>
      </c>
      <c r="L92">
        <f t="shared" si="6"/>
        <v>0</v>
      </c>
      <c r="M92">
        <f t="shared" si="7"/>
        <v>0</v>
      </c>
      <c r="N92">
        <f>IF((F93="Estágio Obr.")*AND(E93&lt;&gt;"Reprovado"),#REF!,0)</f>
        <v>0</v>
      </c>
      <c r="O92">
        <f>IF(A93="ATC-BCT",#REF!,0)</f>
        <v>0</v>
      </c>
    </row>
    <row r="93" spans="1:15" x14ac:dyDescent="0.25">
      <c r="A93" s="31"/>
      <c r="B93" s="32"/>
      <c r="C93" s="32"/>
      <c r="D93" s="32"/>
      <c r="E93" s="32"/>
      <c r="F93" s="33"/>
      <c r="J93">
        <f t="shared" si="4"/>
        <v>0</v>
      </c>
      <c r="K93">
        <f t="shared" si="5"/>
        <v>0</v>
      </c>
      <c r="L93">
        <f t="shared" si="6"/>
        <v>0</v>
      </c>
      <c r="M93">
        <f t="shared" si="7"/>
        <v>0</v>
      </c>
      <c r="N93">
        <f>IF((F94="Estágio Obr.")*AND(E94&lt;&gt;"Reprovado"),#REF!,0)</f>
        <v>0</v>
      </c>
      <c r="O93">
        <f>IF(A94="ATC-BCT",#REF!,0)</f>
        <v>0</v>
      </c>
    </row>
    <row r="94" spans="1:15" x14ac:dyDescent="0.25">
      <c r="A94" s="31"/>
      <c r="B94" s="32"/>
      <c r="C94" s="32"/>
      <c r="D94" s="32"/>
      <c r="E94" s="32"/>
      <c r="F94" s="33"/>
      <c r="J94">
        <f t="shared" si="4"/>
        <v>0</v>
      </c>
      <c r="K94">
        <f t="shared" si="5"/>
        <v>0</v>
      </c>
      <c r="L94">
        <f t="shared" si="6"/>
        <v>0</v>
      </c>
      <c r="M94">
        <f t="shared" si="7"/>
        <v>0</v>
      </c>
      <c r="N94">
        <f>IF((F95="Estágio Obr.")*AND(E95&lt;&gt;"Reprovado"),#REF!,0)</f>
        <v>0</v>
      </c>
      <c r="O94">
        <f>IF(A95="ATC-BCT",#REF!,0)</f>
        <v>0</v>
      </c>
    </row>
    <row r="95" spans="1:15" x14ac:dyDescent="0.25">
      <c r="A95" s="31"/>
      <c r="B95" s="32"/>
      <c r="C95" s="32"/>
      <c r="D95" s="32"/>
      <c r="E95" s="32"/>
      <c r="F95" s="33"/>
      <c r="J95">
        <f t="shared" si="4"/>
        <v>0</v>
      </c>
      <c r="K95">
        <f t="shared" si="5"/>
        <v>0</v>
      </c>
      <c r="L95">
        <f t="shared" si="6"/>
        <v>0</v>
      </c>
      <c r="M95">
        <f t="shared" si="7"/>
        <v>0</v>
      </c>
      <c r="N95">
        <f>IF((F96="Estágio Obr.")*AND(E96&lt;&gt;"Reprovado"),#REF!,0)</f>
        <v>0</v>
      </c>
      <c r="O95">
        <f>IF(A96="ATC-BCT",#REF!,0)</f>
        <v>0</v>
      </c>
    </row>
    <row r="96" spans="1:15" x14ac:dyDescent="0.25">
      <c r="A96" s="31"/>
      <c r="B96" s="32"/>
      <c r="C96" s="32"/>
      <c r="D96" s="32"/>
      <c r="E96" s="32"/>
      <c r="F96" s="33"/>
      <c r="J96">
        <f t="shared" si="4"/>
        <v>0</v>
      </c>
      <c r="K96">
        <f t="shared" si="5"/>
        <v>0</v>
      </c>
      <c r="L96">
        <f t="shared" si="6"/>
        <v>0</v>
      </c>
      <c r="M96">
        <f t="shared" si="7"/>
        <v>0</v>
      </c>
      <c r="N96">
        <f>IF((F97="Estágio Obr.")*AND(E97&lt;&gt;"Reprovado"),#REF!,0)</f>
        <v>0</v>
      </c>
      <c r="O96">
        <f>IF(A97="ATC-BCT",#REF!,0)</f>
        <v>0</v>
      </c>
    </row>
    <row r="97" spans="1:15" x14ac:dyDescent="0.25">
      <c r="A97" s="31"/>
      <c r="B97" s="32"/>
      <c r="C97" s="32"/>
      <c r="D97" s="32"/>
      <c r="E97" s="32"/>
      <c r="F97" s="33"/>
      <c r="J97">
        <f t="shared" si="4"/>
        <v>0</v>
      </c>
      <c r="K97">
        <f t="shared" si="5"/>
        <v>0</v>
      </c>
      <c r="L97">
        <f t="shared" si="6"/>
        <v>0</v>
      </c>
      <c r="M97">
        <f t="shared" si="7"/>
        <v>0</v>
      </c>
      <c r="N97">
        <f>IF((F98="Estágio Obr.")*AND(E98&lt;&gt;"Reprovado"),#REF!,0)</f>
        <v>0</v>
      </c>
      <c r="O97">
        <f>IF(A98="ATC-BCT",#REF!,0)</f>
        <v>0</v>
      </c>
    </row>
    <row r="98" spans="1:15" x14ac:dyDescent="0.25">
      <c r="A98" s="31"/>
      <c r="B98" s="32"/>
      <c r="C98" s="32"/>
      <c r="D98" s="32"/>
      <c r="E98" s="32"/>
      <c r="F98" s="33"/>
      <c r="J98">
        <f t="shared" si="4"/>
        <v>0</v>
      </c>
      <c r="K98">
        <f t="shared" si="5"/>
        <v>0</v>
      </c>
      <c r="L98">
        <f t="shared" si="6"/>
        <v>0</v>
      </c>
      <c r="M98">
        <f t="shared" si="7"/>
        <v>0</v>
      </c>
      <c r="N98">
        <f>IF((F99="Estágio Obr.")*AND(E99&lt;&gt;"Reprovado"),#REF!,0)</f>
        <v>0</v>
      </c>
      <c r="O98">
        <f>IF(A99="ATC-BCT",#REF!,0)</f>
        <v>0</v>
      </c>
    </row>
    <row r="99" spans="1:15" x14ac:dyDescent="0.25">
      <c r="A99" s="31"/>
      <c r="B99" s="32"/>
      <c r="C99" s="32"/>
      <c r="D99" s="32"/>
      <c r="E99" s="32"/>
      <c r="F99" s="33"/>
      <c r="J99">
        <f t="shared" si="4"/>
        <v>0</v>
      </c>
      <c r="K99">
        <f t="shared" si="5"/>
        <v>0</v>
      </c>
      <c r="L99">
        <f t="shared" si="6"/>
        <v>0</v>
      </c>
      <c r="M99">
        <f t="shared" si="7"/>
        <v>0</v>
      </c>
      <c r="N99">
        <f>IF((F100="Estágio Obr.")*AND(E100&lt;&gt;"Reprovado"),#REF!,0)</f>
        <v>0</v>
      </c>
      <c r="O99">
        <f>IF(A100="ATC-BCT",#REF!,0)</f>
        <v>0</v>
      </c>
    </row>
    <row r="100" spans="1:15" x14ac:dyDescent="0.25">
      <c r="A100" s="31"/>
      <c r="B100" s="32"/>
      <c r="C100" s="32"/>
      <c r="D100" s="32"/>
      <c r="E100" s="32"/>
      <c r="F100" s="33"/>
      <c r="J100">
        <f t="shared" si="4"/>
        <v>0</v>
      </c>
      <c r="K100">
        <f t="shared" si="5"/>
        <v>0</v>
      </c>
      <c r="L100">
        <f t="shared" si="6"/>
        <v>0</v>
      </c>
      <c r="M100">
        <f t="shared" si="7"/>
        <v>0</v>
      </c>
      <c r="N100">
        <f>IF((F101="Estágio Obr.")*AND(E101&lt;&gt;"Reprovado"),#REF!,0)</f>
        <v>0</v>
      </c>
      <c r="O100">
        <f>IF(A101="ATC-BCT",#REF!,0)</f>
        <v>0</v>
      </c>
    </row>
    <row r="101" spans="1:15" x14ac:dyDescent="0.25">
      <c r="A101" s="31"/>
      <c r="B101" s="32"/>
      <c r="C101" s="32"/>
      <c r="D101" s="32"/>
      <c r="E101" s="32"/>
      <c r="F101" s="33"/>
      <c r="J101">
        <f t="shared" si="4"/>
        <v>0</v>
      </c>
      <c r="K101">
        <f t="shared" si="5"/>
        <v>0</v>
      </c>
      <c r="L101">
        <f t="shared" si="6"/>
        <v>0</v>
      </c>
      <c r="M101">
        <f t="shared" si="7"/>
        <v>0</v>
      </c>
      <c r="N101">
        <f>IF((F102="Estágio Obr.")*AND(E102&lt;&gt;"Reprovado"),#REF!,0)</f>
        <v>0</v>
      </c>
      <c r="O101">
        <f>IF(A102="ATC-BCT",#REF!,0)</f>
        <v>0</v>
      </c>
    </row>
    <row r="102" spans="1:15" x14ac:dyDescent="0.25">
      <c r="A102" s="31"/>
      <c r="B102" s="32"/>
      <c r="C102" s="32"/>
      <c r="D102" s="32"/>
      <c r="E102" s="32"/>
      <c r="F102" s="33"/>
      <c r="J102">
        <f t="shared" si="4"/>
        <v>0</v>
      </c>
      <c r="K102">
        <f t="shared" si="5"/>
        <v>0</v>
      </c>
      <c r="L102">
        <f t="shared" si="6"/>
        <v>0</v>
      </c>
      <c r="M102">
        <f t="shared" si="7"/>
        <v>0</v>
      </c>
      <c r="N102">
        <f>IF((F103="Estágio Obr.")*AND(E103&lt;&gt;"Reprovado"),#REF!,0)</f>
        <v>0</v>
      </c>
      <c r="O102">
        <f>IF(A103="ATC-BCT",#REF!,0)</f>
        <v>0</v>
      </c>
    </row>
    <row r="103" spans="1:15" x14ac:dyDescent="0.25">
      <c r="A103" s="31"/>
      <c r="B103" s="32"/>
      <c r="C103" s="32"/>
      <c r="D103" s="32"/>
      <c r="E103" s="32"/>
      <c r="F103" s="33"/>
      <c r="J103">
        <f t="shared" si="4"/>
        <v>0</v>
      </c>
      <c r="K103">
        <f t="shared" si="5"/>
        <v>0</v>
      </c>
      <c r="L103">
        <f t="shared" si="6"/>
        <v>0</v>
      </c>
      <c r="M103">
        <f t="shared" si="7"/>
        <v>0</v>
      </c>
      <c r="N103">
        <f>IF((F104="Estágio Obr.")*AND(E104&lt;&gt;"Reprovado"),#REF!,0)</f>
        <v>0</v>
      </c>
      <c r="O103">
        <f>IF(A104="ATC-BCT",#REF!,0)</f>
        <v>0</v>
      </c>
    </row>
    <row r="104" spans="1:15" x14ac:dyDescent="0.25">
      <c r="A104" s="31"/>
      <c r="B104" s="32"/>
      <c r="C104" s="32"/>
      <c r="D104" s="32"/>
      <c r="E104" s="32"/>
      <c r="F104" s="33"/>
      <c r="J104">
        <f t="shared" si="4"/>
        <v>0</v>
      </c>
      <c r="K104">
        <f t="shared" si="5"/>
        <v>0</v>
      </c>
      <c r="L104">
        <f t="shared" si="6"/>
        <v>0</v>
      </c>
      <c r="M104">
        <f t="shared" si="7"/>
        <v>0</v>
      </c>
      <c r="N104">
        <f>IF((F105="Estágio Obr.")*AND(E105&lt;&gt;"Reprovado"),#REF!,0)</f>
        <v>0</v>
      </c>
      <c r="O104">
        <f>IF(A105="ATC-BCT",#REF!,0)</f>
        <v>0</v>
      </c>
    </row>
    <row r="105" spans="1:15" x14ac:dyDescent="0.25">
      <c r="A105" s="31"/>
      <c r="B105" s="32"/>
      <c r="C105" s="32"/>
      <c r="D105" s="32"/>
      <c r="E105" s="32"/>
      <c r="F105" s="33"/>
      <c r="J105">
        <f t="shared" si="4"/>
        <v>0</v>
      </c>
      <c r="K105">
        <f t="shared" si="5"/>
        <v>0</v>
      </c>
      <c r="L105">
        <f t="shared" si="6"/>
        <v>0</v>
      </c>
      <c r="M105">
        <f t="shared" si="7"/>
        <v>0</v>
      </c>
      <c r="N105">
        <f>IF((F106="Estágio Obr.")*AND(E106&lt;&gt;"Reprovado"),#REF!,0)</f>
        <v>0</v>
      </c>
      <c r="O105">
        <f>IF(A106="ATC-BCT",#REF!,0)</f>
        <v>0</v>
      </c>
    </row>
    <row r="106" spans="1:15" x14ac:dyDescent="0.25">
      <c r="A106" s="31"/>
      <c r="B106" s="32"/>
      <c r="C106" s="32"/>
      <c r="D106" s="32"/>
      <c r="E106" s="32"/>
      <c r="F106" s="33"/>
      <c r="J106">
        <f t="shared" si="4"/>
        <v>0</v>
      </c>
      <c r="K106">
        <f t="shared" si="5"/>
        <v>0</v>
      </c>
      <c r="L106">
        <f t="shared" si="6"/>
        <v>0</v>
      </c>
      <c r="M106">
        <f t="shared" si="7"/>
        <v>0</v>
      </c>
      <c r="N106">
        <f>IF((F107="Estágio Obr.")*AND(E107&lt;&gt;"Reprovado"),#REF!,0)</f>
        <v>0</v>
      </c>
      <c r="O106">
        <f>IF(A107="ATC-BCT",#REF!,0)</f>
        <v>0</v>
      </c>
    </row>
    <row r="107" spans="1:15" x14ac:dyDescent="0.25">
      <c r="A107" s="31"/>
      <c r="B107" s="32"/>
      <c r="C107" s="32"/>
      <c r="D107" s="32"/>
      <c r="E107" s="32"/>
      <c r="F107" s="33"/>
      <c r="J107">
        <f t="shared" si="4"/>
        <v>0</v>
      </c>
      <c r="K107">
        <f t="shared" si="5"/>
        <v>0</v>
      </c>
      <c r="L107">
        <f t="shared" si="6"/>
        <v>0</v>
      </c>
      <c r="M107">
        <f t="shared" si="7"/>
        <v>0</v>
      </c>
      <c r="N107">
        <f>IF((F108="Estágio Obr.")*AND(E108&lt;&gt;"Reprovado"),#REF!,0)</f>
        <v>0</v>
      </c>
      <c r="O107">
        <f>IF(A108="ATC-BCT",#REF!,0)</f>
        <v>0</v>
      </c>
    </row>
    <row r="108" spans="1:15" x14ac:dyDescent="0.25">
      <c r="A108" s="31"/>
      <c r="B108" s="32"/>
      <c r="C108" s="32"/>
      <c r="D108" s="32"/>
      <c r="E108" s="32"/>
      <c r="F108" s="33"/>
      <c r="J108">
        <f t="shared" si="4"/>
        <v>0</v>
      </c>
      <c r="K108">
        <f t="shared" si="5"/>
        <v>0</v>
      </c>
      <c r="L108">
        <f t="shared" si="6"/>
        <v>0</v>
      </c>
      <c r="M108">
        <f t="shared" si="7"/>
        <v>0</v>
      </c>
      <c r="N108">
        <f>IF((F109="Estágio Obr.")*AND(E109&lt;&gt;"Reprovado"),#REF!,0)</f>
        <v>0</v>
      </c>
      <c r="O108">
        <f>IF(A109="ATC-BCT",#REF!,0)</f>
        <v>0</v>
      </c>
    </row>
    <row r="109" spans="1:15" x14ac:dyDescent="0.25">
      <c r="A109" s="31"/>
      <c r="B109" s="32"/>
      <c r="C109" s="32"/>
      <c r="D109" s="32"/>
      <c r="E109" s="32"/>
      <c r="F109" s="33"/>
      <c r="J109">
        <f t="shared" si="4"/>
        <v>0</v>
      </c>
      <c r="K109">
        <f t="shared" si="5"/>
        <v>0</v>
      </c>
      <c r="L109">
        <f t="shared" si="6"/>
        <v>0</v>
      </c>
      <c r="M109">
        <f t="shared" si="7"/>
        <v>0</v>
      </c>
      <c r="N109">
        <f>IF((F110="Estágio Obr.")*AND(E110&lt;&gt;"Reprovado"),#REF!,0)</f>
        <v>0</v>
      </c>
      <c r="O109">
        <f>IF(A110="ATC-BCT",#REF!,0)</f>
        <v>0</v>
      </c>
    </row>
    <row r="110" spans="1:15" x14ac:dyDescent="0.25">
      <c r="A110" s="31"/>
      <c r="B110" s="32"/>
      <c r="C110" s="32"/>
      <c r="D110" s="32"/>
      <c r="E110" s="32"/>
      <c r="F110" s="33"/>
      <c r="J110">
        <f t="shared" si="4"/>
        <v>0</v>
      </c>
      <c r="K110">
        <f t="shared" si="5"/>
        <v>0</v>
      </c>
      <c r="L110">
        <f t="shared" si="6"/>
        <v>0</v>
      </c>
      <c r="M110">
        <f t="shared" si="7"/>
        <v>0</v>
      </c>
      <c r="N110">
        <f>IF((F111="Estágio Obr.")*AND(E111&lt;&gt;"Reprovado"),#REF!,0)</f>
        <v>0</v>
      </c>
      <c r="O110">
        <f>IF(A111="ATC-BCT",#REF!,0)</f>
        <v>0</v>
      </c>
    </row>
    <row r="111" spans="1:15" x14ac:dyDescent="0.25">
      <c r="A111" s="31"/>
      <c r="B111" s="32"/>
      <c r="C111" s="32"/>
      <c r="D111" s="32"/>
      <c r="E111" s="32"/>
      <c r="F111" s="33"/>
      <c r="J111">
        <f t="shared" si="4"/>
        <v>0</v>
      </c>
      <c r="K111">
        <f t="shared" si="5"/>
        <v>0</v>
      </c>
      <c r="L111">
        <f t="shared" si="6"/>
        <v>0</v>
      </c>
      <c r="M111">
        <f t="shared" si="7"/>
        <v>0</v>
      </c>
      <c r="N111">
        <f>IF((F112="Estágio Obr.")*AND(E112&lt;&gt;"Reprovado"),#REF!,0)</f>
        <v>0</v>
      </c>
      <c r="O111">
        <f>IF(A112="ATC-BCT",#REF!,0)</f>
        <v>0</v>
      </c>
    </row>
    <row r="112" spans="1:15" x14ac:dyDescent="0.25">
      <c r="A112" s="31"/>
      <c r="B112" s="32"/>
      <c r="C112" s="32"/>
      <c r="D112" s="32"/>
      <c r="E112" s="32"/>
      <c r="F112" s="33"/>
      <c r="J112">
        <f t="shared" si="4"/>
        <v>0</v>
      </c>
      <c r="K112">
        <f t="shared" si="5"/>
        <v>0</v>
      </c>
      <c r="L112">
        <f t="shared" si="6"/>
        <v>0</v>
      </c>
      <c r="M112">
        <f t="shared" si="7"/>
        <v>0</v>
      </c>
      <c r="N112">
        <f>IF((F113="Estágio Obr.")*AND(E113&lt;&gt;"Reprovado"),#REF!,0)</f>
        <v>0</v>
      </c>
      <c r="O112">
        <f>IF(A113="ATC-BCT",#REF!,0)</f>
        <v>0</v>
      </c>
    </row>
    <row r="113" spans="1:15" x14ac:dyDescent="0.25">
      <c r="A113" s="31"/>
      <c r="B113" s="32"/>
      <c r="C113" s="32"/>
      <c r="D113" s="32"/>
      <c r="E113" s="32"/>
      <c r="F113" s="33"/>
      <c r="J113">
        <f t="shared" si="4"/>
        <v>0</v>
      </c>
      <c r="K113">
        <f t="shared" si="5"/>
        <v>0</v>
      </c>
      <c r="L113">
        <f t="shared" si="6"/>
        <v>0</v>
      </c>
      <c r="M113">
        <f t="shared" si="7"/>
        <v>0</v>
      </c>
      <c r="N113">
        <f>IF((F114="Estágio Obr.")*AND(E114&lt;&gt;"Reprovado"),#REF!,0)</f>
        <v>0</v>
      </c>
      <c r="O113">
        <f>IF(A114="ATC-BCT",#REF!,0)</f>
        <v>0</v>
      </c>
    </row>
    <row r="114" spans="1:15" x14ac:dyDescent="0.25">
      <c r="A114" s="31"/>
      <c r="B114" s="32"/>
      <c r="C114" s="32"/>
      <c r="D114" s="32"/>
      <c r="E114" s="32"/>
      <c r="F114" s="33"/>
      <c r="J114">
        <f t="shared" si="4"/>
        <v>0</v>
      </c>
      <c r="K114">
        <f t="shared" si="5"/>
        <v>0</v>
      </c>
      <c r="L114">
        <f t="shared" si="6"/>
        <v>0</v>
      </c>
      <c r="M114">
        <f t="shared" si="7"/>
        <v>0</v>
      </c>
      <c r="N114">
        <f>IF((F115="Estágio Obr.")*AND(E115&lt;&gt;"Reprovado"),#REF!,0)</f>
        <v>0</v>
      </c>
      <c r="O114">
        <f>IF(A115="ATC-BCT",#REF!,0)</f>
        <v>0</v>
      </c>
    </row>
    <row r="115" spans="1:15" x14ac:dyDescent="0.25">
      <c r="A115" s="31"/>
      <c r="B115" s="32"/>
      <c r="C115" s="32"/>
      <c r="D115" s="32"/>
      <c r="E115" s="32"/>
      <c r="F115" s="33"/>
      <c r="J115">
        <f t="shared" si="4"/>
        <v>0</v>
      </c>
      <c r="K115">
        <f t="shared" si="5"/>
        <v>0</v>
      </c>
      <c r="L115">
        <f t="shared" si="6"/>
        <v>0</v>
      </c>
      <c r="M115">
        <f t="shared" si="7"/>
        <v>0</v>
      </c>
      <c r="N115">
        <f>IF((F116="Estágio Obr.")*AND(E116&lt;&gt;"Reprovado"),#REF!,0)</f>
        <v>0</v>
      </c>
      <c r="O115">
        <f>IF(A116="ATC-BCT",#REF!,0)</f>
        <v>0</v>
      </c>
    </row>
    <row r="116" spans="1:15" x14ac:dyDescent="0.25">
      <c r="A116" s="31"/>
      <c r="B116" s="32"/>
      <c r="C116" s="32"/>
      <c r="D116" s="32"/>
      <c r="E116" s="32"/>
      <c r="F116" s="33"/>
      <c r="J116">
        <f t="shared" si="4"/>
        <v>0</v>
      </c>
      <c r="K116">
        <f t="shared" si="5"/>
        <v>0</v>
      </c>
      <c r="L116">
        <f t="shared" si="6"/>
        <v>0</v>
      </c>
      <c r="M116">
        <f t="shared" si="7"/>
        <v>0</v>
      </c>
      <c r="N116">
        <f>IF((F117="Estágio Obr.")*AND(E117&lt;&gt;"Reprovado"),#REF!,0)</f>
        <v>0</v>
      </c>
      <c r="O116">
        <f>IF(A117="ATC-BCT",#REF!,0)</f>
        <v>0</v>
      </c>
    </row>
    <row r="117" spans="1:15" x14ac:dyDescent="0.25">
      <c r="A117" s="31"/>
      <c r="B117" s="32"/>
      <c r="C117" s="32"/>
      <c r="D117" s="32"/>
      <c r="E117" s="32"/>
      <c r="F117" s="33"/>
      <c r="J117">
        <f t="shared" si="4"/>
        <v>0</v>
      </c>
      <c r="K117">
        <f t="shared" si="5"/>
        <v>0</v>
      </c>
      <c r="L117">
        <f t="shared" si="6"/>
        <v>0</v>
      </c>
      <c r="M117">
        <f t="shared" si="7"/>
        <v>0</v>
      </c>
      <c r="N117">
        <f>IF((F118="Estágio Obr.")*AND(E118&lt;&gt;"Reprovado"),#REF!,0)</f>
        <v>0</v>
      </c>
      <c r="O117">
        <f>IF(A118="ATC-BCT",#REF!,0)</f>
        <v>0</v>
      </c>
    </row>
    <row r="118" spans="1:15" x14ac:dyDescent="0.25">
      <c r="A118" s="31"/>
      <c r="B118" s="32"/>
      <c r="C118" s="32"/>
      <c r="D118" s="32"/>
      <c r="E118" s="32"/>
      <c r="F118" s="33"/>
      <c r="J118">
        <f t="shared" si="4"/>
        <v>0</v>
      </c>
      <c r="K118">
        <f t="shared" si="5"/>
        <v>0</v>
      </c>
      <c r="L118">
        <f t="shared" si="6"/>
        <v>0</v>
      </c>
      <c r="M118">
        <f t="shared" si="7"/>
        <v>0</v>
      </c>
      <c r="N118">
        <f>IF((F119="Estágio Obr.")*AND(E119&lt;&gt;"Reprovado"),#REF!,0)</f>
        <v>0</v>
      </c>
      <c r="O118">
        <f>IF(A119="ATC-BCT",#REF!,0)</f>
        <v>0</v>
      </c>
    </row>
    <row r="119" spans="1:15" x14ac:dyDescent="0.25">
      <c r="A119" s="31"/>
      <c r="B119" s="32"/>
      <c r="C119" s="32"/>
      <c r="D119" s="32"/>
      <c r="E119" s="32"/>
      <c r="F119" s="33"/>
      <c r="J119">
        <f t="shared" si="4"/>
        <v>0</v>
      </c>
      <c r="K119">
        <f t="shared" si="5"/>
        <v>0</v>
      </c>
      <c r="L119">
        <f t="shared" si="6"/>
        <v>0</v>
      </c>
      <c r="M119">
        <f t="shared" si="7"/>
        <v>0</v>
      </c>
      <c r="N119">
        <f>IF((F120="Estágio Obr.")*AND(E120&lt;&gt;"Reprovado"),#REF!,0)</f>
        <v>0</v>
      </c>
      <c r="O119">
        <f>IF(A120="ATC-BCT",#REF!,0)</f>
        <v>0</v>
      </c>
    </row>
    <row r="120" spans="1:15" x14ac:dyDescent="0.25">
      <c r="A120" s="31"/>
      <c r="B120" s="32"/>
      <c r="C120" s="32"/>
      <c r="D120" s="32"/>
      <c r="E120" s="32"/>
      <c r="F120" s="33"/>
      <c r="J120">
        <f t="shared" si="4"/>
        <v>0</v>
      </c>
      <c r="K120">
        <f t="shared" si="5"/>
        <v>0</v>
      </c>
      <c r="L120">
        <f t="shared" si="6"/>
        <v>0</v>
      </c>
      <c r="M120">
        <f t="shared" si="7"/>
        <v>0</v>
      </c>
      <c r="N120">
        <f>IF((F121="Estágio Obr.")*AND(E121&lt;&gt;"Reprovado"),#REF!,0)</f>
        <v>0</v>
      </c>
      <c r="O120">
        <f>IF(A121="ATC-BCT",#REF!,0)</f>
        <v>0</v>
      </c>
    </row>
    <row r="121" spans="1:15" x14ac:dyDescent="0.25">
      <c r="A121" s="31"/>
      <c r="B121" s="32"/>
      <c r="C121" s="32"/>
      <c r="D121" s="32"/>
      <c r="E121" s="32"/>
      <c r="F121" s="33"/>
      <c r="J121">
        <f t="shared" si="4"/>
        <v>0</v>
      </c>
      <c r="K121">
        <f t="shared" si="5"/>
        <v>0</v>
      </c>
      <c r="L121">
        <f t="shared" si="6"/>
        <v>0</v>
      </c>
      <c r="M121">
        <f t="shared" si="7"/>
        <v>0</v>
      </c>
      <c r="N121">
        <f>IF((F122="Estágio Obr.")*AND(E122&lt;&gt;"Reprovado"),#REF!,0)</f>
        <v>0</v>
      </c>
      <c r="O121">
        <f>IF(A122="ATC-BCT",#REF!,0)</f>
        <v>0</v>
      </c>
    </row>
    <row r="122" spans="1:15" x14ac:dyDescent="0.25">
      <c r="A122" s="31"/>
      <c r="B122" s="32"/>
      <c r="C122" s="32"/>
      <c r="D122" s="32"/>
      <c r="E122" s="32"/>
      <c r="F122" s="33"/>
      <c r="J122">
        <f t="shared" si="4"/>
        <v>0</v>
      </c>
      <c r="K122">
        <f t="shared" si="5"/>
        <v>0</v>
      </c>
      <c r="L122">
        <f t="shared" si="6"/>
        <v>0</v>
      </c>
      <c r="M122">
        <f t="shared" si="7"/>
        <v>0</v>
      </c>
      <c r="N122">
        <f>IF((F123="Estágio Obr.")*AND(E123&lt;&gt;"Reprovado"),#REF!,0)</f>
        <v>0</v>
      </c>
      <c r="O122">
        <f>IF(A123="ATC-BCT",#REF!,0)</f>
        <v>0</v>
      </c>
    </row>
    <row r="123" spans="1:15" x14ac:dyDescent="0.25">
      <c r="A123" s="31"/>
      <c r="B123" s="32"/>
      <c r="C123" s="32"/>
      <c r="D123" s="32"/>
      <c r="E123" s="32"/>
      <c r="F123" s="33"/>
      <c r="J123">
        <f t="shared" si="4"/>
        <v>0</v>
      </c>
      <c r="K123">
        <f t="shared" si="5"/>
        <v>0</v>
      </c>
      <c r="L123">
        <f t="shared" si="6"/>
        <v>0</v>
      </c>
      <c r="M123">
        <f t="shared" si="7"/>
        <v>0</v>
      </c>
      <c r="N123">
        <f>IF((F124="Estágio Obr.")*AND(E124&lt;&gt;"Reprovado"),#REF!,0)</f>
        <v>0</v>
      </c>
      <c r="O123">
        <f>IF(A124="ATC-BCT",#REF!,0)</f>
        <v>0</v>
      </c>
    </row>
    <row r="124" spans="1:15" x14ac:dyDescent="0.25">
      <c r="A124" s="31"/>
      <c r="B124" s="32"/>
      <c r="C124" s="32"/>
      <c r="D124" s="32"/>
      <c r="E124" s="32"/>
      <c r="F124" s="33"/>
      <c r="J124">
        <f t="shared" si="4"/>
        <v>0</v>
      </c>
      <c r="K124">
        <f t="shared" si="5"/>
        <v>0</v>
      </c>
      <c r="L124">
        <f t="shared" si="6"/>
        <v>0</v>
      </c>
      <c r="M124">
        <f t="shared" si="7"/>
        <v>0</v>
      </c>
      <c r="N124">
        <f>IF((F125="Estágio Obr.")*AND(E125&lt;&gt;"Reprovado"),#REF!,0)</f>
        <v>0</v>
      </c>
      <c r="O124">
        <f>IF(A125="ATC-BCT",#REF!,0)</f>
        <v>0</v>
      </c>
    </row>
    <row r="125" spans="1:15" x14ac:dyDescent="0.25">
      <c r="A125" s="31"/>
      <c r="B125" s="32"/>
      <c r="C125" s="32"/>
      <c r="D125" s="32"/>
      <c r="E125" s="32"/>
      <c r="F125" s="33"/>
      <c r="J125">
        <f t="shared" si="4"/>
        <v>0</v>
      </c>
      <c r="K125">
        <f t="shared" si="5"/>
        <v>0</v>
      </c>
      <c r="L125">
        <f t="shared" si="6"/>
        <v>0</v>
      </c>
      <c r="M125">
        <f t="shared" si="7"/>
        <v>0</v>
      </c>
      <c r="N125">
        <f>IF((F126="Estágio Obr.")*AND(E126&lt;&gt;"Reprovado"),#REF!,0)</f>
        <v>0</v>
      </c>
      <c r="O125">
        <f>IF(A126="ATC-BCT",#REF!,0)</f>
        <v>0</v>
      </c>
    </row>
    <row r="126" spans="1:15" x14ac:dyDescent="0.25">
      <c r="A126" s="31"/>
      <c r="B126" s="32"/>
      <c r="C126" s="32"/>
      <c r="D126" s="32"/>
      <c r="E126" s="32"/>
      <c r="F126" s="33"/>
      <c r="J126">
        <f t="shared" si="4"/>
        <v>0</v>
      </c>
      <c r="K126">
        <f t="shared" si="5"/>
        <v>0</v>
      </c>
      <c r="L126">
        <f t="shared" si="6"/>
        <v>0</v>
      </c>
      <c r="M126">
        <f t="shared" si="7"/>
        <v>0</v>
      </c>
      <c r="N126">
        <f>IF((F127="Estágio Obr.")*AND(E127&lt;&gt;"Reprovado"),#REF!,0)</f>
        <v>0</v>
      </c>
      <c r="O126">
        <f>IF(A127="ATC-BCT",#REF!,0)</f>
        <v>0</v>
      </c>
    </row>
    <row r="127" spans="1:15" x14ac:dyDescent="0.25">
      <c r="A127" s="34"/>
      <c r="B127" s="35"/>
      <c r="C127" s="35"/>
      <c r="D127" s="35"/>
      <c r="E127" s="35"/>
      <c r="F127" s="36"/>
      <c r="J127">
        <f t="shared" si="4"/>
        <v>0</v>
      </c>
      <c r="K127">
        <f t="shared" si="5"/>
        <v>0</v>
      </c>
      <c r="L127">
        <f t="shared" si="6"/>
        <v>0</v>
      </c>
      <c r="M127">
        <f t="shared" si="7"/>
        <v>0</v>
      </c>
      <c r="N127">
        <f>IF((F128="Estágio Obr.")*AND(E128&lt;&gt;"Reprovado"),#REF!,0)</f>
        <v>0</v>
      </c>
      <c r="O127">
        <f>IF(A128="ATC-BCT",#REF!,0)</f>
        <v>0</v>
      </c>
    </row>
    <row r="128" spans="1:15" x14ac:dyDescent="0.25">
      <c r="J128">
        <f t="shared" si="4"/>
        <v>0</v>
      </c>
      <c r="K128">
        <f t="shared" si="5"/>
        <v>0</v>
      </c>
      <c r="L128">
        <f t="shared" si="6"/>
        <v>0</v>
      </c>
      <c r="M128">
        <f t="shared" si="7"/>
        <v>0</v>
      </c>
      <c r="N128">
        <f>IF((F129="Estágio Obr.")*AND(E129&lt;&gt;"Reprovado"),#REF!,0)</f>
        <v>0</v>
      </c>
      <c r="O128">
        <f>IF(A129="ATC-BCT",#REF!,0)</f>
        <v>0</v>
      </c>
    </row>
    <row r="129" spans="10:15" x14ac:dyDescent="0.25">
      <c r="J129">
        <f t="shared" si="4"/>
        <v>0</v>
      </c>
      <c r="K129">
        <f t="shared" si="5"/>
        <v>0</v>
      </c>
      <c r="L129">
        <f t="shared" si="6"/>
        <v>0</v>
      </c>
      <c r="M129">
        <f t="shared" si="7"/>
        <v>0</v>
      </c>
      <c r="N129">
        <f>IF((F130="Estágio Obr.")*AND(E130&lt;&gt;"Reprovado"),#REF!,0)</f>
        <v>0</v>
      </c>
      <c r="O129">
        <f>IF(A130="ATC-BCT",#REF!,0)</f>
        <v>0</v>
      </c>
    </row>
    <row r="130" spans="10:15" x14ac:dyDescent="0.25">
      <c r="J130">
        <f t="shared" si="4"/>
        <v>0</v>
      </c>
      <c r="K130">
        <f t="shared" si="5"/>
        <v>0</v>
      </c>
      <c r="L130">
        <f t="shared" si="6"/>
        <v>0</v>
      </c>
      <c r="M130">
        <f t="shared" si="7"/>
        <v>0</v>
      </c>
      <c r="N130">
        <f>IF((F131="Estágio Obr.")*AND(E131&lt;&gt;"Reprovado"),#REF!,0)</f>
        <v>0</v>
      </c>
      <c r="O130">
        <f>IF(A131="ATC-BCT",#REF!,0)</f>
        <v>0</v>
      </c>
    </row>
    <row r="131" spans="10:15" x14ac:dyDescent="0.25">
      <c r="J131">
        <f t="shared" ref="J131:J160" si="8">IF((LEFT(A132,3)="BC0")*AND(F132="Obrigatória")*AND(E132&lt;&gt;"Reprovado"),C132,0)</f>
        <v>0</v>
      </c>
      <c r="K131">
        <f t="shared" ref="K131:K160" si="9">IF((LEFT(A132,3)&lt;&gt;"BC0")*AND(F132="Obrigatória")*AND(E132&lt;&gt;"Reprovado"),C132,0)</f>
        <v>0</v>
      </c>
      <c r="L131">
        <f t="shared" si="6"/>
        <v>0</v>
      </c>
      <c r="M131">
        <f t="shared" si="7"/>
        <v>0</v>
      </c>
      <c r="N131">
        <f>IF((F132="Estágio Obr.")*AND(E132&lt;&gt;"Reprovado"),#REF!,0)</f>
        <v>0</v>
      </c>
      <c r="O131">
        <f>IF(A132="ATC-BCT",#REF!,0)</f>
        <v>0</v>
      </c>
    </row>
    <row r="132" spans="10:15" x14ac:dyDescent="0.25">
      <c r="J132">
        <f t="shared" si="8"/>
        <v>0</v>
      </c>
      <c r="K132">
        <f t="shared" si="9"/>
        <v>0</v>
      </c>
      <c r="L132">
        <f t="shared" ref="L132:L160" si="10">IF((F133="Opção limitada")*AND(E133&lt;&gt;"Reprovado"),C133,0)</f>
        <v>0</v>
      </c>
      <c r="M132">
        <f t="shared" ref="M132:M160" si="11">IF((F133="Livre escolha")*AND(E133&lt;&gt;"Reprovado"),C133,0)</f>
        <v>0</v>
      </c>
      <c r="N132">
        <f>IF((F133="Estágio Obr.")*AND(E133&lt;&gt;"Reprovado"),#REF!,0)</f>
        <v>0</v>
      </c>
      <c r="O132">
        <f>IF(A133="ATC-BCT",#REF!,0)</f>
        <v>0</v>
      </c>
    </row>
    <row r="133" spans="10:15" x14ac:dyDescent="0.25">
      <c r="J133">
        <f t="shared" si="8"/>
        <v>0</v>
      </c>
      <c r="K133">
        <f t="shared" si="9"/>
        <v>0</v>
      </c>
      <c r="L133">
        <f t="shared" si="10"/>
        <v>0</v>
      </c>
      <c r="M133">
        <f t="shared" si="11"/>
        <v>0</v>
      </c>
      <c r="N133">
        <f>IF((F134="Estágio Obr.")*AND(E134&lt;&gt;"Reprovado"),#REF!,0)</f>
        <v>0</v>
      </c>
      <c r="O133">
        <f>IF(A134="ATC-BCT",#REF!,0)</f>
        <v>0</v>
      </c>
    </row>
    <row r="134" spans="10:15" x14ac:dyDescent="0.25">
      <c r="J134">
        <f t="shared" si="8"/>
        <v>0</v>
      </c>
      <c r="K134">
        <f t="shared" si="9"/>
        <v>0</v>
      </c>
      <c r="L134">
        <f t="shared" si="10"/>
        <v>0</v>
      </c>
      <c r="M134">
        <f t="shared" si="11"/>
        <v>0</v>
      </c>
      <c r="N134">
        <f>IF((F135="Estágio Obr.")*AND(E135&lt;&gt;"Reprovado"),#REF!,0)</f>
        <v>0</v>
      </c>
      <c r="O134">
        <f>IF(A135="ATC-BCT",#REF!,0)</f>
        <v>0</v>
      </c>
    </row>
    <row r="135" spans="10:15" x14ac:dyDescent="0.25">
      <c r="J135">
        <f t="shared" si="8"/>
        <v>0</v>
      </c>
      <c r="K135">
        <f t="shared" si="9"/>
        <v>0</v>
      </c>
      <c r="L135">
        <f t="shared" si="10"/>
        <v>0</v>
      </c>
      <c r="M135">
        <f t="shared" si="11"/>
        <v>0</v>
      </c>
      <c r="N135">
        <f>IF((F136="Estágio Obr.")*AND(E136&lt;&gt;"Reprovado"),#REF!,0)</f>
        <v>0</v>
      </c>
      <c r="O135">
        <f>IF(A136="ATC-BCT",#REF!,0)</f>
        <v>0</v>
      </c>
    </row>
    <row r="136" spans="10:15" x14ac:dyDescent="0.25">
      <c r="J136">
        <f t="shared" si="8"/>
        <v>0</v>
      </c>
      <c r="K136">
        <f t="shared" si="9"/>
        <v>0</v>
      </c>
      <c r="L136">
        <f t="shared" si="10"/>
        <v>0</v>
      </c>
      <c r="M136">
        <f t="shared" si="11"/>
        <v>0</v>
      </c>
      <c r="N136">
        <f>IF((F137="Estágio Obr.")*AND(E137&lt;&gt;"Reprovado"),#REF!,0)</f>
        <v>0</v>
      </c>
      <c r="O136">
        <f>IF(A137="ATC-BCT",#REF!,0)</f>
        <v>0</v>
      </c>
    </row>
    <row r="137" spans="10:15" x14ac:dyDescent="0.25">
      <c r="J137">
        <f t="shared" si="8"/>
        <v>0</v>
      </c>
      <c r="K137">
        <f t="shared" si="9"/>
        <v>0</v>
      </c>
      <c r="L137">
        <f t="shared" si="10"/>
        <v>0</v>
      </c>
      <c r="M137">
        <f t="shared" si="11"/>
        <v>0</v>
      </c>
      <c r="N137">
        <f>IF((F138="Estágio Obr.")*AND(E138&lt;&gt;"Reprovado"),#REF!,0)</f>
        <v>0</v>
      </c>
      <c r="O137">
        <f>IF(A138="ATC-BCT",#REF!,0)</f>
        <v>0</v>
      </c>
    </row>
    <row r="138" spans="10:15" x14ac:dyDescent="0.25">
      <c r="J138">
        <f t="shared" si="8"/>
        <v>0</v>
      </c>
      <c r="K138">
        <f t="shared" si="9"/>
        <v>0</v>
      </c>
      <c r="L138">
        <f t="shared" si="10"/>
        <v>0</v>
      </c>
      <c r="M138">
        <f t="shared" si="11"/>
        <v>0</v>
      </c>
      <c r="N138">
        <f>IF((F139="Estágio Obr.")*AND(E139&lt;&gt;"Reprovado"),#REF!,0)</f>
        <v>0</v>
      </c>
      <c r="O138">
        <f>IF(A139="ATC-BCT",#REF!,0)</f>
        <v>0</v>
      </c>
    </row>
    <row r="139" spans="10:15" x14ac:dyDescent="0.25">
      <c r="J139">
        <f t="shared" si="8"/>
        <v>0</v>
      </c>
      <c r="K139">
        <f t="shared" si="9"/>
        <v>0</v>
      </c>
      <c r="L139">
        <f t="shared" si="10"/>
        <v>0</v>
      </c>
      <c r="M139">
        <f t="shared" si="11"/>
        <v>0</v>
      </c>
      <c r="N139">
        <f>IF((F140="Estágio Obr.")*AND(E140&lt;&gt;"Reprovado"),#REF!,0)</f>
        <v>0</v>
      </c>
      <c r="O139">
        <f>IF(A140="ATC-BCT",#REF!,0)</f>
        <v>0</v>
      </c>
    </row>
    <row r="140" spans="10:15" x14ac:dyDescent="0.25">
      <c r="J140">
        <f t="shared" si="8"/>
        <v>0</v>
      </c>
      <c r="K140">
        <f t="shared" si="9"/>
        <v>0</v>
      </c>
      <c r="L140">
        <f t="shared" si="10"/>
        <v>0</v>
      </c>
      <c r="M140">
        <f t="shared" si="11"/>
        <v>0</v>
      </c>
      <c r="N140">
        <f>IF((F141="Estágio Obr.")*AND(E141&lt;&gt;"Reprovado"),#REF!,0)</f>
        <v>0</v>
      </c>
      <c r="O140">
        <f>IF(A141="ATC-BCT",#REF!,0)</f>
        <v>0</v>
      </c>
    </row>
    <row r="141" spans="10:15" x14ac:dyDescent="0.25">
      <c r="J141">
        <f t="shared" si="8"/>
        <v>0</v>
      </c>
      <c r="K141">
        <f t="shared" si="9"/>
        <v>0</v>
      </c>
      <c r="L141">
        <f t="shared" si="10"/>
        <v>0</v>
      </c>
      <c r="M141">
        <f t="shared" si="11"/>
        <v>0</v>
      </c>
      <c r="N141">
        <f>IF((F142="Estágio Obr.")*AND(E142&lt;&gt;"Reprovado"),#REF!,0)</f>
        <v>0</v>
      </c>
      <c r="O141">
        <f>IF(A142="ATC-BCT",#REF!,0)</f>
        <v>0</v>
      </c>
    </row>
    <row r="142" spans="10:15" x14ac:dyDescent="0.25">
      <c r="J142">
        <f t="shared" si="8"/>
        <v>0</v>
      </c>
      <c r="K142">
        <f t="shared" si="9"/>
        <v>0</v>
      </c>
      <c r="L142">
        <f t="shared" si="10"/>
        <v>0</v>
      </c>
      <c r="M142">
        <f t="shared" si="11"/>
        <v>0</v>
      </c>
      <c r="N142">
        <f>IF((F143="Estágio Obr.")*AND(E143&lt;&gt;"Reprovado"),#REF!,0)</f>
        <v>0</v>
      </c>
      <c r="O142">
        <f>IF(A143="ATC-BCT",#REF!,0)</f>
        <v>0</v>
      </c>
    </row>
    <row r="143" spans="10:15" x14ac:dyDescent="0.25">
      <c r="J143">
        <f t="shared" si="8"/>
        <v>0</v>
      </c>
      <c r="K143">
        <f t="shared" si="9"/>
        <v>0</v>
      </c>
      <c r="L143">
        <f t="shared" si="10"/>
        <v>0</v>
      </c>
      <c r="M143">
        <f t="shared" si="11"/>
        <v>0</v>
      </c>
      <c r="N143">
        <f>IF((F144="Estágio Obr.")*AND(E144&lt;&gt;"Reprovado"),#REF!,0)</f>
        <v>0</v>
      </c>
      <c r="O143">
        <f>IF(A144="ATC-BCT",#REF!,0)</f>
        <v>0</v>
      </c>
    </row>
    <row r="144" spans="10:15" x14ac:dyDescent="0.25">
      <c r="J144">
        <f t="shared" si="8"/>
        <v>0</v>
      </c>
      <c r="K144">
        <f t="shared" si="9"/>
        <v>0</v>
      </c>
      <c r="L144">
        <f t="shared" si="10"/>
        <v>0</v>
      </c>
      <c r="M144">
        <f t="shared" si="11"/>
        <v>0</v>
      </c>
      <c r="N144">
        <f>IF((F145="Estágio Obr.")*AND(E145&lt;&gt;"Reprovado"),#REF!,0)</f>
        <v>0</v>
      </c>
      <c r="O144">
        <f>IF(A145="ATC-BCT",#REF!,0)</f>
        <v>0</v>
      </c>
    </row>
    <row r="145" spans="10:15" x14ac:dyDescent="0.25">
      <c r="J145">
        <f t="shared" si="8"/>
        <v>0</v>
      </c>
      <c r="K145">
        <f t="shared" si="9"/>
        <v>0</v>
      </c>
      <c r="L145">
        <f t="shared" si="10"/>
        <v>0</v>
      </c>
      <c r="M145">
        <f t="shared" si="11"/>
        <v>0</v>
      </c>
      <c r="N145">
        <f>IF((F146="Estágio Obr.")*AND(E146&lt;&gt;"Reprovado"),#REF!,0)</f>
        <v>0</v>
      </c>
      <c r="O145">
        <f>IF(A146="ATC-BCT",#REF!,0)</f>
        <v>0</v>
      </c>
    </row>
    <row r="146" spans="10:15" x14ac:dyDescent="0.25">
      <c r="J146">
        <f t="shared" si="8"/>
        <v>0</v>
      </c>
      <c r="K146">
        <f t="shared" si="9"/>
        <v>0</v>
      </c>
      <c r="L146">
        <f t="shared" si="10"/>
        <v>0</v>
      </c>
      <c r="M146">
        <f t="shared" si="11"/>
        <v>0</v>
      </c>
      <c r="N146">
        <f>IF((F147="Estágio Obr.")*AND(E147&lt;&gt;"Reprovado"),#REF!,0)</f>
        <v>0</v>
      </c>
      <c r="O146">
        <f>IF(A147="ATC-BCT",#REF!,0)</f>
        <v>0</v>
      </c>
    </row>
    <row r="147" spans="10:15" x14ac:dyDescent="0.25">
      <c r="J147">
        <f t="shared" si="8"/>
        <v>0</v>
      </c>
      <c r="K147">
        <f t="shared" si="9"/>
        <v>0</v>
      </c>
      <c r="L147">
        <f t="shared" si="10"/>
        <v>0</v>
      </c>
      <c r="M147">
        <f t="shared" si="11"/>
        <v>0</v>
      </c>
      <c r="N147">
        <f>IF((F148="Estágio Obr.")*AND(E148&lt;&gt;"Reprovado"),#REF!,0)</f>
        <v>0</v>
      </c>
      <c r="O147">
        <f>IF(A148="ATC-BCT",#REF!,0)</f>
        <v>0</v>
      </c>
    </row>
    <row r="148" spans="10:15" x14ac:dyDescent="0.25">
      <c r="J148">
        <f t="shared" si="8"/>
        <v>0</v>
      </c>
      <c r="K148">
        <f t="shared" si="9"/>
        <v>0</v>
      </c>
      <c r="L148">
        <f t="shared" si="10"/>
        <v>0</v>
      </c>
      <c r="M148">
        <f t="shared" si="11"/>
        <v>0</v>
      </c>
      <c r="N148">
        <f>IF((F149="Estágio Obr.")*AND(E149&lt;&gt;"Reprovado"),#REF!,0)</f>
        <v>0</v>
      </c>
      <c r="O148">
        <f>IF(A149="ATC-BCT",#REF!,0)</f>
        <v>0</v>
      </c>
    </row>
    <row r="149" spans="10:15" x14ac:dyDescent="0.25">
      <c r="J149">
        <f t="shared" si="8"/>
        <v>0</v>
      </c>
      <c r="K149">
        <f t="shared" si="9"/>
        <v>0</v>
      </c>
      <c r="L149">
        <f t="shared" si="10"/>
        <v>0</v>
      </c>
      <c r="M149">
        <f t="shared" si="11"/>
        <v>0</v>
      </c>
      <c r="N149">
        <f>IF((F150="Estágio Obr.")*AND(E150&lt;&gt;"Reprovado"),#REF!,0)</f>
        <v>0</v>
      </c>
      <c r="O149">
        <f>IF(A150="ATC-BCT",#REF!,0)</f>
        <v>0</v>
      </c>
    </row>
    <row r="150" spans="10:15" x14ac:dyDescent="0.25">
      <c r="J150">
        <f t="shared" si="8"/>
        <v>0</v>
      </c>
      <c r="K150">
        <f t="shared" si="9"/>
        <v>0</v>
      </c>
      <c r="L150">
        <f t="shared" si="10"/>
        <v>0</v>
      </c>
      <c r="M150">
        <f t="shared" si="11"/>
        <v>0</v>
      </c>
      <c r="N150">
        <f>IF((F151="Estágio Obr.")*AND(E151&lt;&gt;"Reprovado"),#REF!,0)</f>
        <v>0</v>
      </c>
      <c r="O150">
        <f>IF(A151="ATC-BCT",#REF!,0)</f>
        <v>0</v>
      </c>
    </row>
    <row r="151" spans="10:15" x14ac:dyDescent="0.25">
      <c r="J151">
        <f t="shared" si="8"/>
        <v>0</v>
      </c>
      <c r="K151">
        <f t="shared" si="9"/>
        <v>0</v>
      </c>
      <c r="L151">
        <f t="shared" si="10"/>
        <v>0</v>
      </c>
      <c r="M151">
        <f t="shared" si="11"/>
        <v>0</v>
      </c>
      <c r="N151">
        <f>IF((F152="Estágio Obr.")*AND(E152&lt;&gt;"Reprovado"),#REF!,0)</f>
        <v>0</v>
      </c>
      <c r="O151">
        <f>IF(A152="ATC-BCT",#REF!,0)</f>
        <v>0</v>
      </c>
    </row>
    <row r="152" spans="10:15" x14ac:dyDescent="0.25">
      <c r="J152">
        <f t="shared" si="8"/>
        <v>0</v>
      </c>
      <c r="K152">
        <f t="shared" si="9"/>
        <v>0</v>
      </c>
      <c r="L152">
        <f t="shared" si="10"/>
        <v>0</v>
      </c>
      <c r="M152">
        <f t="shared" si="11"/>
        <v>0</v>
      </c>
      <c r="N152">
        <f>IF((F153="Estágio Obr.")*AND(E153&lt;&gt;"Reprovado"),#REF!,0)</f>
        <v>0</v>
      </c>
      <c r="O152">
        <f>IF(A153="ATC-BCT",#REF!,0)</f>
        <v>0</v>
      </c>
    </row>
    <row r="153" spans="10:15" x14ac:dyDescent="0.25">
      <c r="J153">
        <f t="shared" si="8"/>
        <v>0</v>
      </c>
      <c r="K153">
        <f t="shared" si="9"/>
        <v>0</v>
      </c>
      <c r="L153">
        <f t="shared" si="10"/>
        <v>0</v>
      </c>
      <c r="M153">
        <f t="shared" si="11"/>
        <v>0</v>
      </c>
      <c r="N153">
        <f>IF((F154="Estágio Obr.")*AND(E154&lt;&gt;"Reprovado"),#REF!,0)</f>
        <v>0</v>
      </c>
      <c r="O153">
        <f>IF(A154="ATC-BCT",#REF!,0)</f>
        <v>0</v>
      </c>
    </row>
    <row r="154" spans="10:15" x14ac:dyDescent="0.25">
      <c r="J154">
        <f t="shared" si="8"/>
        <v>0</v>
      </c>
      <c r="K154">
        <f t="shared" si="9"/>
        <v>0</v>
      </c>
      <c r="L154">
        <f t="shared" si="10"/>
        <v>0</v>
      </c>
      <c r="M154">
        <f t="shared" si="11"/>
        <v>0</v>
      </c>
      <c r="N154">
        <f>IF((F155="Estágio Obr.")*AND(E155&lt;&gt;"Reprovado"),#REF!,0)</f>
        <v>0</v>
      </c>
      <c r="O154">
        <f>IF(A155="ATC-BCT",#REF!,0)</f>
        <v>0</v>
      </c>
    </row>
    <row r="155" spans="10:15" x14ac:dyDescent="0.25">
      <c r="J155">
        <f t="shared" si="8"/>
        <v>0</v>
      </c>
      <c r="K155">
        <f t="shared" si="9"/>
        <v>0</v>
      </c>
      <c r="L155">
        <f t="shared" si="10"/>
        <v>0</v>
      </c>
      <c r="M155">
        <f t="shared" si="11"/>
        <v>0</v>
      </c>
      <c r="N155">
        <f>IF((F156="Estágio Obr.")*AND(E156&lt;&gt;"Reprovado"),#REF!,0)</f>
        <v>0</v>
      </c>
      <c r="O155">
        <f>IF(A156="ATC-BCT",#REF!,0)</f>
        <v>0</v>
      </c>
    </row>
    <row r="156" spans="10:15" x14ac:dyDescent="0.25">
      <c r="J156">
        <f t="shared" si="8"/>
        <v>0</v>
      </c>
      <c r="K156">
        <f t="shared" si="9"/>
        <v>0</v>
      </c>
      <c r="L156">
        <f t="shared" si="10"/>
        <v>0</v>
      </c>
      <c r="M156">
        <f t="shared" si="11"/>
        <v>0</v>
      </c>
      <c r="N156">
        <f>IF((F157="Estágio Obr.")*AND(E157&lt;&gt;"Reprovado"),#REF!,0)</f>
        <v>0</v>
      </c>
      <c r="O156">
        <f>IF(A157="ATC-BCT",#REF!,0)</f>
        <v>0</v>
      </c>
    </row>
    <row r="157" spans="10:15" x14ac:dyDescent="0.25">
      <c r="J157">
        <f t="shared" si="8"/>
        <v>0</v>
      </c>
      <c r="K157">
        <f t="shared" si="9"/>
        <v>0</v>
      </c>
      <c r="L157">
        <f t="shared" si="10"/>
        <v>0</v>
      </c>
      <c r="M157">
        <f t="shared" si="11"/>
        <v>0</v>
      </c>
      <c r="N157">
        <f>IF((F158="Estágio Obr.")*AND(E158&lt;&gt;"Reprovado"),#REF!,0)</f>
        <v>0</v>
      </c>
      <c r="O157">
        <f>IF(A158="ATC-BCT",#REF!,0)</f>
        <v>0</v>
      </c>
    </row>
    <row r="158" spans="10:15" x14ac:dyDescent="0.25">
      <c r="J158">
        <f t="shared" si="8"/>
        <v>0</v>
      </c>
      <c r="K158">
        <f t="shared" si="9"/>
        <v>0</v>
      </c>
      <c r="L158">
        <f t="shared" si="10"/>
        <v>0</v>
      </c>
      <c r="M158">
        <f t="shared" si="11"/>
        <v>0</v>
      </c>
      <c r="N158">
        <f>IF((F159="Estágio Obr.")*AND(E159&lt;&gt;"Reprovado"),#REF!,0)</f>
        <v>0</v>
      </c>
      <c r="O158">
        <f>IF(A159="ATC-BCT",#REF!,0)</f>
        <v>0</v>
      </c>
    </row>
    <row r="159" spans="10:15" x14ac:dyDescent="0.25">
      <c r="J159">
        <f t="shared" si="8"/>
        <v>0</v>
      </c>
      <c r="K159">
        <f t="shared" si="9"/>
        <v>0</v>
      </c>
      <c r="L159">
        <f t="shared" si="10"/>
        <v>0</v>
      </c>
      <c r="M159">
        <f t="shared" si="11"/>
        <v>0</v>
      </c>
      <c r="N159">
        <f>IF((F160="Estágio Obr.")*AND(E160&lt;&gt;"Reprovado"),#REF!,0)</f>
        <v>0</v>
      </c>
      <c r="O159">
        <f>IF(A160="ATC-BCT",#REF!,0)</f>
        <v>0</v>
      </c>
    </row>
    <row r="160" spans="10:15" x14ac:dyDescent="0.25">
      <c r="J160">
        <f t="shared" si="8"/>
        <v>0</v>
      </c>
      <c r="K160">
        <f t="shared" si="9"/>
        <v>0</v>
      </c>
      <c r="L160">
        <f t="shared" si="10"/>
        <v>0</v>
      </c>
      <c r="M160">
        <f t="shared" si="11"/>
        <v>0</v>
      </c>
      <c r="N160">
        <f>IF((F161="Estágio Obr.")*AND(E161&lt;&gt;"Reprovado"),#REF!,0)</f>
        <v>0</v>
      </c>
      <c r="O160">
        <f>IF(A161="ATC-BCT",#REF!,0)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E1" workbookViewId="0">
      <selection activeCell="O2" sqref="O2"/>
    </sheetView>
  </sheetViews>
  <sheetFormatPr defaultRowHeight="15" x14ac:dyDescent="0.25"/>
  <cols>
    <col min="1" max="1" width="14.42578125" customWidth="1"/>
    <col min="2" max="2" width="32.7109375" bestFit="1" customWidth="1"/>
    <col min="6" max="6" width="10.5703125" customWidth="1"/>
    <col min="7" max="7" width="8.140625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  <col min="13" max="13" width="17.28515625" customWidth="1"/>
    <col min="16" max="16" width="27.28515625" bestFit="1" customWidth="1"/>
  </cols>
  <sheetData>
    <row r="1" spans="1:16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13</v>
      </c>
      <c r="G1" t="s">
        <v>20</v>
      </c>
      <c r="H1" t="s">
        <v>25</v>
      </c>
      <c r="I1" t="s">
        <v>26</v>
      </c>
      <c r="J1" t="s">
        <v>255</v>
      </c>
      <c r="K1" t="s">
        <v>256</v>
      </c>
      <c r="L1" t="s">
        <v>258</v>
      </c>
      <c r="M1" t="s">
        <v>259</v>
      </c>
      <c r="N1" t="s">
        <v>260</v>
      </c>
      <c r="O1" t="s">
        <v>261</v>
      </c>
      <c r="P1" t="s">
        <v>262</v>
      </c>
    </row>
    <row r="2" spans="1:16" x14ac:dyDescent="0.25">
      <c r="A2" s="11" t="s">
        <v>44</v>
      </c>
      <c r="B2" s="11" t="s">
        <v>45</v>
      </c>
      <c r="C2" s="11">
        <v>3</v>
      </c>
      <c r="D2" s="11">
        <v>2</v>
      </c>
      <c r="E2" s="11">
        <v>3</v>
      </c>
      <c r="F2" s="5">
        <v>5</v>
      </c>
      <c r="G2" s="5">
        <v>60</v>
      </c>
      <c r="H2" s="3">
        <f>IFERROR(VLOOKUP(Tabela3[[#This Row],[Código Novo]],'Colar histórico'!A:F,3,0),0)</f>
        <v>0</v>
      </c>
      <c r="I2" s="3">
        <f>Tabela3[[#This Row],[Cred Cursados]]*12</f>
        <v>0</v>
      </c>
      <c r="J2" s="3" t="str">
        <f>IFERROR(VLOOKUP(Tabela3[[#This Row],[Código Novo]],Convalidações!A:H,5,0),"-")</f>
        <v>NHT1063-15</v>
      </c>
      <c r="K2" s="3">
        <f>IFERROR(VLOOKUP(Tabela3[[#This Row],[Disciplina Convalidada 2015]],'Colar histórico'!A:F,3,0),0)</f>
        <v>0</v>
      </c>
      <c r="L2" s="3">
        <f>Tabela3[[#This Row],[Crédito Convalidada Cursado 2015]]*12</f>
        <v>0</v>
      </c>
      <c r="M2" s="3" t="str">
        <f>IFERROR(VLOOKUP(Tabela3[[#This Row],[Código Novo]],Convalidações!A:I,9,0),"-")</f>
        <v>NHT1063-15</v>
      </c>
      <c r="N2" s="3">
        <f>IFERROR(VLOOKUP(Tabela3[[#This Row],[Disciplina Convalidada 2016]],'Colar histórico'!A:F,3,0),0)</f>
        <v>0</v>
      </c>
      <c r="O2" s="3">
        <f>Tabela3[[#This Row],[Crédito Convalidada Cursado 2016]]*12</f>
        <v>0</v>
      </c>
      <c r="P2" s="3"/>
    </row>
    <row r="3" spans="1:16" x14ac:dyDescent="0.25">
      <c r="A3" s="11" t="s">
        <v>208</v>
      </c>
      <c r="B3" s="11" t="s">
        <v>209</v>
      </c>
      <c r="C3" s="11">
        <v>3</v>
      </c>
      <c r="D3" s="11">
        <v>2</v>
      </c>
      <c r="E3" s="11">
        <v>3</v>
      </c>
      <c r="F3" s="5">
        <v>5</v>
      </c>
      <c r="G3" s="5">
        <v>60</v>
      </c>
      <c r="H3" s="6">
        <f>IFERROR(VLOOKUP(Tabela3[[#This Row],[Código Novo]],'Colar histórico'!A:F,3,0),0)</f>
        <v>0</v>
      </c>
      <c r="I3" s="6">
        <f>Tabela3[[#This Row],[Cred Cursados]]*12</f>
        <v>0</v>
      </c>
      <c r="J3" s="3" t="str">
        <f>IFERROR(VLOOKUP(Tabela3[[#This Row],[Código Novo]],Convalidações!A:H,5,0),"-")</f>
        <v>NHT1064-15</v>
      </c>
      <c r="K3" s="3">
        <f>IFERROR(VLOOKUP(Tabela3[[#This Row],[Disciplina Convalidada 2015]],'Colar histórico'!A:F,3,0),0)</f>
        <v>0</v>
      </c>
      <c r="L3" s="3">
        <f>Tabela3[[#This Row],[Crédito Convalidada Cursado 2015]]*12</f>
        <v>0</v>
      </c>
      <c r="M3" s="3" t="str">
        <f>IFERROR(VLOOKUP(Tabela3[[#This Row],[Código Novo]],Convalidações!A:I,9,0),"-")</f>
        <v>NHT1064-15</v>
      </c>
      <c r="N3" s="3">
        <f>IFERROR(VLOOKUP(Tabela3[[#This Row],[Disciplina Convalidada 2016]],'Colar histórico'!A:F,3,0),0)</f>
        <v>0</v>
      </c>
      <c r="O3" s="3">
        <f>Tabela3[[#This Row],[Crédito Convalidada Cursado 2016]]*12</f>
        <v>0</v>
      </c>
      <c r="P3" s="3"/>
    </row>
    <row r="4" spans="1:16" x14ac:dyDescent="0.25">
      <c r="A4" s="11" t="s">
        <v>64</v>
      </c>
      <c r="B4" s="11" t="s">
        <v>65</v>
      </c>
      <c r="C4" s="11">
        <v>3</v>
      </c>
      <c r="D4" s="11">
        <v>2</v>
      </c>
      <c r="E4" s="11">
        <v>3</v>
      </c>
      <c r="F4" s="5">
        <v>5</v>
      </c>
      <c r="G4" s="5">
        <v>60</v>
      </c>
      <c r="H4" s="6">
        <f>IFERROR(VLOOKUP(Tabela3[[#This Row],[Código Novo]],'Colar histórico'!A:F,3,0),0)</f>
        <v>0</v>
      </c>
      <c r="I4" s="6">
        <f>Tabela3[[#This Row],[Cred Cursados]]*12</f>
        <v>0</v>
      </c>
      <c r="J4" s="3" t="str">
        <f>IFERROR(VLOOKUP(Tabela3[[#This Row],[Código Novo]],Convalidações!A:H,5,0),"-")</f>
        <v>NHT1065-15</v>
      </c>
      <c r="K4" s="3">
        <f>IFERROR(VLOOKUP(Tabela3[[#This Row],[Disciplina Convalidada 2015]],'Colar histórico'!A:F,3,0),0)</f>
        <v>0</v>
      </c>
      <c r="L4" s="3">
        <f>Tabela3[[#This Row],[Crédito Convalidada Cursado 2015]]*12</f>
        <v>0</v>
      </c>
      <c r="M4" s="3" t="str">
        <f>IFERROR(VLOOKUP(Tabela3[[#This Row],[Código Novo]],Convalidações!A:I,9,0),"-")</f>
        <v>NHT1065-15</v>
      </c>
      <c r="N4" s="3">
        <f>IFERROR(VLOOKUP(Tabela3[[#This Row],[Disciplina Convalidada 2016]],'Colar histórico'!A:F,3,0),0)</f>
        <v>0</v>
      </c>
      <c r="O4" s="3">
        <f>Tabela3[[#This Row],[Crédito Convalidada Cursado 2016]]*12</f>
        <v>0</v>
      </c>
      <c r="P4" s="3"/>
    </row>
    <row r="5" spans="1:16" x14ac:dyDescent="0.25">
      <c r="A5" s="11" t="s">
        <v>22</v>
      </c>
      <c r="B5" s="11" t="s">
        <v>1</v>
      </c>
      <c r="C5" s="11">
        <v>3</v>
      </c>
      <c r="D5" s="11">
        <v>2</v>
      </c>
      <c r="E5" s="11">
        <v>4</v>
      </c>
      <c r="F5" s="5">
        <v>5</v>
      </c>
      <c r="G5" s="5">
        <v>60</v>
      </c>
      <c r="H5" s="3">
        <f>IFERROR(VLOOKUP(Tabela3[[#This Row],[Código Novo]],'Colar histórico'!A:F,3,0),0)</f>
        <v>0</v>
      </c>
      <c r="I5" s="3">
        <f>Tabela3[[#This Row],[Cred Cursados]]*12</f>
        <v>0</v>
      </c>
      <c r="J5" s="3" t="str">
        <f>IFERROR(VLOOKUP(Tabela3[[#This Row],[Código Novo]],Convalidações!A:H,5,0),"-")</f>
        <v>NHT1053-15</v>
      </c>
      <c r="K5" s="3">
        <f>IFERROR(VLOOKUP(Tabela3[[#This Row],[Disciplina Convalidada 2015]],'Colar histórico'!A:F,3,0),0)</f>
        <v>0</v>
      </c>
      <c r="L5" s="3">
        <f>Tabela3[[#This Row],[Crédito Convalidada Cursado 2015]]*12</f>
        <v>0</v>
      </c>
      <c r="M5" s="3" t="str">
        <f>IFERROR(VLOOKUP(Tabela3[[#This Row],[Código Novo]],Convalidações!A:I,9,0),"-")</f>
        <v>NHT1053-15</v>
      </c>
      <c r="N5" s="3">
        <f>IFERROR(VLOOKUP(Tabela3[[#This Row],[Disciplina Convalidada 2016]],'Colar histórico'!A:F,3,0),0)</f>
        <v>0</v>
      </c>
      <c r="O5" s="3">
        <f>Tabela3[[#This Row],[Crédito Convalidada Cursado 2016]]*12</f>
        <v>0</v>
      </c>
      <c r="P5" s="3"/>
    </row>
    <row r="6" spans="1:16" x14ac:dyDescent="0.25">
      <c r="A6" s="11" t="s">
        <v>42</v>
      </c>
      <c r="B6" s="11" t="s">
        <v>43</v>
      </c>
      <c r="C6" s="11">
        <v>3</v>
      </c>
      <c r="D6" s="11">
        <v>2</v>
      </c>
      <c r="E6" s="11">
        <v>3</v>
      </c>
      <c r="F6" s="5">
        <v>5</v>
      </c>
      <c r="G6" s="5">
        <v>60</v>
      </c>
      <c r="H6" s="3">
        <f>IFERROR(VLOOKUP(Tabela3[[#This Row],[Código Novo]],'Colar histórico'!A:F,3,0),0)</f>
        <v>0</v>
      </c>
      <c r="I6" s="3">
        <f>Tabela3[[#This Row],[Cred Cursados]]*12</f>
        <v>0</v>
      </c>
      <c r="J6" s="3" t="str">
        <f>IFERROR(VLOOKUP(Tabela3[[#This Row],[Código Novo]],Convalidações!A:H,5,0),"-")</f>
        <v>NHT1087-15</v>
      </c>
      <c r="K6" s="3">
        <f>IFERROR(VLOOKUP(Tabela3[[#This Row],[Disciplina Convalidada 2015]],'Colar histórico'!A:F,3,0),0)</f>
        <v>0</v>
      </c>
      <c r="L6" s="3">
        <f>Tabela3[[#This Row],[Crédito Convalidada Cursado 2015]]*12</f>
        <v>0</v>
      </c>
      <c r="M6" s="3" t="str">
        <f>IFERROR(VLOOKUP(Tabela3[[#This Row],[Código Novo]],Convalidações!A:I,9,0),"-")</f>
        <v>NHT1092-16</v>
      </c>
      <c r="N6" s="3">
        <f>IFERROR(VLOOKUP(Tabela3[[#This Row],[Disciplina Convalidada 2016]],'Colar histórico'!A:F,3,0),0)</f>
        <v>0</v>
      </c>
      <c r="O6" s="3">
        <f>Tabela3[[#This Row],[Crédito Convalidada Cursado 2016]]*12</f>
        <v>0</v>
      </c>
      <c r="P6" s="6" t="s">
        <v>263</v>
      </c>
    </row>
    <row r="7" spans="1:16" x14ac:dyDescent="0.25">
      <c r="A7" s="11" t="s">
        <v>38</v>
      </c>
      <c r="B7" s="11" t="s">
        <v>39</v>
      </c>
      <c r="C7" s="11">
        <v>3</v>
      </c>
      <c r="D7" s="11">
        <v>2</v>
      </c>
      <c r="E7" s="11">
        <v>3</v>
      </c>
      <c r="F7" s="5">
        <v>5</v>
      </c>
      <c r="G7" s="5">
        <v>60</v>
      </c>
      <c r="H7" s="3">
        <f>IFERROR(VLOOKUP(Tabela3[[#This Row],[Código Novo]],'Colar histórico'!A:F,3,0),0)</f>
        <v>0</v>
      </c>
      <c r="I7" s="3">
        <f>Tabela3[[#This Row],[Cred Cursados]]*12</f>
        <v>0</v>
      </c>
      <c r="J7" s="3" t="str">
        <f>IFERROR(VLOOKUP(Tabela3[[#This Row],[Código Novo]],Convalidações!A:H,5,0),"-")</f>
        <v>NHT1069-15</v>
      </c>
      <c r="K7" s="3">
        <f>IFERROR(VLOOKUP(Tabela3[[#This Row],[Disciplina Convalidada 2015]],'Colar histórico'!A:F,3,0),0)</f>
        <v>0</v>
      </c>
      <c r="L7" s="3">
        <f>Tabela3[[#This Row],[Crédito Convalidada Cursado 2015]]*12</f>
        <v>0</v>
      </c>
      <c r="M7" s="3" t="str">
        <f>IFERROR(VLOOKUP(Tabela3[[#This Row],[Código Novo]],Convalidações!A:I,9,0),"-")</f>
        <v>NHT1069-15</v>
      </c>
      <c r="N7" s="3">
        <f>IFERROR(VLOOKUP(Tabela3[[#This Row],[Disciplina Convalidada 2016]],'Colar histórico'!A:F,3,0),0)</f>
        <v>0</v>
      </c>
      <c r="O7" s="3">
        <f>Tabela3[[#This Row],[Crédito Convalidada Cursado 2016]]*12</f>
        <v>0</v>
      </c>
      <c r="P7" s="3"/>
    </row>
    <row r="8" spans="1:16" x14ac:dyDescent="0.25">
      <c r="A8" s="5" t="s">
        <v>40</v>
      </c>
      <c r="B8" s="11" t="s">
        <v>41</v>
      </c>
      <c r="C8" s="11">
        <v>3</v>
      </c>
      <c r="D8" s="11">
        <v>2</v>
      </c>
      <c r="E8" s="11">
        <v>3</v>
      </c>
      <c r="F8" s="5">
        <v>5</v>
      </c>
      <c r="G8" s="5">
        <v>60</v>
      </c>
      <c r="H8" s="3">
        <f>IFERROR(VLOOKUP(Tabela3[[#This Row],[Código Novo]],'Colar histórico'!A:F,3,0),0)</f>
        <v>0</v>
      </c>
      <c r="I8" s="3">
        <f>Tabela3[[#This Row],[Cred Cursados]]*12</f>
        <v>0</v>
      </c>
      <c r="J8" s="3" t="str">
        <f>IFERROR(VLOOKUP(Tabela3[[#This Row],[Código Novo]],Convalidações!A:H,5,0),"-")</f>
        <v>NHT1070-15</v>
      </c>
      <c r="K8" s="3">
        <f>IFERROR(VLOOKUP(Tabela3[[#This Row],[Disciplina Convalidada 2015]],'Colar histórico'!A:F,3,0),0)</f>
        <v>0</v>
      </c>
      <c r="L8" s="3">
        <f>Tabela3[[#This Row],[Crédito Convalidada Cursado 2015]]*12</f>
        <v>0</v>
      </c>
      <c r="M8" s="3" t="str">
        <f>IFERROR(VLOOKUP(Tabela3[[#This Row],[Código Novo]],Convalidações!A:I,9,0),"-")</f>
        <v>NHT1070-15</v>
      </c>
      <c r="N8" s="3">
        <f>IFERROR(VLOOKUP(Tabela3[[#This Row],[Disciplina Convalidada 2016]],'Colar histórico'!A:F,3,0),0)</f>
        <v>0</v>
      </c>
      <c r="O8" s="3">
        <f>Tabela3[[#This Row],[Crédito Convalidada Cursado 2016]]*12</f>
        <v>0</v>
      </c>
      <c r="P8" s="3"/>
    </row>
    <row r="9" spans="1:16" x14ac:dyDescent="0.25">
      <c r="A9" s="11" t="s">
        <v>32</v>
      </c>
      <c r="B9" s="11" t="s">
        <v>33</v>
      </c>
      <c r="C9" s="11">
        <v>4</v>
      </c>
      <c r="D9" s="11">
        <v>0</v>
      </c>
      <c r="E9" s="11">
        <v>4</v>
      </c>
      <c r="F9" s="5">
        <v>4</v>
      </c>
      <c r="G9" s="5">
        <v>48</v>
      </c>
      <c r="H9" s="3">
        <f>IFERROR(VLOOKUP(Tabela3[[#This Row],[Código Novo]],'Colar histórico'!A:F,3,0),0)</f>
        <v>0</v>
      </c>
      <c r="I9" s="3">
        <f>Tabela3[[#This Row],[Cred Cursados]]*12</f>
        <v>0</v>
      </c>
      <c r="J9" s="3" t="str">
        <f>IFERROR(VLOOKUP(Tabela3[[#This Row],[Código Novo]],Convalidações!A:H,5,0),"-")</f>
        <v>NHI5001-15</v>
      </c>
      <c r="K9" s="3">
        <f>IFERROR(VLOOKUP(Tabela3[[#This Row],[Disciplina Convalidada 2015]],'Colar histórico'!A:F,3,0),0)</f>
        <v>0</v>
      </c>
      <c r="L9" s="3">
        <f>Tabela3[[#This Row],[Crédito Convalidada Cursado 2015]]*12</f>
        <v>0</v>
      </c>
      <c r="M9" s="3" t="str">
        <f>IFERROR(VLOOKUP(Tabela3[[#This Row],[Código Novo]],Convalidações!A:I,9,0),"-")</f>
        <v>NHI5001-15</v>
      </c>
      <c r="N9" s="3">
        <f>IFERROR(VLOOKUP(Tabela3[[#This Row],[Disciplina Convalidada 2016]],'Colar histórico'!A:F,3,0),0)</f>
        <v>0</v>
      </c>
      <c r="O9" s="3">
        <f>Tabela3[[#This Row],[Crédito Convalidada Cursado 2016]]*12</f>
        <v>0</v>
      </c>
      <c r="P9" s="3"/>
    </row>
    <row r="10" spans="1:16" x14ac:dyDescent="0.25">
      <c r="A10" s="5" t="s">
        <v>34</v>
      </c>
      <c r="B10" s="11" t="s">
        <v>35</v>
      </c>
      <c r="C10" s="11">
        <v>4</v>
      </c>
      <c r="D10" s="11">
        <v>0</v>
      </c>
      <c r="E10" s="11">
        <v>4</v>
      </c>
      <c r="F10" s="5">
        <v>4</v>
      </c>
      <c r="G10" s="5">
        <v>48</v>
      </c>
      <c r="H10" s="3">
        <f>IFERROR(VLOOKUP(Tabela3[[#This Row],[Código Novo]],'Colar histórico'!A:F,3,0),0)</f>
        <v>0</v>
      </c>
      <c r="I10" s="3">
        <f>Tabela3[[#This Row],[Cred Cursados]]*12</f>
        <v>0</v>
      </c>
      <c r="J10" s="3" t="str">
        <f>IFERROR(VLOOKUP(Tabela3[[#This Row],[Código Novo]],Convalidações!A:H,5,0),"-")</f>
        <v>NHI5002-15</v>
      </c>
      <c r="K10" s="3">
        <f>IFERROR(VLOOKUP(Tabela3[[#This Row],[Disciplina Convalidada 2015]],'Colar histórico'!A:F,3,0),0)</f>
        <v>0</v>
      </c>
      <c r="L10" s="3">
        <f>Tabela3[[#This Row],[Crédito Convalidada Cursado 2015]]*12</f>
        <v>0</v>
      </c>
      <c r="M10" s="3" t="str">
        <f>IFERROR(VLOOKUP(Tabela3[[#This Row],[Código Novo]],Convalidações!A:I,9,0),"-")</f>
        <v>NHI5002-15</v>
      </c>
      <c r="N10" s="3">
        <f>IFERROR(VLOOKUP(Tabela3[[#This Row],[Disciplina Convalidada 2016]],'Colar histórico'!A:F,3,0),0)</f>
        <v>0</v>
      </c>
      <c r="O10" s="3">
        <f>Tabela3[[#This Row],[Crédito Convalidada Cursado 2016]]*12</f>
        <v>0</v>
      </c>
      <c r="P10" s="3"/>
    </row>
    <row r="11" spans="1:16" x14ac:dyDescent="0.25">
      <c r="A11" s="5" t="s">
        <v>36</v>
      </c>
      <c r="B11" s="5" t="s">
        <v>37</v>
      </c>
      <c r="C11" s="5">
        <v>4</v>
      </c>
      <c r="D11" s="5">
        <v>0</v>
      </c>
      <c r="E11" s="5">
        <v>4</v>
      </c>
      <c r="F11" s="5">
        <v>4</v>
      </c>
      <c r="G11" s="5">
        <v>48</v>
      </c>
      <c r="H11" s="3">
        <f>IFERROR(VLOOKUP(Tabela3[[#This Row],[Código Novo]],'Colar histórico'!A:F,3,0),0)</f>
        <v>0</v>
      </c>
      <c r="I11" s="3">
        <f>Tabela3[[#This Row],[Cred Cursados]]*12</f>
        <v>0</v>
      </c>
      <c r="J11" s="3" t="str">
        <f>IFERROR(VLOOKUP(Tabela3[[#This Row],[Código Novo]],Convalidações!A:H,5,0),"-")</f>
        <v>NHT5004-15</v>
      </c>
      <c r="K11" s="3">
        <f>IFERROR(VLOOKUP(Tabela3[[#This Row],[Disciplina Convalidada 2015]],'Colar histórico'!A:F,3,0),0)</f>
        <v>0</v>
      </c>
      <c r="L11" s="3">
        <f>Tabela3[[#This Row],[Crédito Convalidada Cursado 2015]]*12</f>
        <v>0</v>
      </c>
      <c r="M11" s="3" t="str">
        <f>IFERROR(VLOOKUP(Tabela3[[#This Row],[Código Novo]],Convalidações!A:I,9,0),"-")</f>
        <v>NHT5004-15</v>
      </c>
      <c r="N11" s="3">
        <f>IFERROR(VLOOKUP(Tabela3[[#This Row],[Disciplina Convalidada 2016]],'Colar histórico'!A:F,3,0),0)</f>
        <v>0</v>
      </c>
      <c r="O11" s="3">
        <f>Tabela3[[#This Row],[Crédito Convalidada Cursado 2016]]*12</f>
        <v>0</v>
      </c>
      <c r="P11" s="3"/>
    </row>
    <row r="12" spans="1:16" x14ac:dyDescent="0.25">
      <c r="A12" s="11" t="s">
        <v>46</v>
      </c>
      <c r="B12" s="11" t="s">
        <v>47</v>
      </c>
      <c r="C12" s="11">
        <v>3</v>
      </c>
      <c r="D12" s="11">
        <v>2</v>
      </c>
      <c r="E12" s="11">
        <v>3</v>
      </c>
      <c r="F12" s="5">
        <v>5</v>
      </c>
      <c r="G12" s="5">
        <v>60</v>
      </c>
      <c r="H12" s="3">
        <f>IFERROR(VLOOKUP(Tabela3[[#This Row],[Código Novo]],'Colar histórico'!A:F,3,0),0)</f>
        <v>0</v>
      </c>
      <c r="I12" s="3">
        <f>Tabela3[[#This Row],[Cred Cursados]]*12</f>
        <v>0</v>
      </c>
      <c r="J12" s="3" t="str">
        <f>IFERROR(VLOOKUP(Tabela3[[#This Row],[Código Novo]],Convalidações!A:H,5,0),"-")</f>
        <v>-</v>
      </c>
      <c r="K12" s="3">
        <f>IFERROR(VLOOKUP(Tabela3[[#This Row],[Disciplina Convalidada 2015]],'Colar histórico'!A:F,3,0),0)</f>
        <v>0</v>
      </c>
      <c r="L12" s="3">
        <f>Tabela3[[#This Row],[Crédito Convalidada Cursado 2015]]*12</f>
        <v>0</v>
      </c>
      <c r="M12" s="3" t="str">
        <f>IFERROR(VLOOKUP(Tabela3[[#This Row],[Código Novo]],Convalidações!A:I,9,0),"-")</f>
        <v>-</v>
      </c>
      <c r="N12" s="3">
        <f>IFERROR(VLOOKUP(Tabela3[[#This Row],[Disciplina Convalidada 2016]],'Colar histórico'!A:F,3,0),0)</f>
        <v>0</v>
      </c>
      <c r="O12" s="3">
        <f>Tabela3[[#This Row],[Crédito Convalidada Cursado 2016]]*12</f>
        <v>0</v>
      </c>
      <c r="P12" s="3"/>
    </row>
    <row r="13" spans="1:16" x14ac:dyDescent="0.25">
      <c r="A13" s="11" t="s">
        <v>29</v>
      </c>
      <c r="B13" s="11" t="s">
        <v>7</v>
      </c>
      <c r="C13" s="11">
        <v>2</v>
      </c>
      <c r="D13" s="11">
        <v>0</v>
      </c>
      <c r="E13" s="11">
        <v>2</v>
      </c>
      <c r="F13" s="5">
        <v>2</v>
      </c>
      <c r="G13" s="5">
        <v>24</v>
      </c>
      <c r="H13" s="3">
        <f>IFERROR(VLOOKUP(Tabela3[[#This Row],[Código Novo]],'Colar histórico'!A:F,3,0),0)</f>
        <v>0</v>
      </c>
      <c r="I13" s="3">
        <f>Tabela3[[#This Row],[Cred Cursados]]*12</f>
        <v>0</v>
      </c>
      <c r="J13" s="3" t="str">
        <f>IFERROR(VLOOKUP(Tabela3[[#This Row],[Código Novo]],Convalidações!A:H,5,0),"-")</f>
        <v>NHZ5020-15</v>
      </c>
      <c r="K13" s="3">
        <f>IFERROR(VLOOKUP(Tabela3[[#This Row],[Disciplina Convalidada 2015]],'Colar histórico'!A:F,3,0),0)</f>
        <v>0</v>
      </c>
      <c r="L13" s="3">
        <f>Tabela3[[#This Row],[Crédito Convalidada Cursado 2015]]*12</f>
        <v>0</v>
      </c>
      <c r="M13" s="3" t="str">
        <f>IFERROR(VLOOKUP(Tabela3[[#This Row],[Código Novo]],Convalidações!A:I,9,0),"-")</f>
        <v>NHZ5020-15</v>
      </c>
      <c r="N13" s="3">
        <f>IFERROR(VLOOKUP(Tabela3[[#This Row],[Disciplina Convalidada 2016]],'Colar histórico'!A:F,3,0),0)</f>
        <v>0</v>
      </c>
      <c r="O13" s="3">
        <f>Tabela3[[#This Row],[Crédito Convalidada Cursado 2016]]*12</f>
        <v>0</v>
      </c>
      <c r="P13" s="3"/>
    </row>
    <row r="14" spans="1:16" x14ac:dyDescent="0.25">
      <c r="A14" s="11" t="s">
        <v>23</v>
      </c>
      <c r="B14" s="11" t="s">
        <v>12</v>
      </c>
      <c r="C14" s="11">
        <v>4</v>
      </c>
      <c r="D14" s="11">
        <v>2</v>
      </c>
      <c r="E14" s="11">
        <v>4</v>
      </c>
      <c r="F14" s="5">
        <v>6</v>
      </c>
      <c r="G14" s="5">
        <v>72</v>
      </c>
      <c r="H14" s="3">
        <f>IFERROR(VLOOKUP(Tabela3[[#This Row],[Código Novo]],'Colar histórico'!A:F,3,0),0)</f>
        <v>0</v>
      </c>
      <c r="I14" s="3">
        <f>Tabela3[[#This Row],[Cred Cursados]]*12</f>
        <v>0</v>
      </c>
      <c r="J14" s="3" t="str">
        <f>IFERROR(VLOOKUP(Tabela3[[#This Row],[Código Novo]],Convalidações!A:H,5,0),"-")</f>
        <v>NHT1056-15</v>
      </c>
      <c r="K14" s="3">
        <f>IFERROR(VLOOKUP(Tabela3[[#This Row],[Disciplina Convalidada 2015]],'Colar histórico'!A:F,3,0),0)</f>
        <v>0</v>
      </c>
      <c r="L14" s="3">
        <f>Tabela3[[#This Row],[Crédito Convalidada Cursado 2015]]*12</f>
        <v>0</v>
      </c>
      <c r="M14" s="3" t="str">
        <f>IFERROR(VLOOKUP(Tabela3[[#This Row],[Código Novo]],Convalidações!A:I,9,0),"-")</f>
        <v>NHT1056-15</v>
      </c>
      <c r="N14" s="3">
        <f>IFERROR(VLOOKUP(Tabela3[[#This Row],[Disciplina Convalidada 2016]],'Colar histórico'!A:F,3,0),0)</f>
        <v>0</v>
      </c>
      <c r="O14" s="3">
        <f>Tabela3[[#This Row],[Crédito Convalidada Cursado 2016]]*12</f>
        <v>0</v>
      </c>
      <c r="P14" s="3"/>
    </row>
    <row r="15" spans="1:16" x14ac:dyDescent="0.25">
      <c r="A15" s="11" t="s">
        <v>50</v>
      </c>
      <c r="B15" s="11" t="s">
        <v>51</v>
      </c>
      <c r="C15" s="11">
        <v>4</v>
      </c>
      <c r="D15" s="11">
        <v>0</v>
      </c>
      <c r="E15" s="11">
        <v>4</v>
      </c>
      <c r="F15" s="5">
        <v>4</v>
      </c>
      <c r="G15" s="5">
        <v>48</v>
      </c>
      <c r="H15" s="3">
        <f>IFERROR(VLOOKUP(Tabela3[[#This Row],[Código Novo]],'Colar histórico'!A:F,3,0),0)</f>
        <v>0</v>
      </c>
      <c r="I15" s="3">
        <f>Tabela3[[#This Row],[Cred Cursados]]*12</f>
        <v>0</v>
      </c>
      <c r="J15" s="3" t="str">
        <f>IFERROR(VLOOKUP(Tabela3[[#This Row],[Código Novo]],Convalidações!A:H,5,0),"-")</f>
        <v>NHT1066-15</v>
      </c>
      <c r="K15" s="3">
        <f>IFERROR(VLOOKUP(Tabela3[[#This Row],[Disciplina Convalidada 2015]],'Colar histórico'!A:F,3,0),0)</f>
        <v>0</v>
      </c>
      <c r="L15" s="3">
        <f>Tabela3[[#This Row],[Crédito Convalidada Cursado 2015]]*12</f>
        <v>0</v>
      </c>
      <c r="M15" s="3" t="str">
        <f>IFERROR(VLOOKUP(Tabela3[[#This Row],[Código Novo]],Convalidações!A:I,9,0),"-")</f>
        <v>NHT1066-15</v>
      </c>
      <c r="N15" s="3">
        <f>IFERROR(VLOOKUP(Tabela3[[#This Row],[Disciplina Convalidada 2016]],'Colar histórico'!A:F,3,0),0)</f>
        <v>0</v>
      </c>
      <c r="O15" s="3">
        <f>Tabela3[[#This Row],[Crédito Convalidada Cursado 2016]]*12</f>
        <v>0</v>
      </c>
      <c r="P15" s="3"/>
    </row>
    <row r="16" spans="1:16" x14ac:dyDescent="0.25">
      <c r="A16" s="11" t="s">
        <v>52</v>
      </c>
      <c r="B16" s="11" t="s">
        <v>53</v>
      </c>
      <c r="C16" s="11">
        <v>3</v>
      </c>
      <c r="D16" s="11">
        <v>0</v>
      </c>
      <c r="E16" s="11">
        <v>3</v>
      </c>
      <c r="F16" s="5">
        <v>3</v>
      </c>
      <c r="G16" s="5">
        <v>36</v>
      </c>
      <c r="H16" s="3">
        <f>IFERROR(VLOOKUP(Tabela3[[#This Row],[Código Novo]],'Colar histórico'!A:F,3,0),0)</f>
        <v>0</v>
      </c>
      <c r="I16" s="3">
        <f>Tabela3[[#This Row],[Cred Cursados]]*12</f>
        <v>0</v>
      </c>
      <c r="J16" s="3" t="str">
        <f>IFERROR(VLOOKUP(Tabela3[[#This Row],[Código Novo]],Convalidações!A:H,5,0),"-")</f>
        <v>NHI5011-13</v>
      </c>
      <c r="K16" s="3">
        <f>IFERROR(VLOOKUP(Tabela3[[#This Row],[Disciplina Convalidada 2015]],'Colar histórico'!A:F,3,0),0)</f>
        <v>0</v>
      </c>
      <c r="L16" s="3">
        <f>Tabela3[[#This Row],[Crédito Convalidada Cursado 2015]]*12</f>
        <v>0</v>
      </c>
      <c r="M16" s="3" t="str">
        <f>IFERROR(VLOOKUP(Tabela3[[#This Row],[Código Novo]],Convalidações!A:I,9,0),"-")</f>
        <v>NHI5011-13</v>
      </c>
      <c r="N16" s="3">
        <f>IFERROR(VLOOKUP(Tabela3[[#This Row],[Disciplina Convalidada 2016]],'Colar histórico'!A:F,3,0),0)</f>
        <v>0</v>
      </c>
      <c r="O16" s="3">
        <f>Tabela3[[#This Row],[Crédito Convalidada Cursado 2016]]*12</f>
        <v>0</v>
      </c>
      <c r="P16" s="3"/>
    </row>
    <row r="17" spans="1:16" x14ac:dyDescent="0.25">
      <c r="A17" s="11" t="s">
        <v>54</v>
      </c>
      <c r="B17" s="11" t="s">
        <v>55</v>
      </c>
      <c r="C17" s="11">
        <v>4</v>
      </c>
      <c r="D17" s="11">
        <v>0</v>
      </c>
      <c r="E17" s="11">
        <v>4</v>
      </c>
      <c r="F17" s="5">
        <v>4</v>
      </c>
      <c r="G17" s="5">
        <v>48</v>
      </c>
      <c r="H17" s="3">
        <f>IFERROR(VLOOKUP(Tabela3[[#This Row],[Código Novo]],'Colar histórico'!A:F,3,0),0)</f>
        <v>0</v>
      </c>
      <c r="I17" s="3">
        <f>Tabela3[[#This Row],[Cred Cursados]]*12</f>
        <v>0</v>
      </c>
      <c r="J17" s="3" t="str">
        <f>IFERROR(VLOOKUP(Tabela3[[#This Row],[Código Novo]],Convalidações!A:H,5,0),"-")</f>
        <v>NHT5012-15</v>
      </c>
      <c r="K17" s="3">
        <f>IFERROR(VLOOKUP(Tabela3[[#This Row],[Disciplina Convalidada 2015]],'Colar histórico'!A:F,3,0),0)</f>
        <v>0</v>
      </c>
      <c r="L17" s="3">
        <f>Tabela3[[#This Row],[Crédito Convalidada Cursado 2015]]*12</f>
        <v>0</v>
      </c>
      <c r="M17" s="3" t="str">
        <f>IFERROR(VLOOKUP(Tabela3[[#This Row],[Código Novo]],Convalidações!A:I,9,0),"-")</f>
        <v>NHT5012-15</v>
      </c>
      <c r="N17" s="3">
        <f>IFERROR(VLOOKUP(Tabela3[[#This Row],[Disciplina Convalidada 2016]],'Colar histórico'!A:F,3,0),0)</f>
        <v>0</v>
      </c>
      <c r="O17" s="3">
        <f>Tabela3[[#This Row],[Crédito Convalidada Cursado 2016]]*12</f>
        <v>0</v>
      </c>
      <c r="P17" s="3"/>
    </row>
    <row r="18" spans="1:16" x14ac:dyDescent="0.25">
      <c r="A18" s="5" t="s">
        <v>56</v>
      </c>
      <c r="B18" s="11" t="s">
        <v>57</v>
      </c>
      <c r="C18" s="11">
        <v>3</v>
      </c>
      <c r="D18" s="11">
        <v>0</v>
      </c>
      <c r="E18" s="11">
        <v>4</v>
      </c>
      <c r="F18" s="5">
        <v>3</v>
      </c>
      <c r="G18" s="5">
        <v>36</v>
      </c>
      <c r="H18" s="3">
        <f>IFERROR(VLOOKUP(Tabela3[[#This Row],[Código Novo]],'Colar histórico'!A:F,3,0),0)</f>
        <v>0</v>
      </c>
      <c r="I18" s="3">
        <f>Tabela3[[#This Row],[Cred Cursados]]*12</f>
        <v>0</v>
      </c>
      <c r="J18" s="3" t="str">
        <f>IFERROR(VLOOKUP(Tabela3[[#This Row],[Código Novo]],Convalidações!A:H,5,0),"-")</f>
        <v>NHT1083-15</v>
      </c>
      <c r="K18" s="3">
        <f>IFERROR(VLOOKUP(Tabela3[[#This Row],[Disciplina Convalidada 2015]],'Colar histórico'!A:F,3,0),0)</f>
        <v>0</v>
      </c>
      <c r="L18" s="3">
        <f>Tabela3[[#This Row],[Crédito Convalidada Cursado 2015]]*12</f>
        <v>0</v>
      </c>
      <c r="M18" s="3" t="str">
        <f>IFERROR(VLOOKUP(Tabela3[[#This Row],[Código Novo]],Convalidações!A:I,9,0),"-")</f>
        <v>NHT1083-16</v>
      </c>
      <c r="N18" s="3">
        <f>IFERROR(VLOOKUP(Tabela3[[#This Row],[Disciplina Convalidada 2016]],'Colar histórico'!A:F,3,0),0)</f>
        <v>0</v>
      </c>
      <c r="O18" s="3">
        <f>Tabela3[[#This Row],[Crédito Convalidada Cursado 2016]]*12</f>
        <v>0</v>
      </c>
      <c r="P18" s="3"/>
    </row>
    <row r="19" spans="1:16" x14ac:dyDescent="0.25">
      <c r="A19" s="11" t="s">
        <v>58</v>
      </c>
      <c r="B19" s="11" t="s">
        <v>59</v>
      </c>
      <c r="C19" s="5">
        <v>3</v>
      </c>
      <c r="D19" s="5">
        <v>0</v>
      </c>
      <c r="E19" s="5">
        <v>4</v>
      </c>
      <c r="F19" s="5">
        <v>3</v>
      </c>
      <c r="G19" s="5">
        <v>36</v>
      </c>
      <c r="H19" s="3">
        <f>IFERROR(VLOOKUP(Tabela3[[#This Row],[Código Novo]],'Colar histórico'!A:F,3,0),0)</f>
        <v>0</v>
      </c>
      <c r="I19" s="3">
        <f>Tabela3[[#This Row],[Cred Cursados]]*12</f>
        <v>0</v>
      </c>
      <c r="J19" s="3" t="str">
        <f>IFERROR(VLOOKUP(Tabela3[[#This Row],[Código Novo]],Convalidações!A:H,5,0),"-")</f>
        <v>NHT1084-15</v>
      </c>
      <c r="K19" s="3">
        <f>IFERROR(VLOOKUP(Tabela3[[#This Row],[Disciplina Convalidada 2015]],'Colar histórico'!A:F,3,0),0)</f>
        <v>0</v>
      </c>
      <c r="L19" s="3">
        <f>Tabela3[[#This Row],[Crédito Convalidada Cursado 2015]]*12</f>
        <v>0</v>
      </c>
      <c r="M19" s="3" t="str">
        <f>IFERROR(VLOOKUP(Tabela3[[#This Row],[Código Novo]],Convalidações!A:I,9,0),"-")</f>
        <v>NHT1084-16</v>
      </c>
      <c r="N19" s="3">
        <f>IFERROR(VLOOKUP(Tabela3[[#This Row],[Disciplina Convalidada 2016]],'Colar histórico'!A:F,3,0),0)</f>
        <v>0</v>
      </c>
      <c r="O19" s="3">
        <f>Tabela3[[#This Row],[Crédito Convalidada Cursado 2016]]*12</f>
        <v>0</v>
      </c>
      <c r="P19" s="3"/>
    </row>
    <row r="20" spans="1:16" x14ac:dyDescent="0.25">
      <c r="A20" s="5" t="s">
        <v>60</v>
      </c>
      <c r="B20" s="11" t="s">
        <v>61</v>
      </c>
      <c r="C20" s="11">
        <v>3</v>
      </c>
      <c r="D20" s="11">
        <v>0</v>
      </c>
      <c r="E20" s="11">
        <v>4</v>
      </c>
      <c r="F20" s="5">
        <v>3</v>
      </c>
      <c r="G20" s="5">
        <v>36</v>
      </c>
      <c r="H20" s="3">
        <f>IFERROR(VLOOKUP(Tabela3[[#This Row],[Código Novo]],'Colar histórico'!A:F,3,0),0)</f>
        <v>0</v>
      </c>
      <c r="I20" s="3">
        <f>Tabela3[[#This Row],[Cred Cursados]]*12</f>
        <v>0</v>
      </c>
      <c r="J20" s="3" t="str">
        <f>IFERROR(VLOOKUP(Tabela3[[#This Row],[Código Novo]],Convalidações!A:H,5,0),"-")</f>
        <v>NHT1085-15</v>
      </c>
      <c r="K20" s="3">
        <f>IFERROR(VLOOKUP(Tabela3[[#This Row],[Disciplina Convalidada 2015]],'Colar histórico'!A:F,3,0),0)</f>
        <v>0</v>
      </c>
      <c r="L20" s="3">
        <f>Tabela3[[#This Row],[Crédito Convalidada Cursado 2015]]*12</f>
        <v>0</v>
      </c>
      <c r="M20" s="3" t="str">
        <f>IFERROR(VLOOKUP(Tabela3[[#This Row],[Código Novo]],Convalidações!A:I,9,0),"-")</f>
        <v>NHT1085-16</v>
      </c>
      <c r="N20" s="3">
        <f>IFERROR(VLOOKUP(Tabela3[[#This Row],[Disciplina Convalidada 2016]],'Colar histórico'!A:F,3,0),0)</f>
        <v>0</v>
      </c>
      <c r="O20" s="3">
        <f>Tabela3[[#This Row],[Crédito Convalidada Cursado 2016]]*12</f>
        <v>0</v>
      </c>
      <c r="P20" s="3"/>
    </row>
    <row r="21" spans="1:16" x14ac:dyDescent="0.25">
      <c r="A21" s="5" t="s">
        <v>62</v>
      </c>
      <c r="B21" s="11" t="s">
        <v>63</v>
      </c>
      <c r="C21" s="11">
        <v>4</v>
      </c>
      <c r="D21" s="11">
        <v>0</v>
      </c>
      <c r="E21" s="11">
        <v>4</v>
      </c>
      <c r="F21" s="5">
        <v>4</v>
      </c>
      <c r="G21" s="5">
        <v>48</v>
      </c>
      <c r="H21" s="3">
        <f>IFERROR(VLOOKUP(Tabela3[[#This Row],[Código Novo]],'Colar histórico'!A:F,3,0),0)</f>
        <v>0</v>
      </c>
      <c r="I21" s="3">
        <f>Tabela3[[#This Row],[Cred Cursados]]*12</f>
        <v>0</v>
      </c>
      <c r="J21" s="3" t="str">
        <f>IFERROR(VLOOKUP(Tabela3[[#This Row],[Código Novo]],Convalidações!A:H,5,0),"-")</f>
        <v>NHT5013-15</v>
      </c>
      <c r="K21" s="3">
        <f>IFERROR(VLOOKUP(Tabela3[[#This Row],[Disciplina Convalidada 2015]],'Colar histórico'!A:F,3,0),0)</f>
        <v>0</v>
      </c>
      <c r="L21" s="3">
        <f>Tabela3[[#This Row],[Crédito Convalidada Cursado 2015]]*12</f>
        <v>0</v>
      </c>
      <c r="M21" s="3" t="str">
        <f>IFERROR(VLOOKUP(Tabela3[[#This Row],[Código Novo]],Convalidações!A:I,9,0),"-")</f>
        <v>NHT5013-15</v>
      </c>
      <c r="N21" s="3">
        <f>IFERROR(VLOOKUP(Tabela3[[#This Row],[Disciplina Convalidada 2016]],'Colar histórico'!A:F,3,0),0)</f>
        <v>0</v>
      </c>
      <c r="O21" s="3">
        <f>Tabela3[[#This Row],[Crédito Convalidada Cursado 2016]]*12</f>
        <v>0</v>
      </c>
      <c r="P21" s="3"/>
    </row>
    <row r="22" spans="1:16" x14ac:dyDescent="0.25">
      <c r="A22" s="11" t="s">
        <v>48</v>
      </c>
      <c r="B22" s="11" t="s">
        <v>49</v>
      </c>
      <c r="C22" s="11">
        <v>4</v>
      </c>
      <c r="D22" s="11">
        <v>2</v>
      </c>
      <c r="E22" s="11">
        <v>4</v>
      </c>
      <c r="F22" s="5">
        <v>6</v>
      </c>
      <c r="G22" s="5">
        <v>72</v>
      </c>
      <c r="H22" s="3">
        <f>IFERROR(VLOOKUP(Tabela3[[#This Row],[Código Novo]],'Colar histórico'!A:F,3,0),0)</f>
        <v>0</v>
      </c>
      <c r="I22" s="3">
        <f>Tabela3[[#This Row],[Cred Cursados]]*12</f>
        <v>0</v>
      </c>
      <c r="J22" s="3" t="str">
        <f>IFERROR(VLOOKUP(Tabela3[[#This Row],[Código Novo]],Convalidações!A:H,5,0),"-")</f>
        <v>NHT1054-15</v>
      </c>
      <c r="K22" s="3">
        <f>IFERROR(VLOOKUP(Tabela3[[#This Row],[Disciplina Convalidada 2015]],'Colar histórico'!A:F,3,0),0)</f>
        <v>0</v>
      </c>
      <c r="L22" s="3">
        <f>Tabela3[[#This Row],[Crédito Convalidada Cursado 2015]]*12</f>
        <v>0</v>
      </c>
      <c r="M22" s="3" t="str">
        <f>IFERROR(VLOOKUP(Tabela3[[#This Row],[Código Novo]],Convalidações!A:I,9,0),"-")</f>
        <v>NHT1054-15</v>
      </c>
      <c r="N22" s="3">
        <f>IFERROR(VLOOKUP(Tabela3[[#This Row],[Disciplina Convalidada 2016]],'Colar histórico'!A:F,3,0),0)</f>
        <v>0</v>
      </c>
      <c r="O22" s="3">
        <f>Tabela3[[#This Row],[Crédito Convalidada Cursado 2016]]*12</f>
        <v>0</v>
      </c>
      <c r="P22" s="3"/>
    </row>
    <row r="23" spans="1:16" x14ac:dyDescent="0.25">
      <c r="A23" t="s">
        <v>27</v>
      </c>
      <c r="F23">
        <f>SUBTOTAL(109,Tabela3[Créditos])</f>
        <v>90</v>
      </c>
      <c r="G23">
        <f>SUBTOTAL(109,Tabela3[Horas])</f>
        <v>1080</v>
      </c>
      <c r="H23" s="69">
        <f>SUBTOTAL(109,Tabela3[Cred Cursados])</f>
        <v>0</v>
      </c>
      <c r="I23" s="69">
        <f>SUBTOTAL(109,Tabela3[Horas Cursadas])</f>
        <v>0</v>
      </c>
      <c r="J23" s="69"/>
      <c r="K23" s="10">
        <f>SUBTOTAL(109,Tabela3[Crédito Convalidada Cursado 2015])</f>
        <v>0</v>
      </c>
      <c r="L23" s="69"/>
      <c r="M23" s="69"/>
      <c r="N23" s="69"/>
      <c r="O23" s="69"/>
      <c r="P23" s="69"/>
    </row>
  </sheetData>
  <conditionalFormatting sqref="H2:I22">
    <cfRule type="cellIs" dxfId="89" priority="3" operator="equal">
      <formula>0</formula>
    </cfRule>
  </conditionalFormatting>
  <conditionalFormatting sqref="B2:B22">
    <cfRule type="duplicateValues" dxfId="88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C1" workbookViewId="0">
      <selection activeCell="P2" sqref="P2"/>
    </sheetView>
  </sheetViews>
  <sheetFormatPr defaultRowHeight="15" x14ac:dyDescent="0.25"/>
  <cols>
    <col min="1" max="1" width="11.7109375" bestFit="1" customWidth="1"/>
    <col min="2" max="2" width="45.140625" bestFit="1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  <col min="13" max="13" width="28.140625" bestFit="1" customWidth="1"/>
  </cols>
  <sheetData>
    <row r="1" spans="1:16" ht="30" x14ac:dyDescent="0.2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13</v>
      </c>
      <c r="G1" s="4" t="s">
        <v>20</v>
      </c>
      <c r="H1" t="s">
        <v>25</v>
      </c>
      <c r="I1" t="s">
        <v>26</v>
      </c>
      <c r="J1" t="s">
        <v>255</v>
      </c>
      <c r="K1" t="s">
        <v>256</v>
      </c>
      <c r="L1" t="s">
        <v>258</v>
      </c>
      <c r="M1" t="s">
        <v>259</v>
      </c>
      <c r="N1" t="s">
        <v>260</v>
      </c>
      <c r="O1" t="s">
        <v>261</v>
      </c>
      <c r="P1" t="s">
        <v>262</v>
      </c>
    </row>
    <row r="2" spans="1:16" x14ac:dyDescent="0.25">
      <c r="A2" s="5" t="s">
        <v>21</v>
      </c>
      <c r="B2" s="11" t="s">
        <v>0</v>
      </c>
      <c r="C2" s="11">
        <v>2</v>
      </c>
      <c r="D2" s="11">
        <v>0</v>
      </c>
      <c r="E2" s="11">
        <v>2</v>
      </c>
      <c r="F2" s="5">
        <v>2</v>
      </c>
      <c r="G2" s="5">
        <v>24</v>
      </c>
      <c r="H2" s="3">
        <f>IFERROR(VLOOKUP(Tabela35[[#This Row],[Código Novo]],'Colar histórico'!A:F,3,0),0)</f>
        <v>0</v>
      </c>
      <c r="I2" s="3">
        <f>Tabela35[[#This Row],[Cred Cursados]]*12</f>
        <v>0</v>
      </c>
      <c r="J2" s="3" t="str">
        <f>IFERROR(VLOOKUP(Tabela35[[#This Row],[Código Novo]],Convalidações!A:H,5,0),"-")</f>
        <v>NHT1002-15</v>
      </c>
      <c r="K2" s="3">
        <f>IFERROR(VLOOKUP(Tabela35[[#This Row],[Disciplina Convalidada 2016]],'Colar histórico'!A:F,3,0),0)</f>
        <v>0</v>
      </c>
      <c r="L2" s="3">
        <f>Tabela35[[#This Row],[Crédito Convalidada Cursado 2015]]*12</f>
        <v>0</v>
      </c>
      <c r="M2" s="3" t="str">
        <f>IFERROR(VLOOKUP(Tabela35[[#This Row],[Código Novo]],Convalidações!A:I,9,0),"-")</f>
        <v>NHT1002-15</v>
      </c>
      <c r="N2" s="3">
        <f>IFERROR(VLOOKUP(Tabela35[[#This Row],[Disciplina Convalidada 2016]],'Colar histórico'!A:F,3,0),0)</f>
        <v>0</v>
      </c>
      <c r="O2" s="3">
        <f>Tabela35[[#This Row],[Crédito Convalidada Cursado 2016]]*12</f>
        <v>0</v>
      </c>
      <c r="P2" s="3"/>
    </row>
    <row r="3" spans="1:16" x14ac:dyDescent="0.25">
      <c r="A3" s="11" t="s">
        <v>28</v>
      </c>
      <c r="B3" s="11" t="s">
        <v>14</v>
      </c>
      <c r="C3" s="11">
        <v>2</v>
      </c>
      <c r="D3" s="11">
        <v>0</v>
      </c>
      <c r="E3" s="11">
        <v>4</v>
      </c>
      <c r="F3" s="5">
        <v>2</v>
      </c>
      <c r="G3" s="5">
        <v>24</v>
      </c>
      <c r="H3" s="3">
        <f>IFERROR(VLOOKUP(Tabela35[[#This Row],[Código Novo]],'Colar histórico'!A:F,3,0),0)</f>
        <v>0</v>
      </c>
      <c r="I3" s="3">
        <f>Tabela35[[#This Row],[Cred Cursados]]*12</f>
        <v>0</v>
      </c>
      <c r="J3" s="3" t="str">
        <f>IFERROR(VLOOKUP(Tabela35[[#This Row],[Código Novo]],Convalidações!A:H,5,0),"-")</f>
        <v>ESZU025-13</v>
      </c>
      <c r="K3" s="3">
        <f>IFERROR(VLOOKUP(Tabela35[[#This Row],[Disciplina Convalidada 2016]],'Colar histórico'!A:F,3,0),0)</f>
        <v>0</v>
      </c>
      <c r="L3" s="3">
        <f>Tabela35[[#This Row],[Crédito Convalidada Cursado 2015]]*12</f>
        <v>0</v>
      </c>
      <c r="M3" s="3" t="str">
        <f>IFERROR(VLOOKUP(Tabela35[[#This Row],[Código Novo]],Convalidações!A:I,9,0),"-")</f>
        <v>ESZU025-17</v>
      </c>
      <c r="N3" s="3">
        <f>IFERROR(VLOOKUP(Tabela35[[#This Row],[Disciplina Convalidada 2016]],'Colar histórico'!A:F,3,0),0)</f>
        <v>0</v>
      </c>
      <c r="O3" s="3">
        <f>Tabela35[[#This Row],[Crédito Convalidada Cursado 2016]]*12</f>
        <v>0</v>
      </c>
      <c r="P3" s="3"/>
    </row>
    <row r="4" spans="1:16" x14ac:dyDescent="0.25">
      <c r="A4" s="11" t="s">
        <v>66</v>
      </c>
      <c r="B4" s="11" t="s">
        <v>31</v>
      </c>
      <c r="C4" s="11">
        <v>2</v>
      </c>
      <c r="D4" s="11">
        <v>1</v>
      </c>
      <c r="E4" s="11">
        <v>3</v>
      </c>
      <c r="F4" s="5">
        <v>3</v>
      </c>
      <c r="G4" s="5">
        <v>36</v>
      </c>
      <c r="H4" s="3">
        <f>IFERROR(VLOOKUP(Tabela35[[#This Row],[Código Novo]],'Colar histórico'!A:F,3,0),0)</f>
        <v>0</v>
      </c>
      <c r="I4" s="3">
        <f>Tabela35[[#This Row],[Cred Cursados]]*12</f>
        <v>0</v>
      </c>
      <c r="J4" s="3" t="str">
        <f>IFERROR(VLOOKUP(Tabela35[[#This Row],[Código Novo]],Convalidações!A:H,5,0),"-")</f>
        <v>NHZ5005-09</v>
      </c>
      <c r="K4" s="3">
        <f>IFERROR(VLOOKUP(Tabela35[[#This Row],[Disciplina Convalidada 2016]],'Colar histórico'!A:F,3,0),0)</f>
        <v>0</v>
      </c>
      <c r="L4" s="3">
        <f>Tabela35[[#This Row],[Crédito Convalidada Cursado 2015]]*12</f>
        <v>0</v>
      </c>
      <c r="M4" s="3" t="str">
        <f>IFERROR(VLOOKUP(Tabela35[[#This Row],[Código Novo]],Convalidações!A:I,9,0),"-")</f>
        <v>NHZ5005-09</v>
      </c>
      <c r="N4" s="3">
        <f>IFERROR(VLOOKUP(Tabela35[[#This Row],[Disciplina Convalidada 2016]],'Colar histórico'!A:F,3,0),0)</f>
        <v>0</v>
      </c>
      <c r="O4" s="3">
        <f>Tabela35[[#This Row],[Crédito Convalidada Cursado 2016]]*12</f>
        <v>0</v>
      </c>
      <c r="P4" s="3"/>
    </row>
    <row r="5" spans="1:16" x14ac:dyDescent="0.25">
      <c r="A5" s="5" t="s">
        <v>67</v>
      </c>
      <c r="B5" s="11" t="s">
        <v>68</v>
      </c>
      <c r="C5" s="11">
        <v>3</v>
      </c>
      <c r="D5" s="11">
        <v>2</v>
      </c>
      <c r="E5" s="11">
        <v>3</v>
      </c>
      <c r="F5" s="5">
        <v>5</v>
      </c>
      <c r="G5" s="5">
        <v>60</v>
      </c>
      <c r="H5" s="3">
        <f>IFERROR(VLOOKUP(Tabela35[[#This Row],[Código Novo]],'Colar histórico'!A:F,3,0),0)</f>
        <v>0</v>
      </c>
      <c r="I5" s="3">
        <f>Tabela35[[#This Row],[Cred Cursados]]*12</f>
        <v>0</v>
      </c>
      <c r="J5" s="3" t="str">
        <f>IFERROR(VLOOKUP(Tabela35[[#This Row],[Código Novo]],Convalidações!A:H,5,0),"-")</f>
        <v>NHT1062-15</v>
      </c>
      <c r="K5" s="3">
        <f>IFERROR(VLOOKUP(Tabela35[[#This Row],[Disciplina Convalidada 2016]],'Colar histórico'!A:F,3,0),0)</f>
        <v>0</v>
      </c>
      <c r="L5" s="3">
        <f>Tabela35[[#This Row],[Crédito Convalidada Cursado 2015]]*12</f>
        <v>0</v>
      </c>
      <c r="M5" s="3" t="str">
        <f>IFERROR(VLOOKUP(Tabela35[[#This Row],[Código Novo]],Convalidações!A:I,9,0),"-")</f>
        <v>NHT1062-15</v>
      </c>
      <c r="N5" s="3">
        <f>IFERROR(VLOOKUP(Tabela35[[#This Row],[Disciplina Convalidada 2016]],'Colar histórico'!A:F,3,0),0)</f>
        <v>0</v>
      </c>
      <c r="O5" s="3">
        <f>Tabela35[[#This Row],[Crédito Convalidada Cursado 2016]]*12</f>
        <v>0</v>
      </c>
      <c r="P5" s="3"/>
    </row>
    <row r="6" spans="1:16" x14ac:dyDescent="0.25">
      <c r="A6" s="5" t="s">
        <v>69</v>
      </c>
      <c r="B6" s="11" t="s">
        <v>70</v>
      </c>
      <c r="C6" s="11">
        <v>2</v>
      </c>
      <c r="D6" s="11">
        <v>0</v>
      </c>
      <c r="E6" s="11">
        <v>2</v>
      </c>
      <c r="F6" s="5">
        <v>2</v>
      </c>
      <c r="G6" s="5">
        <v>24</v>
      </c>
      <c r="H6" s="3">
        <f>IFERROR(VLOOKUP(Tabela35[[#This Row],[Código Novo]],'Colar histórico'!A:F,3,0),0)</f>
        <v>0</v>
      </c>
      <c r="I6" s="3">
        <f>Tabela35[[#This Row],[Cred Cursados]]*12</f>
        <v>0</v>
      </c>
      <c r="J6" s="3" t="str">
        <f>IFERROR(VLOOKUP(Tabela35[[#This Row],[Código Novo]],Convalidações!A:H,5,0),"-")</f>
        <v>NHZ5017-15</v>
      </c>
      <c r="K6" s="3">
        <f>IFERROR(VLOOKUP(Tabela35[[#This Row],[Disciplina Convalidada 2016]],'Colar histórico'!A:F,3,0),0)</f>
        <v>0</v>
      </c>
      <c r="L6" s="3">
        <f>Tabela35[[#This Row],[Crédito Convalidada Cursado 2015]]*12</f>
        <v>0</v>
      </c>
      <c r="M6" s="3" t="str">
        <f>IFERROR(VLOOKUP(Tabela35[[#This Row],[Código Novo]],Convalidações!A:I,9,0),"-")</f>
        <v>NHZ5017-15</v>
      </c>
      <c r="N6" s="3">
        <f>IFERROR(VLOOKUP(Tabela35[[#This Row],[Disciplina Convalidada 2016]],'Colar histórico'!A:F,3,0),0)</f>
        <v>0</v>
      </c>
      <c r="O6" s="3">
        <f>Tabela35[[#This Row],[Crédito Convalidada Cursado 2016]]*12</f>
        <v>0</v>
      </c>
      <c r="P6" s="3"/>
    </row>
    <row r="7" spans="1:16" x14ac:dyDescent="0.25">
      <c r="A7" s="5" t="s">
        <v>71</v>
      </c>
      <c r="B7" s="11" t="s">
        <v>72</v>
      </c>
      <c r="C7" s="11">
        <v>2</v>
      </c>
      <c r="D7" s="11">
        <v>2</v>
      </c>
      <c r="E7" s="11">
        <v>2</v>
      </c>
      <c r="F7" s="5">
        <v>4</v>
      </c>
      <c r="G7" s="5">
        <v>48</v>
      </c>
      <c r="H7" s="3">
        <f>IFERROR(VLOOKUP(Tabela35[[#This Row],[Código Novo]],'Colar histórico'!A:F,3,0),0)</f>
        <v>0</v>
      </c>
      <c r="I7" s="3">
        <f>Tabela35[[#This Row],[Cred Cursados]]*12</f>
        <v>0</v>
      </c>
      <c r="J7" s="3" t="str">
        <f>IFERROR(VLOOKUP(Tabela35[[#This Row],[Código Novo]],Convalidações!A:H,5,0),"-")</f>
        <v>NHZ1008-09</v>
      </c>
      <c r="K7" s="3">
        <f>IFERROR(VLOOKUP(Tabela35[[#This Row],[Disciplina Convalidada 2016]],'Colar histórico'!A:F,3,0),0)</f>
        <v>0</v>
      </c>
      <c r="L7" s="3">
        <f>Tabela35[[#This Row],[Crédito Convalidada Cursado 2015]]*12</f>
        <v>0</v>
      </c>
      <c r="M7" s="3" t="str">
        <f>IFERROR(VLOOKUP(Tabela35[[#This Row],[Código Novo]],Convalidações!A:I,9,0),"-")</f>
        <v>NHZ1008-09</v>
      </c>
      <c r="N7" s="3">
        <f>IFERROR(VLOOKUP(Tabela35[[#This Row],[Disciplina Convalidada 2016]],'Colar histórico'!A:F,3,0),0)</f>
        <v>0</v>
      </c>
      <c r="O7" s="3">
        <f>Tabela35[[#This Row],[Crédito Convalidada Cursado 2016]]*12</f>
        <v>0</v>
      </c>
      <c r="P7" s="3"/>
    </row>
    <row r="8" spans="1:16" x14ac:dyDescent="0.25">
      <c r="A8" s="5" t="s">
        <v>73</v>
      </c>
      <c r="B8" s="11" t="s">
        <v>74</v>
      </c>
      <c r="C8" s="11">
        <v>4</v>
      </c>
      <c r="D8" s="11">
        <v>2</v>
      </c>
      <c r="E8" s="11">
        <v>4</v>
      </c>
      <c r="F8" s="5">
        <v>6</v>
      </c>
      <c r="G8" s="5">
        <v>72</v>
      </c>
      <c r="H8" s="3">
        <f>IFERROR(VLOOKUP(Tabela35[[#This Row],[Código Novo]],'Colar histórico'!A:F,3,0),0)</f>
        <v>0</v>
      </c>
      <c r="I8" s="3">
        <f>Tabela35[[#This Row],[Cred Cursados]]*12</f>
        <v>0</v>
      </c>
      <c r="J8" s="3" t="str">
        <f>IFERROR(VLOOKUP(Tabela35[[#This Row],[Código Novo]],Convalidações!A:H,5,0),"-")</f>
        <v>NHT1058-15</v>
      </c>
      <c r="K8" s="3">
        <f>IFERROR(VLOOKUP(Tabela35[[#This Row],[Disciplina Convalidada 2016]],'Colar histórico'!A:F,3,0),0)</f>
        <v>0</v>
      </c>
      <c r="L8" s="3">
        <f>Tabela35[[#This Row],[Crédito Convalidada Cursado 2015]]*12</f>
        <v>0</v>
      </c>
      <c r="M8" s="3" t="str">
        <f>IFERROR(VLOOKUP(Tabela35[[#This Row],[Código Novo]],Convalidações!A:I,9,0),"-")</f>
        <v>NHT1058-15</v>
      </c>
      <c r="N8" s="3">
        <f>IFERROR(VLOOKUP(Tabela35[[#This Row],[Disciplina Convalidada 2016]],'Colar histórico'!A:F,3,0),0)</f>
        <v>0</v>
      </c>
      <c r="O8" s="3">
        <f>Tabela35[[#This Row],[Crédito Convalidada Cursado 2016]]*12</f>
        <v>0</v>
      </c>
      <c r="P8" s="3"/>
    </row>
    <row r="9" spans="1:16" x14ac:dyDescent="0.25">
      <c r="A9" s="5" t="s">
        <v>75</v>
      </c>
      <c r="B9" s="11" t="s">
        <v>76</v>
      </c>
      <c r="C9" s="11">
        <v>4</v>
      </c>
      <c r="D9" s="11">
        <v>2</v>
      </c>
      <c r="E9" s="11">
        <v>4</v>
      </c>
      <c r="F9" s="5">
        <v>6</v>
      </c>
      <c r="G9" s="5">
        <v>72</v>
      </c>
      <c r="H9" s="3">
        <f>IFERROR(VLOOKUP(Tabela35[[#This Row],[Código Novo]],'Colar histórico'!A:F,3,0),0)</f>
        <v>0</v>
      </c>
      <c r="I9" s="3">
        <f>Tabela35[[#This Row],[Cred Cursados]]*12</f>
        <v>0</v>
      </c>
      <c r="J9" s="3" t="str">
        <f>IFERROR(VLOOKUP(Tabela35[[#This Row],[Código Novo]],Convalidações!A:H,5,0),"-")</f>
        <v>NHT1059-15</v>
      </c>
      <c r="K9" s="3">
        <f>IFERROR(VLOOKUP(Tabela35[[#This Row],[Disciplina Convalidada 2016]],'Colar histórico'!A:F,3,0),0)</f>
        <v>0</v>
      </c>
      <c r="L9" s="3">
        <f>Tabela35[[#This Row],[Crédito Convalidada Cursado 2015]]*12</f>
        <v>0</v>
      </c>
      <c r="M9" s="3" t="str">
        <f>IFERROR(VLOOKUP(Tabela35[[#This Row],[Código Novo]],Convalidações!A:I,9,0),"-")</f>
        <v>NHT1059-15</v>
      </c>
      <c r="N9" s="3">
        <f>IFERROR(VLOOKUP(Tabela35[[#This Row],[Disciplina Convalidada 2016]],'Colar histórico'!A:F,3,0),0)</f>
        <v>0</v>
      </c>
      <c r="O9" s="3">
        <f>Tabela35[[#This Row],[Crédito Convalidada Cursado 2016]]*12</f>
        <v>0</v>
      </c>
      <c r="P9" s="3"/>
    </row>
    <row r="10" spans="1:16" x14ac:dyDescent="0.25">
      <c r="A10" s="5" t="s">
        <v>77</v>
      </c>
      <c r="B10" s="11" t="s">
        <v>78</v>
      </c>
      <c r="C10" s="11">
        <v>4</v>
      </c>
      <c r="D10" s="11">
        <v>2</v>
      </c>
      <c r="E10" s="11">
        <v>4</v>
      </c>
      <c r="F10" s="5">
        <v>6</v>
      </c>
      <c r="G10" s="5">
        <v>72</v>
      </c>
      <c r="H10" s="3">
        <f>IFERROR(VLOOKUP(Tabela35[[#This Row],[Código Novo]],'Colar histórico'!A:F,3,0),0)</f>
        <v>0</v>
      </c>
      <c r="I10" s="3">
        <f>Tabela35[[#This Row],[Cred Cursados]]*12</f>
        <v>0</v>
      </c>
      <c r="J10" s="3" t="str">
        <f>IFERROR(VLOOKUP(Tabela35[[#This Row],[Código Novo]],Convalidações!A:H,5,0),"-")</f>
        <v>NHT1060-15</v>
      </c>
      <c r="K10" s="3">
        <f>IFERROR(VLOOKUP(Tabela35[[#This Row],[Disciplina Convalidada 2016]],'Colar histórico'!A:F,3,0),0)</f>
        <v>0</v>
      </c>
      <c r="L10" s="3">
        <f>Tabela35[[#This Row],[Crédito Convalidada Cursado 2015]]*12</f>
        <v>0</v>
      </c>
      <c r="M10" s="3" t="str">
        <f>IFERROR(VLOOKUP(Tabela35[[#This Row],[Código Novo]],Convalidações!A:I,9,0),"-")</f>
        <v>NHT1060-15</v>
      </c>
      <c r="N10" s="3">
        <f>IFERROR(VLOOKUP(Tabela35[[#This Row],[Disciplina Convalidada 2016]],'Colar histórico'!A:F,3,0),0)</f>
        <v>0</v>
      </c>
      <c r="O10" s="3">
        <f>Tabela35[[#This Row],[Crédito Convalidada Cursado 2016]]*12</f>
        <v>0</v>
      </c>
      <c r="P10" s="3"/>
    </row>
    <row r="11" spans="1:16" x14ac:dyDescent="0.25">
      <c r="A11" s="5" t="s">
        <v>79</v>
      </c>
      <c r="B11" s="11" t="s">
        <v>80</v>
      </c>
      <c r="C11" s="11">
        <v>3</v>
      </c>
      <c r="D11" s="11">
        <v>0</v>
      </c>
      <c r="E11" s="11">
        <v>3</v>
      </c>
      <c r="F11" s="5">
        <v>3</v>
      </c>
      <c r="G11" s="5">
        <v>36</v>
      </c>
      <c r="H11" s="3">
        <f>IFERROR(VLOOKUP(Tabela35[[#This Row],[Código Novo]],'Colar histórico'!A:F,3,0),0)</f>
        <v>0</v>
      </c>
      <c r="I11" s="3">
        <f>Tabela35[[#This Row],[Cred Cursados]]*12</f>
        <v>0</v>
      </c>
      <c r="J11" s="3" t="str">
        <f>IFERROR(VLOOKUP(Tabela35[[#This Row],[Código Novo]],Convalidações!A:H,5,0),"-")</f>
        <v>NHZ1037-15</v>
      </c>
      <c r="K11" s="3">
        <f>IFERROR(VLOOKUP(Tabela35[[#This Row],[Disciplina Convalidada 2016]],'Colar histórico'!A:F,3,0),0)</f>
        <v>0</v>
      </c>
      <c r="L11" s="3">
        <f>Tabela35[[#This Row],[Crédito Convalidada Cursado 2015]]*12</f>
        <v>0</v>
      </c>
      <c r="M11" s="3" t="str">
        <f>IFERROR(VLOOKUP(Tabela35[[#This Row],[Código Novo]],Convalidações!A:I,9,0),"-")</f>
        <v>NHZ1037-15</v>
      </c>
      <c r="N11" s="3">
        <f>IFERROR(VLOOKUP(Tabela35[[#This Row],[Disciplina Convalidada 2016]],'Colar histórico'!A:F,3,0),0)</f>
        <v>0</v>
      </c>
      <c r="O11" s="3">
        <f>Tabela35[[#This Row],[Crédito Convalidada Cursado 2016]]*12</f>
        <v>0</v>
      </c>
      <c r="P11" s="3"/>
    </row>
    <row r="12" spans="1:16" x14ac:dyDescent="0.25">
      <c r="A12" s="11" t="s">
        <v>24</v>
      </c>
      <c r="B12" s="11" t="s">
        <v>6</v>
      </c>
      <c r="C12" s="11">
        <v>0</v>
      </c>
      <c r="D12" s="11">
        <v>4</v>
      </c>
      <c r="E12" s="11">
        <v>4</v>
      </c>
      <c r="F12" s="5">
        <v>4</v>
      </c>
      <c r="G12" s="5">
        <v>48</v>
      </c>
      <c r="H12" s="3">
        <f>IFERROR(VLOOKUP(Tabela35[[#This Row],[Código Novo]],'Colar histórico'!A:F,3,0),0)</f>
        <v>0</v>
      </c>
      <c r="I12" s="3">
        <f>Tabela35[[#This Row],[Cred Cursados]]*12</f>
        <v>0</v>
      </c>
      <c r="J12" s="3" t="str">
        <f>IFERROR(VLOOKUP(Tabela35[[#This Row],[Código Novo]],Convalidações!A:H,5,0),"-")</f>
        <v>NHT1071-15</v>
      </c>
      <c r="K12" s="3">
        <f>IFERROR(VLOOKUP(Tabela35[[#This Row],[Disciplina Convalidada 2016]],'Colar histórico'!A:F,3,0),0)</f>
        <v>0</v>
      </c>
      <c r="L12" s="3">
        <f>Tabela35[[#This Row],[Crédito Convalidada Cursado 2015]]*12</f>
        <v>0</v>
      </c>
      <c r="M12" s="3" t="str">
        <f>IFERROR(VLOOKUP(Tabela35[[#This Row],[Código Novo]],Convalidações!A:I,9,0),"-")</f>
        <v>NHT1071-15</v>
      </c>
      <c r="N12" s="3">
        <f>IFERROR(VLOOKUP(Tabela35[[#This Row],[Disciplina Convalidada 2016]],'Colar histórico'!A:F,3,0),0)</f>
        <v>0</v>
      </c>
      <c r="O12" s="3">
        <f>Tabela35[[#This Row],[Crédito Convalidada Cursado 2016]]*12</f>
        <v>0</v>
      </c>
      <c r="P12" s="3"/>
    </row>
    <row r="13" spans="1:16" x14ac:dyDescent="0.25">
      <c r="A13" s="5" t="s">
        <v>81</v>
      </c>
      <c r="B13" s="11" t="s">
        <v>82</v>
      </c>
      <c r="C13" s="11">
        <v>2</v>
      </c>
      <c r="D13" s="11">
        <v>0</v>
      </c>
      <c r="E13" s="11">
        <v>2</v>
      </c>
      <c r="F13" s="5">
        <v>2</v>
      </c>
      <c r="G13" s="5">
        <v>24</v>
      </c>
      <c r="H13" s="3">
        <f>IFERROR(VLOOKUP(Tabela35[[#This Row],[Código Novo]],'Colar histórico'!A:F,3,0),0)</f>
        <v>0</v>
      </c>
      <c r="I13" s="3">
        <f>Tabela35[[#This Row],[Cred Cursados]]*12</f>
        <v>0</v>
      </c>
      <c r="J13" s="3" t="str">
        <f>IFERROR(VLOOKUP(Tabela35[[#This Row],[Código Novo]],Convalidações!A:H,5,0),"-")</f>
        <v>NHZ5014-15</v>
      </c>
      <c r="K13" s="3">
        <f>IFERROR(VLOOKUP(Tabela35[[#This Row],[Disciplina Convalidada 2016]],'Colar histórico'!A:F,3,0),0)</f>
        <v>0</v>
      </c>
      <c r="L13" s="3">
        <f>Tabela35[[#This Row],[Crédito Convalidada Cursado 2015]]*12</f>
        <v>0</v>
      </c>
      <c r="M13" s="3" t="str">
        <f>IFERROR(VLOOKUP(Tabela35[[#This Row],[Código Novo]],Convalidações!A:I,9,0),"-")</f>
        <v>NHZ5014-15</v>
      </c>
      <c r="N13" s="3">
        <f>IFERROR(VLOOKUP(Tabela35[[#This Row],[Disciplina Convalidada 2016]],'Colar histórico'!A:F,3,0),0)</f>
        <v>0</v>
      </c>
      <c r="O13" s="3">
        <f>Tabela35[[#This Row],[Crédito Convalidada Cursado 2016]]*12</f>
        <v>0</v>
      </c>
      <c r="P13" s="3"/>
    </row>
    <row r="14" spans="1:16" x14ac:dyDescent="0.25">
      <c r="A14" s="11" t="s">
        <v>83</v>
      </c>
      <c r="B14" s="11" t="s">
        <v>84</v>
      </c>
      <c r="C14" s="11">
        <v>3</v>
      </c>
      <c r="D14" s="11">
        <v>0</v>
      </c>
      <c r="E14" s="11">
        <v>3</v>
      </c>
      <c r="F14" s="5">
        <v>3</v>
      </c>
      <c r="G14" s="5">
        <v>36</v>
      </c>
      <c r="H14" s="3">
        <f>IFERROR(VLOOKUP(Tabela35[[#This Row],[Código Novo]],'Colar histórico'!A:F,3,0),0)</f>
        <v>0</v>
      </c>
      <c r="I14" s="3">
        <f>Tabela35[[#This Row],[Cred Cursados]]*12</f>
        <v>0</v>
      </c>
      <c r="J14" s="3" t="str">
        <f>IFERROR(VLOOKUP(Tabela35[[#This Row],[Código Novo]],Convalidações!A:H,5,0),"-")</f>
        <v>NHZ5019-15</v>
      </c>
      <c r="K14" s="3">
        <f>IFERROR(VLOOKUP(Tabela35[[#This Row],[Disciplina Convalidada 2016]],'Colar histórico'!A:F,3,0),0)</f>
        <v>0</v>
      </c>
      <c r="L14" s="3">
        <f>Tabela35[[#This Row],[Crédito Convalidada Cursado 2015]]*12</f>
        <v>0</v>
      </c>
      <c r="M14" s="3" t="str">
        <f>IFERROR(VLOOKUP(Tabela35[[#This Row],[Código Novo]],Convalidações!A:I,9,0),"-")</f>
        <v>NHZ5019-15</v>
      </c>
      <c r="N14" s="3">
        <f>IFERROR(VLOOKUP(Tabela35[[#This Row],[Disciplina Convalidada 2016]],'Colar histórico'!A:F,3,0),0)</f>
        <v>0</v>
      </c>
      <c r="O14" s="3">
        <f>Tabela35[[#This Row],[Crédito Convalidada Cursado 2016]]*12</f>
        <v>0</v>
      </c>
      <c r="P14" s="3"/>
    </row>
    <row r="15" spans="1:16" x14ac:dyDescent="0.25">
      <c r="A15" s="5" t="s">
        <v>85</v>
      </c>
      <c r="B15" s="11" t="s">
        <v>86</v>
      </c>
      <c r="C15" s="11">
        <v>4</v>
      </c>
      <c r="D15" s="11">
        <v>0</v>
      </c>
      <c r="E15" s="11">
        <v>4</v>
      </c>
      <c r="F15" s="5">
        <v>4</v>
      </c>
      <c r="G15" s="5">
        <v>48</v>
      </c>
      <c r="H15" s="3">
        <f>IFERROR(VLOOKUP(Tabela35[[#This Row],[Código Novo]],'Colar histórico'!A:F,3,0),0)</f>
        <v>0</v>
      </c>
      <c r="I15" s="3">
        <f>Tabela35[[#This Row],[Cred Cursados]]*12</f>
        <v>0</v>
      </c>
      <c r="J15" s="3" t="str">
        <f>IFERROR(VLOOKUP(Tabela35[[#This Row],[Código Novo]],Convalidações!A:H,5,0),"-")</f>
        <v>NHT1072-15</v>
      </c>
      <c r="K15" s="3">
        <f>IFERROR(VLOOKUP(Tabela35[[#This Row],[Disciplina Convalidada 2016]],'Colar histórico'!A:F,3,0),0)</f>
        <v>0</v>
      </c>
      <c r="L15" s="3">
        <f>Tabela35[[#This Row],[Crédito Convalidada Cursado 2015]]*12</f>
        <v>0</v>
      </c>
      <c r="M15" s="3" t="str">
        <f>IFERROR(VLOOKUP(Tabela35[[#This Row],[Código Novo]],Convalidações!A:I,9,0),"-")</f>
        <v>NHT1072-15</v>
      </c>
      <c r="N15" s="3">
        <f>IFERROR(VLOOKUP(Tabela35[[#This Row],[Disciplina Convalidada 2016]],'Colar histórico'!A:F,3,0),0)</f>
        <v>0</v>
      </c>
      <c r="O15" s="3">
        <f>Tabela35[[#This Row],[Crédito Convalidada Cursado 2016]]*12</f>
        <v>0</v>
      </c>
      <c r="P15" s="3"/>
    </row>
    <row r="16" spans="1:16" x14ac:dyDescent="0.25">
      <c r="A16" s="5" t="s">
        <v>87</v>
      </c>
      <c r="B16" s="11" t="s">
        <v>88</v>
      </c>
      <c r="C16" s="11">
        <v>4</v>
      </c>
      <c r="D16" s="11">
        <v>0</v>
      </c>
      <c r="E16" s="11">
        <v>4</v>
      </c>
      <c r="F16" s="5">
        <v>4</v>
      </c>
      <c r="G16" s="5">
        <v>48</v>
      </c>
      <c r="H16" s="3">
        <f>IFERROR(VLOOKUP(Tabela35[[#This Row],[Código Novo]],'Colar histórico'!A:F,3,0),0)</f>
        <v>0</v>
      </c>
      <c r="I16" s="3">
        <f>Tabela35[[#This Row],[Cred Cursados]]*12</f>
        <v>0</v>
      </c>
      <c r="J16" s="3" t="str">
        <f>IFERROR(VLOOKUP(Tabela35[[#This Row],[Código Novo]],Convalidações!A:H,5,0),"-")</f>
        <v>NHT1073-15</v>
      </c>
      <c r="K16" s="3">
        <f>IFERROR(VLOOKUP(Tabela35[[#This Row],[Disciplina Convalidada 2016]],'Colar histórico'!A:F,3,0),0)</f>
        <v>0</v>
      </c>
      <c r="L16" s="3">
        <f>Tabela35[[#This Row],[Crédito Convalidada Cursado 2015]]*12</f>
        <v>0</v>
      </c>
      <c r="M16" s="3" t="str">
        <f>IFERROR(VLOOKUP(Tabela35[[#This Row],[Código Novo]],Convalidações!A:I,9,0),"-")</f>
        <v>NHT1073-15</v>
      </c>
      <c r="N16" s="3">
        <f>IFERROR(VLOOKUP(Tabela35[[#This Row],[Disciplina Convalidada 2016]],'Colar histórico'!A:F,3,0),0)</f>
        <v>0</v>
      </c>
      <c r="O16" s="3">
        <f>Tabela35[[#This Row],[Crédito Convalidada Cursado 2016]]*12</f>
        <v>0</v>
      </c>
      <c r="P16" s="3"/>
    </row>
    <row r="17" spans="1:16" x14ac:dyDescent="0.25">
      <c r="A17" s="5" t="s">
        <v>89</v>
      </c>
      <c r="B17" s="11" t="s">
        <v>90</v>
      </c>
      <c r="C17" s="11">
        <v>2</v>
      </c>
      <c r="D17" s="11">
        <v>2</v>
      </c>
      <c r="E17" s="11">
        <v>2</v>
      </c>
      <c r="F17" s="5">
        <v>4</v>
      </c>
      <c r="G17" s="5">
        <v>48</v>
      </c>
      <c r="H17" s="3">
        <f>IFERROR(VLOOKUP(Tabela35[[#This Row],[Código Novo]],'Colar histórico'!A:F,3,0),0)</f>
        <v>0</v>
      </c>
      <c r="I17" s="3">
        <f>Tabela35[[#This Row],[Cred Cursados]]*12</f>
        <v>0</v>
      </c>
      <c r="J17" s="3" t="str">
        <f>IFERROR(VLOOKUP(Tabela35[[#This Row],[Código Novo]],Convalidações!A:H,5,0),"-")</f>
        <v>NHT1057-15</v>
      </c>
      <c r="K17" s="3">
        <f>IFERROR(VLOOKUP(Tabela35[[#This Row],[Disciplina Convalidada 2016]],'Colar histórico'!A:F,3,0),0)</f>
        <v>0</v>
      </c>
      <c r="L17" s="3">
        <f>Tabela35[[#This Row],[Crédito Convalidada Cursado 2015]]*12</f>
        <v>0</v>
      </c>
      <c r="M17" s="3" t="str">
        <f>IFERROR(VLOOKUP(Tabela35[[#This Row],[Código Novo]],Convalidações!A:I,9,0),"-")</f>
        <v>NHT1057-15</v>
      </c>
      <c r="N17" s="3">
        <f>IFERROR(VLOOKUP(Tabela35[[#This Row],[Disciplina Convalidada 2016]],'Colar histórico'!A:F,3,0),0)</f>
        <v>0</v>
      </c>
      <c r="O17" s="3">
        <f>Tabela35[[#This Row],[Crédito Convalidada Cursado 2016]]*12</f>
        <v>0</v>
      </c>
      <c r="P17" s="3"/>
    </row>
    <row r="18" spans="1:16" x14ac:dyDescent="0.25">
      <c r="A18" s="11" t="s">
        <v>91</v>
      </c>
      <c r="B18" s="11" t="s">
        <v>92</v>
      </c>
      <c r="C18" s="11">
        <v>4</v>
      </c>
      <c r="D18" s="11">
        <v>0</v>
      </c>
      <c r="E18" s="11">
        <v>4</v>
      </c>
      <c r="F18" s="5">
        <v>4</v>
      </c>
      <c r="G18" s="5">
        <v>48</v>
      </c>
      <c r="H18" s="3">
        <f>IFERROR(VLOOKUP(Tabela35[[#This Row],[Código Novo]],'Colar histórico'!A:F,3,0),0)</f>
        <v>0</v>
      </c>
      <c r="I18" s="3">
        <f>Tabela35[[#This Row],[Cred Cursados]]*12</f>
        <v>0</v>
      </c>
      <c r="J18" s="3" t="str">
        <f>IFERROR(VLOOKUP(Tabela35[[#This Row],[Código Novo]],Convalidações!A:H,5,0),"-")</f>
        <v>NHZ5009-09</v>
      </c>
      <c r="K18" s="3">
        <f>IFERROR(VLOOKUP(Tabela35[[#This Row],[Disciplina Convalidada 2016]],'Colar histórico'!A:F,3,0),0)</f>
        <v>0</v>
      </c>
      <c r="L18" s="3">
        <f>Tabela35[[#This Row],[Crédito Convalidada Cursado 2015]]*12</f>
        <v>0</v>
      </c>
      <c r="M18" s="3" t="str">
        <f>IFERROR(VLOOKUP(Tabela35[[#This Row],[Código Novo]],Convalidações!A:I,9,0),"-")</f>
        <v>NHZ5009-09</v>
      </c>
      <c r="N18" s="3">
        <f>IFERROR(VLOOKUP(Tabela35[[#This Row],[Disciplina Convalidada 2016]],'Colar histórico'!A:F,3,0),0)</f>
        <v>0</v>
      </c>
      <c r="O18" s="3">
        <f>Tabela35[[#This Row],[Crédito Convalidada Cursado 2016]]*12</f>
        <v>0</v>
      </c>
      <c r="P18" s="3"/>
    </row>
    <row r="19" spans="1:16" x14ac:dyDescent="0.25">
      <c r="A19" s="5" t="s">
        <v>93</v>
      </c>
      <c r="B19" s="11" t="s">
        <v>94</v>
      </c>
      <c r="C19" s="11">
        <v>4</v>
      </c>
      <c r="D19" s="11">
        <v>0</v>
      </c>
      <c r="E19" s="11">
        <v>4</v>
      </c>
      <c r="F19" s="5">
        <v>4</v>
      </c>
      <c r="G19" s="5">
        <v>48</v>
      </c>
      <c r="H19" s="3">
        <f>IFERROR(VLOOKUP(Tabela35[[#This Row],[Código Novo]],'Colar histórico'!A:F,3,0),0)</f>
        <v>0</v>
      </c>
      <c r="I19" s="3">
        <f>Tabela35[[#This Row],[Cred Cursados]]*12</f>
        <v>0</v>
      </c>
      <c r="J19" s="3" t="str">
        <f>IFERROR(VLOOKUP(Tabela35[[#This Row],[Código Novo]],Convalidações!A:H,5,0),"-")</f>
        <v>NHZ5015-09</v>
      </c>
      <c r="K19" s="3">
        <f>IFERROR(VLOOKUP(Tabela35[[#This Row],[Disciplina Convalidada 2016]],'Colar histórico'!A:F,3,0),0)</f>
        <v>0</v>
      </c>
      <c r="L19" s="3">
        <f>Tabela35[[#This Row],[Crédito Convalidada Cursado 2015]]*12</f>
        <v>0</v>
      </c>
      <c r="M19" s="3" t="str">
        <f>IFERROR(VLOOKUP(Tabela35[[#This Row],[Código Novo]],Convalidações!A:I,9,0),"-")</f>
        <v>NHZ5015-09</v>
      </c>
      <c r="N19" s="3">
        <f>IFERROR(VLOOKUP(Tabela35[[#This Row],[Disciplina Convalidada 2016]],'Colar histórico'!A:F,3,0),0)</f>
        <v>0</v>
      </c>
      <c r="O19" s="3">
        <f>Tabela35[[#This Row],[Crédito Convalidada Cursado 2016]]*12</f>
        <v>0</v>
      </c>
      <c r="P19" s="3"/>
    </row>
    <row r="20" spans="1:16" x14ac:dyDescent="0.25">
      <c r="A20" s="9" t="s">
        <v>134</v>
      </c>
      <c r="B20" s="9" t="s">
        <v>135</v>
      </c>
      <c r="C20" s="9"/>
      <c r="D20" s="9"/>
      <c r="E20" s="9"/>
      <c r="F20" s="9"/>
      <c r="G20" s="9"/>
      <c r="H20" s="7">
        <f>IFERROR(VLOOKUP(Tabela35[[#This Row],[Código Novo]],'Colar histórico'!A:F,3,0),0)</f>
        <v>0</v>
      </c>
      <c r="I20" s="7">
        <f>Tabela35[[#This Row],[Cred Cursados]]*12</f>
        <v>0</v>
      </c>
      <c r="J20" s="7" t="str">
        <f>IFERROR(VLOOKUP(Tabela35[[#This Row],[Código Novo]],Convalidações!A:H,5,0),"-")</f>
        <v>NHZ1008-15</v>
      </c>
      <c r="K20" s="8">
        <f>IFERROR(VLOOKUP(Tabela35[[#This Row],[Disciplina Convalidada 2016]],'Colar histórico'!A:F,3,0),0)</f>
        <v>0</v>
      </c>
      <c r="L20" s="8">
        <f>Tabela35[[#This Row],[Crédito Convalidada Cursado 2015]]*12</f>
        <v>0</v>
      </c>
      <c r="M20" s="8" t="str">
        <f>IFERROR(VLOOKUP(Tabela35[[#This Row],[Código Novo]],Convalidações!A:I,9,0),"-")</f>
        <v>NHZ1008-15</v>
      </c>
      <c r="N20" s="8">
        <f>IFERROR(VLOOKUP(Tabela35[[#This Row],[Disciplina Convalidada 2016]],'Colar histórico'!A:F,3,0),0)</f>
        <v>0</v>
      </c>
      <c r="O20" s="8">
        <f>Tabela35[[#This Row],[Crédito Convalidada Cursado 2016]]*12</f>
        <v>0</v>
      </c>
      <c r="P20" s="8"/>
    </row>
    <row r="21" spans="1:16" x14ac:dyDescent="0.25">
      <c r="A21" t="s">
        <v>192</v>
      </c>
      <c r="B21" t="s">
        <v>145</v>
      </c>
      <c r="H21" s="6">
        <f>IFERROR(VLOOKUP(Tabela35[[#This Row],[Código Novo]],'Colar histórico'!A:F,3,0),0)</f>
        <v>0</v>
      </c>
      <c r="I21" s="6">
        <f>Tabela35[[#This Row],[Cred Cursados]]*12</f>
        <v>0</v>
      </c>
      <c r="J21" s="6" t="str">
        <f>IFERROR(VLOOKUP(Tabela35[[#This Row],[Código Novo]],Convalidações!A:H,5,0),"-")</f>
        <v>NHZ5021-15</v>
      </c>
      <c r="K21" s="3">
        <f>IFERROR(VLOOKUP(Tabela35[[#This Row],[Disciplina Convalidada 2016]],'Colar histórico'!A:F,3,0),0)</f>
        <v>0</v>
      </c>
      <c r="L21" s="3">
        <f>Tabela35[[#This Row],[Crédito Convalidada Cursado 2015]]*12</f>
        <v>0</v>
      </c>
      <c r="M21" s="3" t="str">
        <f>IFERROR(VLOOKUP(Tabela35[[#This Row],[Código Novo]],Convalidações!A:I,9,0),"-")</f>
        <v>NHZ5021-16</v>
      </c>
      <c r="N21" s="3">
        <f>IFERROR(VLOOKUP(Tabela35[[#This Row],[Disciplina Convalidada 2016]],'Colar histórico'!A:F,3,0),0)</f>
        <v>0</v>
      </c>
      <c r="O21" s="3">
        <f>Tabela35[[#This Row],[Crédito Convalidada Cursado 2016]]*12</f>
        <v>0</v>
      </c>
      <c r="P21" s="3"/>
    </row>
    <row r="22" spans="1:16" x14ac:dyDescent="0.25">
      <c r="A22" t="s">
        <v>171</v>
      </c>
      <c r="B22" t="s">
        <v>174</v>
      </c>
      <c r="H22" s="6">
        <f>IFERROR(VLOOKUP(Tabela35[[#This Row],[Código Novo]],'Colar histórico'!A:F,3,0),0)</f>
        <v>0</v>
      </c>
      <c r="I22" s="6">
        <f>Tabela35[[#This Row],[Cred Cursados]]*12</f>
        <v>0</v>
      </c>
      <c r="J22" s="6" t="str">
        <f>IFERROR(VLOOKUP(Tabela35[[#This Row],[Código Novo]],Convalidações!A:H,5,0),"-")</f>
        <v>NHT1088-15</v>
      </c>
      <c r="K22" s="3">
        <f>IFERROR(VLOOKUP(Tabela35[[#This Row],[Disciplina Convalidada 2016]],'Colar histórico'!A:F,3,0),0)</f>
        <v>0</v>
      </c>
      <c r="L22" s="3">
        <f>Tabela35[[#This Row],[Crédito Convalidada Cursado 2015]]*12</f>
        <v>0</v>
      </c>
      <c r="M22" s="3" t="str">
        <f>IFERROR(VLOOKUP(Tabela35[[#This Row],[Código Novo]],Convalidações!A:I,9,0),"-")</f>
        <v>NHT1091-16</v>
      </c>
      <c r="N22" s="3">
        <f>IFERROR(VLOOKUP(Tabela35[[#This Row],[Disciplina Convalidada 2016]],'Colar histórico'!A:F,3,0),0)</f>
        <v>0</v>
      </c>
      <c r="O22" s="3">
        <f>Tabela35[[#This Row],[Crédito Convalidada Cursado 2016]]*12</f>
        <v>0</v>
      </c>
      <c r="P22" s="3"/>
    </row>
    <row r="23" spans="1:16" x14ac:dyDescent="0.25">
      <c r="A23" t="s">
        <v>136</v>
      </c>
      <c r="B23" t="s">
        <v>223</v>
      </c>
      <c r="H23" s="6">
        <f>IFERROR(VLOOKUP(Tabela35[[#This Row],[Código Novo]],'Colar histórico'!A:F,3,0),0)</f>
        <v>0</v>
      </c>
      <c r="I23" s="6">
        <f>Tabela35[[#This Row],[Cred Cursados]]*12</f>
        <v>0</v>
      </c>
      <c r="J23" s="6" t="str">
        <f>IFERROR(VLOOKUP(Tabela35[[#This Row],[Código Novo]],Convalidações!A:H,5,0),"-")</f>
        <v>NHT1067-15</v>
      </c>
      <c r="K23" s="3">
        <f>IFERROR(VLOOKUP(Tabela35[[#This Row],[Disciplina Convalidada 2016]],'Colar histórico'!A:F,3,0),0)</f>
        <v>0</v>
      </c>
      <c r="L23" s="3">
        <f>Tabela35[[#This Row],[Crédito Convalidada Cursado 2015]]*12</f>
        <v>0</v>
      </c>
      <c r="M23" s="3" t="str">
        <f>IFERROR(VLOOKUP(Tabela35[[#This Row],[Código Novo]],Convalidações!A:I,9,0),"-")</f>
        <v>NHT1067-15</v>
      </c>
      <c r="N23" s="3">
        <f>IFERROR(VLOOKUP(Tabela35[[#This Row],[Disciplina Convalidada 2016]],'Colar histórico'!A:F,3,0),0)</f>
        <v>0</v>
      </c>
      <c r="O23" s="3">
        <f>Tabela35[[#This Row],[Crédito Convalidada Cursado 2016]]*12</f>
        <v>0</v>
      </c>
      <c r="P23" s="3"/>
    </row>
    <row r="24" spans="1:16" x14ac:dyDescent="0.25">
      <c r="A24" t="s">
        <v>138</v>
      </c>
      <c r="B24" t="s">
        <v>224</v>
      </c>
      <c r="H24" s="6">
        <f>IFERROR(VLOOKUP(Tabela35[[#This Row],[Código Novo]],'Colar histórico'!A:F,3,0),0)</f>
        <v>0</v>
      </c>
      <c r="I24" s="6">
        <f>Tabela35[[#This Row],[Cred Cursados]]*12</f>
        <v>0</v>
      </c>
      <c r="J24" s="6" t="str">
        <f>IFERROR(VLOOKUP(Tabela35[[#This Row],[Código Novo]],Convalidações!A:H,5,0),"-")</f>
        <v>NHT1068-15</v>
      </c>
      <c r="K24" s="3">
        <f>IFERROR(VLOOKUP(Tabela35[[#This Row],[Disciplina Convalidada 2016]],'Colar histórico'!A:F,3,0),0)</f>
        <v>0</v>
      </c>
      <c r="L24" s="3">
        <f>Tabela35[[#This Row],[Crédito Convalidada Cursado 2015]]*12</f>
        <v>0</v>
      </c>
      <c r="M24" s="3" t="str">
        <f>IFERROR(VLOOKUP(Tabela35[[#This Row],[Código Novo]],Convalidações!A:I,9,0),"-")</f>
        <v>NHT1068-15</v>
      </c>
      <c r="N24" s="3">
        <f>IFERROR(VLOOKUP(Tabela35[[#This Row],[Disciplina Convalidada 2016]],'Colar histórico'!A:F,3,0),0)</f>
        <v>0</v>
      </c>
      <c r="O24" s="3">
        <f>Tabela35[[#This Row],[Crédito Convalidada Cursado 2016]]*12</f>
        <v>0</v>
      </c>
      <c r="P24" s="3"/>
    </row>
    <row r="25" spans="1:16" x14ac:dyDescent="0.25">
      <c r="A25" t="s">
        <v>197</v>
      </c>
      <c r="B25" t="s">
        <v>149</v>
      </c>
      <c r="H25" s="6">
        <f>IFERROR(VLOOKUP(Tabela35[[#This Row],[Código Novo]],'Colar histórico'!A:F,3,0),0)</f>
        <v>0</v>
      </c>
      <c r="I25" s="6">
        <f>Tabela35[[#This Row],[Cred Cursados]]*12</f>
        <v>0</v>
      </c>
      <c r="J25" s="6" t="str">
        <f>IFERROR(VLOOKUP(Tabela35[[#This Row],[Código Novo]],Convalidações!A:H,5,0),"-")</f>
        <v>NHH2017-13</v>
      </c>
      <c r="K25" s="3">
        <f>IFERROR(VLOOKUP(Tabela35[[#This Row],[Disciplina Convalidada 2016]],'Colar histórico'!A:F,3,0),0)</f>
        <v>0</v>
      </c>
      <c r="L25" s="3">
        <f>Tabela35[[#This Row],[Crédito Convalidada Cursado 2015]]*12</f>
        <v>0</v>
      </c>
      <c r="M25" s="3" t="str">
        <f>IFERROR(VLOOKUP(Tabela35[[#This Row],[Código Novo]],Convalidações!A:I,9,0),"-")</f>
        <v>NHH2017-16</v>
      </c>
      <c r="N25" s="3">
        <f>IFERROR(VLOOKUP(Tabela35[[#This Row],[Disciplina Convalidada 2016]],'Colar histórico'!A:F,3,0),0)</f>
        <v>0</v>
      </c>
      <c r="O25" s="3">
        <f>Tabela35[[#This Row],[Crédito Convalidada Cursado 2016]]*12</f>
        <v>0</v>
      </c>
      <c r="P25" s="3"/>
    </row>
    <row r="26" spans="1:16" x14ac:dyDescent="0.25">
      <c r="A26" s="9" t="s">
        <v>150</v>
      </c>
      <c r="B26" s="9" t="s">
        <v>151</v>
      </c>
      <c r="C26" s="9"/>
      <c r="D26" s="9"/>
      <c r="E26" s="9"/>
      <c r="F26" s="9"/>
      <c r="G26" s="9"/>
      <c r="H26" s="7">
        <f>IFERROR(VLOOKUP(Tabela35[[#This Row],[Código Novo]],'Colar histórico'!A:F,3,0),0)</f>
        <v>0</v>
      </c>
      <c r="I26" s="7">
        <f>Tabela35[[#This Row],[Cred Cursados]]*12</f>
        <v>0</v>
      </c>
      <c r="J26" s="7" t="str">
        <f>IFERROR(VLOOKUP(Tabela35[[#This Row],[Código Novo]],Convalidações!A:H,5,0),"-")</f>
        <v>NHT1055-15</v>
      </c>
      <c r="K26" s="8">
        <f>IFERROR(VLOOKUP(Tabela35[[#This Row],[Disciplina Convalidada 2016]],'Colar histórico'!A:F,3,0),0)</f>
        <v>0</v>
      </c>
      <c r="L26" s="8">
        <f>Tabela35[[#This Row],[Crédito Convalidada Cursado 2015]]*12</f>
        <v>0</v>
      </c>
      <c r="M26" s="8" t="str">
        <f>IFERROR(VLOOKUP(Tabela35[[#This Row],[Código Novo]],Convalidações!A:I,9,0),"-")</f>
        <v>NHT1055-15</v>
      </c>
      <c r="N26" s="8">
        <f>IFERROR(VLOOKUP(Tabela35[[#This Row],[Disciplina Convalidada 2016]],'Colar histórico'!A:F,3,0),0)</f>
        <v>0</v>
      </c>
      <c r="O26" s="8">
        <f>Tabela35[[#This Row],[Crédito Convalidada Cursado 2016]]*12</f>
        <v>0</v>
      </c>
      <c r="P26" s="8"/>
    </row>
    <row r="27" spans="1:16" x14ac:dyDescent="0.25">
      <c r="A27" t="s">
        <v>154</v>
      </c>
      <c r="B27" t="s">
        <v>155</v>
      </c>
      <c r="H27" s="6">
        <f>IFERROR(VLOOKUP(Tabela35[[#This Row],[Código Novo]],'Colar histórico'!A:F,3,0),0)</f>
        <v>0</v>
      </c>
      <c r="I27" s="6">
        <f>Tabela35[[#This Row],[Cred Cursados]]*12</f>
        <v>0</v>
      </c>
      <c r="J27" s="6" t="str">
        <f>IFERROR(VLOOKUP(Tabela35[[#This Row],[Código Novo]],Convalidações!A:H,5,0),"-")</f>
        <v>NHT1030-15</v>
      </c>
      <c r="K27" s="3">
        <f>IFERROR(VLOOKUP(Tabela35[[#This Row],[Disciplina Convalidada 2016]],'Colar histórico'!A:F,3,0),0)</f>
        <v>0</v>
      </c>
      <c r="L27" s="3">
        <f>Tabela35[[#This Row],[Crédito Convalidada Cursado 2015]]*12</f>
        <v>0</v>
      </c>
      <c r="M27" s="3" t="str">
        <f>IFERROR(VLOOKUP(Tabela35[[#This Row],[Código Novo]],Convalidações!A:I,9,0),"-")</f>
        <v>NHT1030-15</v>
      </c>
      <c r="N27" s="3">
        <f>IFERROR(VLOOKUP(Tabela35[[#This Row],[Disciplina Convalidada 2016]],'Colar histórico'!A:F,3,0),0)</f>
        <v>0</v>
      </c>
      <c r="O27" s="3">
        <f>Tabela35[[#This Row],[Crédito Convalidada Cursado 2016]]*12</f>
        <v>0</v>
      </c>
      <c r="P27" s="3"/>
    </row>
    <row r="28" spans="1:16" x14ac:dyDescent="0.25">
      <c r="A28" t="s">
        <v>129</v>
      </c>
      <c r="B28" t="s">
        <v>130</v>
      </c>
      <c r="H28" s="6">
        <f>IFERROR(VLOOKUP(Tabela35[[#This Row],[Código Novo]],'Colar histórico'!A:F,3,0),0)</f>
        <v>0</v>
      </c>
      <c r="I28" s="6">
        <f>Tabela35[[#This Row],[Cred Cursados]]*12</f>
        <v>0</v>
      </c>
      <c r="J28" s="6" t="str">
        <f>IFERROR(VLOOKUP(Tabela35[[#This Row],[Código Novo]],Convalidações!A:H,5,0),"-")</f>
        <v>NHT1048-15</v>
      </c>
      <c r="K28" s="3">
        <f>IFERROR(VLOOKUP(Tabela35[[#This Row],[Disciplina Convalidada 2016]],'Colar histórico'!A:F,3,0),0)</f>
        <v>0</v>
      </c>
      <c r="L28" s="3">
        <f>Tabela35[[#This Row],[Crédito Convalidada Cursado 2015]]*12</f>
        <v>0</v>
      </c>
      <c r="M28" s="3" t="str">
        <f>IFERROR(VLOOKUP(Tabela35[[#This Row],[Código Novo]],Convalidações!A:I,9,0),"-")</f>
        <v>NHT1048-15</v>
      </c>
      <c r="N28" s="3">
        <f>IFERROR(VLOOKUP(Tabela35[[#This Row],[Disciplina Convalidada 2016]],'Colar histórico'!A:F,3,0),0)</f>
        <v>0</v>
      </c>
      <c r="O28" s="3">
        <f>Tabela35[[#This Row],[Crédito Convalidada Cursado 2016]]*12</f>
        <v>0</v>
      </c>
      <c r="P28" s="3"/>
    </row>
    <row r="29" spans="1:16" x14ac:dyDescent="0.25">
      <c r="A29" s="9" t="s">
        <v>183</v>
      </c>
      <c r="B29" s="9" t="s">
        <v>232</v>
      </c>
      <c r="C29" s="9"/>
      <c r="D29" s="9"/>
      <c r="E29" s="9"/>
      <c r="F29" s="9"/>
      <c r="G29" s="9"/>
      <c r="H29" s="7">
        <f>IFERROR(VLOOKUP(Tabela35[[#This Row],[Código Novo]],'Colar histórico'!A:F,3,0),0)</f>
        <v>0</v>
      </c>
      <c r="I29" s="7">
        <f>Tabela35[[#This Row],[Cred Cursados]]*12</f>
        <v>0</v>
      </c>
      <c r="J29" s="7" t="str">
        <f>IFERROR(VLOOKUP(Tabela35[[#This Row],[Código Novo]],Convalidações!A:H,5,0),"-")</f>
        <v>ESZP045-13</v>
      </c>
      <c r="K29" s="8">
        <f>IFERROR(VLOOKUP(Tabela35[[#This Row],[Disciplina Convalidada 2016]],'Colar histórico'!A:F,3,0),0)</f>
        <v>0</v>
      </c>
      <c r="L29" s="8">
        <f>Tabela35[[#This Row],[Crédito Convalidada Cursado 2015]]*12</f>
        <v>0</v>
      </c>
      <c r="M29" s="8" t="str">
        <f>IFERROR(VLOOKUP(Tabela35[[#This Row],[Código Novo]],Convalidações!A:I,9,0),"-")</f>
        <v>ESZP045-13</v>
      </c>
      <c r="N29" s="8">
        <f>IFERROR(VLOOKUP(Tabela35[[#This Row],[Disciplina Convalidada 2016]],'Colar histórico'!A:F,3,0),0)</f>
        <v>0</v>
      </c>
      <c r="O29" s="8">
        <f>Tabela35[[#This Row],[Crédito Convalidada Cursado 2016]]*12</f>
        <v>0</v>
      </c>
      <c r="P29" s="8"/>
    </row>
    <row r="30" spans="1:16" x14ac:dyDescent="0.25">
      <c r="A30" t="s">
        <v>185</v>
      </c>
      <c r="B30" t="s">
        <v>186</v>
      </c>
      <c r="H30" s="6">
        <f>IFERROR(VLOOKUP(Tabela35[[#This Row],[Código Novo]],'Colar histórico'!A:F,3,0),0)</f>
        <v>0</v>
      </c>
      <c r="I30" s="6">
        <f>Tabela35[[#This Row],[Cred Cursados]]*12</f>
        <v>0</v>
      </c>
      <c r="J30" s="6" t="str">
        <f>IFERROR(VLOOKUP(Tabela35[[#This Row],[Código Novo]],Convalidações!A:H,5,0),"-")</f>
        <v>ESHP005-13</v>
      </c>
      <c r="K30" s="3">
        <f>IFERROR(VLOOKUP(Tabela35[[#This Row],[Disciplina Convalidada 2016]],'Colar histórico'!A:F,3,0),0)</f>
        <v>0</v>
      </c>
      <c r="L30" s="3">
        <f>Tabela35[[#This Row],[Crédito Convalidada Cursado 2015]]*12</f>
        <v>0</v>
      </c>
      <c r="M30" s="3" t="str">
        <f>IFERROR(VLOOKUP(Tabela35[[#This Row],[Código Novo]],Convalidações!A:I,9,0),"-")</f>
        <v>ESHP005-13</v>
      </c>
      <c r="N30" s="3">
        <f>IFERROR(VLOOKUP(Tabela35[[#This Row],[Disciplina Convalidada 2016]],'Colar histórico'!A:F,3,0),0)</f>
        <v>0</v>
      </c>
      <c r="O30" s="3">
        <f>Tabela35[[#This Row],[Crédito Convalidada Cursado 2016]]*12</f>
        <v>0</v>
      </c>
      <c r="P30" s="3"/>
    </row>
    <row r="31" spans="1:16" x14ac:dyDescent="0.25">
      <c r="A31" t="s">
        <v>187</v>
      </c>
      <c r="B31" t="s">
        <v>233</v>
      </c>
      <c r="H31" s="6">
        <f>IFERROR(VLOOKUP(Tabela35[[#This Row],[Código Novo]],'Colar histórico'!A:F,3,0),0)</f>
        <v>0</v>
      </c>
      <c r="I31" s="6">
        <f>Tabela35[[#This Row],[Cred Cursados]]*12</f>
        <v>0</v>
      </c>
      <c r="J31" s="6" t="str">
        <f>IFERROR(VLOOKUP(Tabela35[[#This Row],[Código Novo]],Convalidações!A:H,5,0),"-")</f>
        <v>ESZP014-13</v>
      </c>
      <c r="K31" s="3">
        <f>IFERROR(VLOOKUP(Tabela35[[#This Row],[Disciplina Convalidada 2016]],'Colar histórico'!A:F,3,0),0)</f>
        <v>0</v>
      </c>
      <c r="L31" s="3">
        <f>Tabela35[[#This Row],[Crédito Convalidada Cursado 2015]]*12</f>
        <v>0</v>
      </c>
      <c r="M31" s="3" t="str">
        <f>IFERROR(VLOOKUP(Tabela35[[#This Row],[Código Novo]],Convalidações!A:I,9,0),"-")</f>
        <v>ESZP014-13</v>
      </c>
      <c r="N31" s="3">
        <f>IFERROR(VLOOKUP(Tabela35[[#This Row],[Disciplina Convalidada 2016]],'Colar histórico'!A:F,3,0),0)</f>
        <v>0</v>
      </c>
      <c r="O31" s="3">
        <f>Tabela35[[#This Row],[Crédito Convalidada Cursado 2016]]*12</f>
        <v>0</v>
      </c>
      <c r="P31" s="3"/>
    </row>
    <row r="32" spans="1:16" x14ac:dyDescent="0.25">
      <c r="A32" s="9" t="s">
        <v>193</v>
      </c>
      <c r="B32" s="9" t="s">
        <v>194</v>
      </c>
      <c r="C32" s="9"/>
      <c r="D32" s="9"/>
      <c r="E32" s="9"/>
      <c r="F32" s="9"/>
      <c r="G32" s="9"/>
      <c r="H32" s="7">
        <f>IFERROR(VLOOKUP(Tabela35[[#This Row],[Código Novo]],'Colar histórico'!A:F,3,0),0)</f>
        <v>0</v>
      </c>
      <c r="I32" s="7">
        <f>Tabela35[[#This Row],[Cred Cursados]]*12</f>
        <v>0</v>
      </c>
      <c r="J32" s="7" t="str">
        <f>IFERROR(VLOOKUP(Tabela35[[#This Row],[Código Novo]],Convalidações!A:H,5,0),"-")</f>
        <v>MCZC007-15</v>
      </c>
      <c r="K32" s="8">
        <f>IFERROR(VLOOKUP(Tabela35[[#This Row],[Disciplina Convalidada 2016]],'Colar histórico'!A:F,3,0),0)</f>
        <v>0</v>
      </c>
      <c r="L32" s="8">
        <f>Tabela35[[#This Row],[Crédito Convalidada Cursado 2015]]*12</f>
        <v>0</v>
      </c>
      <c r="M32" s="8" t="str">
        <f>IFERROR(VLOOKUP(Tabela35[[#This Row],[Código Novo]],Convalidações!A:I,9,0),"-")</f>
        <v>MCZC007-15</v>
      </c>
      <c r="N32" s="8">
        <f>IFERROR(VLOOKUP(Tabela35[[#This Row],[Disciplina Convalidada 2016]],'Colar histórico'!A:F,3,0),0)</f>
        <v>0</v>
      </c>
      <c r="O32" s="8">
        <f>Tabela35[[#This Row],[Crédito Convalidada Cursado 2016]]*12</f>
        <v>0</v>
      </c>
      <c r="P32" s="8"/>
    </row>
    <row r="33" spans="1:16" x14ac:dyDescent="0.25">
      <c r="A33" t="s">
        <v>195</v>
      </c>
      <c r="B33" t="s">
        <v>196</v>
      </c>
      <c r="H33" s="6">
        <f>IFERROR(VLOOKUP(Tabela35[[#This Row],[Código Novo]],'Colar histórico'!A:F,3,0),0)</f>
        <v>0</v>
      </c>
      <c r="I33" s="6">
        <f>Tabela35[[#This Row],[Cred Cursados]]*12</f>
        <v>0</v>
      </c>
      <c r="J33" s="6" t="str">
        <f>IFERROR(VLOOKUP(Tabela35[[#This Row],[Código Novo]],Convalidações!A:H,5,0),"-")</f>
        <v>BHQ0002-15</v>
      </c>
      <c r="K33" s="3">
        <f>IFERROR(VLOOKUP(Tabela35[[#This Row],[Disciplina Convalidada 2016]],'Colar histórico'!A:F,3,0),0)</f>
        <v>0</v>
      </c>
      <c r="L33" s="3">
        <f>Tabela35[[#This Row],[Crédito Convalidada Cursado 2015]]*12</f>
        <v>0</v>
      </c>
      <c r="M33" s="3" t="str">
        <f>IFERROR(VLOOKUP(Tabela35[[#This Row],[Código Novo]],Convalidações!A:I,9,0),"-")</f>
        <v>BHQ0002-15</v>
      </c>
      <c r="N33" s="3">
        <f>IFERROR(VLOOKUP(Tabela35[[#This Row],[Disciplina Convalidada 2016]],'Colar histórico'!A:F,3,0),0)</f>
        <v>0</v>
      </c>
      <c r="O33" s="3">
        <f>Tabela35[[#This Row],[Crédito Convalidada Cursado 2016]]*12</f>
        <v>0</v>
      </c>
      <c r="P33" s="3"/>
    </row>
    <row r="34" spans="1:16" x14ac:dyDescent="0.25">
      <c r="A34" t="s">
        <v>252</v>
      </c>
      <c r="B34" t="s">
        <v>253</v>
      </c>
      <c r="H34" s="6">
        <f>IFERROR(VLOOKUP(Tabela35[[#This Row],[Código Novo]],'Colar histórico'!A:F,3,0),0)</f>
        <v>0</v>
      </c>
      <c r="I34" s="6">
        <f>Tabela35[[#This Row],[Cred Cursados]]*12</f>
        <v>0</v>
      </c>
      <c r="J34" s="6" t="str">
        <f>IFERROR(VLOOKUP(Tabela35[[#This Row],[Código Novo]],Convalidações!A:H,5,0),"-")</f>
        <v>NHZ5016-15</v>
      </c>
      <c r="K34" s="3">
        <f>IFERROR(VLOOKUP(Tabela35[[#This Row],[Disciplina Convalidada 2016]],'Colar histórico'!A:F,3,0),0)</f>
        <v>0</v>
      </c>
      <c r="L34" s="3">
        <f>Tabela35[[#This Row],[Crédito Convalidada Cursado 2015]]*12</f>
        <v>0</v>
      </c>
      <c r="M34" s="3" t="str">
        <f>IFERROR(VLOOKUP(Tabela35[[#This Row],[Código Novo]],Convalidações!A:I,9,0),"-")</f>
        <v>NHZ5016-15</v>
      </c>
      <c r="N34" s="3">
        <f>IFERROR(VLOOKUP(Tabela35[[#This Row],[Disciplina Convalidada 2016]],'Colar histórico'!A:F,3,0),0)</f>
        <v>0</v>
      </c>
      <c r="O34" s="3">
        <f>Tabela35[[#This Row],[Crédito Convalidada Cursado 2016]]*12</f>
        <v>0</v>
      </c>
      <c r="P34" s="3"/>
    </row>
    <row r="35" spans="1:16" x14ac:dyDescent="0.25">
      <c r="A35" t="s">
        <v>117</v>
      </c>
      <c r="B35" t="s">
        <v>118</v>
      </c>
      <c r="H35" s="6">
        <f>IFERROR(VLOOKUP(Tabela35[[#This Row],[Código Novo]],'Colar histórico'!A:F,3,0),0)</f>
        <v>0</v>
      </c>
      <c r="I35" s="6">
        <f>Tabela35[[#This Row],[Cred Cursados]]*12</f>
        <v>0</v>
      </c>
      <c r="J35" s="6" t="str">
        <f>IFERROR(VLOOKUP(Tabela35[[#This Row],[Código Novo]],Convalidações!A:H,5,0),"-")</f>
        <v>NHT1086-15</v>
      </c>
      <c r="K35" s="3">
        <f>IFERROR(VLOOKUP(Tabela35[[#This Row],[Disciplina Convalidada 2016]],'Colar histórico'!A:F,3,0),0)</f>
        <v>0</v>
      </c>
      <c r="L35" s="3">
        <f>Tabela35[[#This Row],[Crédito Convalidada Cursado 2015]]*12</f>
        <v>0</v>
      </c>
      <c r="M35" s="3" t="str">
        <f>IFERROR(VLOOKUP(Tabela35[[#This Row],[Código Novo]],Convalidações!A:I,9,0),"-")</f>
        <v>NHT1086-16</v>
      </c>
      <c r="N35" s="3">
        <f>IFERROR(VLOOKUP(Tabela35[[#This Row],[Disciplina Convalidada 2016]],'Colar histórico'!A:F,3,0),0)</f>
        <v>0</v>
      </c>
      <c r="O35" s="3">
        <f>Tabela35[[#This Row],[Crédito Convalidada Cursado 2016]]*12</f>
        <v>0</v>
      </c>
      <c r="P35" s="3"/>
    </row>
    <row r="36" spans="1:16" x14ac:dyDescent="0.25">
      <c r="A36" t="s">
        <v>178</v>
      </c>
      <c r="B36" t="s">
        <v>179</v>
      </c>
      <c r="H36" s="6">
        <f>IFERROR(VLOOKUP(Tabela35[[#This Row],[Código Novo]],'Colar histórico'!A:F,3,0),0)</f>
        <v>0</v>
      </c>
      <c r="I36" s="6">
        <f>Tabela35[[#This Row],[Cred Cursados]]*12</f>
        <v>0</v>
      </c>
      <c r="J36" s="6" t="str">
        <f>IFERROR(VLOOKUP(Tabela35[[#This Row],[Código Novo]],Convalidações!A:H,5,0),"-")</f>
        <v>MCTC002-15</v>
      </c>
      <c r="K36" s="3">
        <f>IFERROR(VLOOKUP(Tabela35[[#This Row],[Disciplina Convalidada 2016]],'Colar histórico'!A:F,3,0),0)</f>
        <v>0</v>
      </c>
      <c r="L36" s="3">
        <f>Tabela35[[#This Row],[Crédito Convalidada Cursado 2015]]*12</f>
        <v>0</v>
      </c>
      <c r="M36" s="3" t="str">
        <f>IFERROR(VLOOKUP(Tabela35[[#This Row],[Código Novo]],Convalidações!A:I,9,0),"-")</f>
        <v>MCTC002-15</v>
      </c>
      <c r="N36" s="3">
        <f>IFERROR(VLOOKUP(Tabela35[[#This Row],[Disciplina Convalidada 2016]],'Colar histórico'!A:F,3,0),0)</f>
        <v>0</v>
      </c>
      <c r="O36" s="3">
        <f>Tabela35[[#This Row],[Crédito Convalidada Cursado 2016]]*12</f>
        <v>0</v>
      </c>
      <c r="P36" s="3"/>
    </row>
    <row r="37" spans="1:16" x14ac:dyDescent="0.25">
      <c r="A37" t="s">
        <v>198</v>
      </c>
      <c r="B37" t="s">
        <v>254</v>
      </c>
      <c r="H37" s="6">
        <f>IFERROR(VLOOKUP(Tabela35[[#This Row],[Código Novo]],'Colar histórico'!A:F,3,0),0)</f>
        <v>0</v>
      </c>
      <c r="I37" s="6">
        <f>Tabela35[[#This Row],[Cred Cursados]]*12</f>
        <v>0</v>
      </c>
      <c r="J37" s="6" t="str">
        <f>IFERROR(VLOOKUP(Tabela35[[#This Row],[Código Novo]],Convalidações!A:H,5,0),"-")</f>
        <v>MCZC003-15</v>
      </c>
      <c r="K37" s="3">
        <f>IFERROR(VLOOKUP(Tabela35[[#This Row],[Disciplina Convalidada 2016]],'Colar histórico'!A:F,3,0),0)</f>
        <v>0</v>
      </c>
      <c r="L37" s="3">
        <f>Tabela35[[#This Row],[Crédito Convalidada Cursado 2015]]*12</f>
        <v>0</v>
      </c>
      <c r="M37" s="3" t="str">
        <f>IFERROR(VLOOKUP(Tabela35[[#This Row],[Código Novo]],Convalidações!A:I,9,0),"-")</f>
        <v>MCZC003-15</v>
      </c>
      <c r="N37" s="3">
        <f>IFERROR(VLOOKUP(Tabela35[[#This Row],[Disciplina Convalidada 2016]],'Colar histórico'!A:F,3,0),0)</f>
        <v>0</v>
      </c>
      <c r="O37" s="3">
        <f>Tabela35[[#This Row],[Crédito Convalidada Cursado 2016]]*12</f>
        <v>0</v>
      </c>
      <c r="P37" s="3"/>
    </row>
    <row r="38" spans="1:16" x14ac:dyDescent="0.25">
      <c r="A38" t="s">
        <v>200</v>
      </c>
      <c r="B38" t="s">
        <v>201</v>
      </c>
      <c r="H38" s="6">
        <f>IFERROR(VLOOKUP(Tabela35[[#This Row],[Código Novo]],'Colar histórico'!A:F,3,0),0)</f>
        <v>0</v>
      </c>
      <c r="I38" s="6">
        <f>Tabela35[[#This Row],[Cred Cursados]]*12</f>
        <v>0</v>
      </c>
      <c r="J38" s="6" t="str">
        <f>IFERROR(VLOOKUP(Tabela35[[#This Row],[Código Novo]],Convalidações!A:H,5,0),"-")</f>
        <v>ESZP039-14</v>
      </c>
      <c r="K38" s="3">
        <f>IFERROR(VLOOKUP(Tabela35[[#This Row],[Disciplina Convalidada 2016]],'Colar histórico'!A:F,3,0),0)</f>
        <v>0</v>
      </c>
      <c r="L38" s="3">
        <f>Tabela35[[#This Row],[Crédito Convalidada Cursado 2015]]*12</f>
        <v>0</v>
      </c>
      <c r="M38" s="3" t="str">
        <f>IFERROR(VLOOKUP(Tabela35[[#This Row],[Código Novo]],Convalidações!A:I,9,0),"-")</f>
        <v>ESZP039-14</v>
      </c>
      <c r="N38" s="3">
        <f>IFERROR(VLOOKUP(Tabela35[[#This Row],[Disciplina Convalidada 2016]],'Colar histórico'!A:F,3,0),0)</f>
        <v>0</v>
      </c>
      <c r="O38" s="3">
        <f>Tabela35[[#This Row],[Crédito Convalidada Cursado 2016]]*12</f>
        <v>0</v>
      </c>
      <c r="P38" s="3"/>
    </row>
    <row r="39" spans="1:16" x14ac:dyDescent="0.25">
      <c r="A39" t="s">
        <v>202</v>
      </c>
      <c r="B39" t="s">
        <v>204</v>
      </c>
      <c r="H39" s="6">
        <f>IFERROR(VLOOKUP(Tabela35[[#This Row],[Código Novo]],'Colar histórico'!A:F,3,0),0)</f>
        <v>0</v>
      </c>
      <c r="I39" s="6">
        <f>Tabela35[[#This Row],[Cred Cursados]]*12</f>
        <v>0</v>
      </c>
      <c r="J39" s="6" t="str">
        <f>IFERROR(VLOOKUP(Tabela35[[#This Row],[Código Novo]],Convalidações!A:H,5,0),"-")</f>
        <v>ESZP008-13</v>
      </c>
      <c r="K39" s="3">
        <f>IFERROR(VLOOKUP(Tabela35[[#This Row],[Disciplina Convalidada 2016]],'Colar histórico'!A:F,3,0),0)</f>
        <v>0</v>
      </c>
      <c r="L39" s="3">
        <f>Tabela35[[#This Row],[Crédito Convalidada Cursado 2015]]*12</f>
        <v>0</v>
      </c>
      <c r="M39" s="3" t="str">
        <f>IFERROR(VLOOKUP(Tabela35[[#This Row],[Código Novo]],Convalidações!A:I,9,0),"-")</f>
        <v>ESZP008-13</v>
      </c>
      <c r="N39" s="3">
        <f>IFERROR(VLOOKUP(Tabela35[[#This Row],[Disciplina Convalidada 2016]],'Colar histórico'!A:F,3,0),0)</f>
        <v>0</v>
      </c>
      <c r="O39" s="3">
        <f>Tabela35[[#This Row],[Crédito Convalidada Cursado 2016]]*12</f>
        <v>0</v>
      </c>
      <c r="P39" s="3"/>
    </row>
    <row r="40" spans="1:16" x14ac:dyDescent="0.25">
      <c r="A40" t="s">
        <v>203</v>
      </c>
      <c r="B40" t="s">
        <v>205</v>
      </c>
      <c r="H40" s="6">
        <f>IFERROR(VLOOKUP(Tabela35[[#This Row],[Código Novo]],'Colar histórico'!A:F,3,0),0)</f>
        <v>0</v>
      </c>
      <c r="I40" s="6">
        <f>Tabela35[[#This Row],[Cred Cursados]]*12</f>
        <v>0</v>
      </c>
      <c r="J40" s="6" t="str">
        <f>IFERROR(VLOOKUP(Tabela35[[#This Row],[Código Novo]],Convalidações!A:H,5,0),"-")</f>
        <v>ESHP018-14</v>
      </c>
      <c r="K40" s="3">
        <f>IFERROR(VLOOKUP(Tabela35[[#This Row],[Disciplina Convalidada 2016]],'Colar histórico'!A:F,3,0),0)</f>
        <v>0</v>
      </c>
      <c r="L40" s="3">
        <f>Tabela35[[#This Row],[Crédito Convalidada Cursado 2015]]*12</f>
        <v>0</v>
      </c>
      <c r="M40" s="3" t="str">
        <f>IFERROR(VLOOKUP(Tabela35[[#This Row],[Código Novo]],Convalidações!A:I,9,0),"-")</f>
        <v>ESHP018-14</v>
      </c>
      <c r="N40" s="3">
        <f>IFERROR(VLOOKUP(Tabela35[[#This Row],[Disciplina Convalidada 2016]],'Colar histórico'!A:F,3,0),0)</f>
        <v>0</v>
      </c>
      <c r="O40" s="3">
        <f>Tabela35[[#This Row],[Crédito Convalidada Cursado 2016]]*12</f>
        <v>0</v>
      </c>
      <c r="P40" s="3"/>
    </row>
    <row r="41" spans="1:16" x14ac:dyDescent="0.25">
      <c r="A41" s="9" t="s">
        <v>206</v>
      </c>
      <c r="B41" s="9" t="s">
        <v>264</v>
      </c>
      <c r="C41" s="9"/>
      <c r="D41" s="9"/>
      <c r="E41" s="9"/>
      <c r="F41" s="9"/>
      <c r="G41" s="9"/>
      <c r="H41" s="7">
        <f>IFERROR(VLOOKUP(Tabela35[[#This Row],[Código Novo]],'Colar histórico'!A:F,3,0),0)</f>
        <v>0</v>
      </c>
      <c r="I41" s="7">
        <f>Tabela35[[#This Row],[Cred Cursados]]*12</f>
        <v>0</v>
      </c>
      <c r="J41" s="7" t="str">
        <f>IFERROR(VLOOKUP(Tabela35[[#This Row],[Código Novo]],Convalidações!A:H,5,0),"-")</f>
        <v>MCTC011-15</v>
      </c>
      <c r="K41" s="8">
        <f>IFERROR(VLOOKUP(Tabela35[[#This Row],[Disciplina Convalidada 2016]],'Colar histórico'!A:F,3,0),0)</f>
        <v>0</v>
      </c>
      <c r="L41" s="8">
        <f>Tabela35[[#This Row],[Crédito Convalidada Cursado 2015]]*12</f>
        <v>0</v>
      </c>
      <c r="M41" s="8" t="str">
        <f>IFERROR(VLOOKUP(Tabela35[[#This Row],[Código Novo]],Convalidações!A:I,9,0),"-")</f>
        <v>MCTC011-15</v>
      </c>
      <c r="N41" s="8">
        <f>IFERROR(VLOOKUP(Tabela35[[#This Row],[Disciplina Convalidada 2016]],'Colar histórico'!A:F,3,0),0)</f>
        <v>0</v>
      </c>
      <c r="O41" s="8">
        <f>Tabela35[[#This Row],[Crédito Convalidada Cursado 2016]]*12</f>
        <v>0</v>
      </c>
      <c r="P41" s="8"/>
    </row>
  </sheetData>
  <conditionalFormatting sqref="H2:I41">
    <cfRule type="cellIs" dxfId="70" priority="4" operator="equal">
      <formula>0</formula>
    </cfRule>
  </conditionalFormatting>
  <conditionalFormatting sqref="B1">
    <cfRule type="duplicateValues" dxfId="69" priority="3"/>
  </conditionalFormatting>
  <conditionalFormatting sqref="B2:B41">
    <cfRule type="duplicateValues" dxfId="68" priority="28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D1" workbookViewId="0">
      <selection activeCell="N2" sqref="N2"/>
    </sheetView>
  </sheetViews>
  <sheetFormatPr defaultRowHeight="15" x14ac:dyDescent="0.25"/>
  <cols>
    <col min="1" max="1" width="14.5703125" bestFit="1" customWidth="1"/>
    <col min="2" max="2" width="62.57031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  <col min="13" max="13" width="28.140625" bestFit="1" customWidth="1"/>
  </cols>
  <sheetData>
    <row r="1" spans="1:16" x14ac:dyDescent="0.25">
      <c r="A1" t="s">
        <v>30</v>
      </c>
      <c r="B1" t="s">
        <v>16</v>
      </c>
      <c r="C1" t="s">
        <v>17</v>
      </c>
      <c r="D1" t="s">
        <v>18</v>
      </c>
      <c r="E1" t="s">
        <v>19</v>
      </c>
      <c r="F1" t="s">
        <v>13</v>
      </c>
      <c r="G1" t="s">
        <v>20</v>
      </c>
      <c r="H1" t="s">
        <v>25</v>
      </c>
      <c r="I1" t="s">
        <v>26</v>
      </c>
      <c r="J1" t="s">
        <v>265</v>
      </c>
      <c r="K1" t="s">
        <v>266</v>
      </c>
      <c r="L1" t="s">
        <v>267</v>
      </c>
      <c r="M1" t="s">
        <v>259</v>
      </c>
      <c r="N1" t="s">
        <v>260</v>
      </c>
      <c r="O1" t="s">
        <v>258</v>
      </c>
      <c r="P1" t="s">
        <v>262</v>
      </c>
    </row>
    <row r="2" spans="1:16" x14ac:dyDescent="0.25">
      <c r="A2" s="5" t="s">
        <v>95</v>
      </c>
      <c r="B2" s="9" t="s">
        <v>1</v>
      </c>
      <c r="C2" s="9">
        <v>4</v>
      </c>
      <c r="D2" s="9">
        <v>2</v>
      </c>
      <c r="E2" s="9">
        <v>4</v>
      </c>
      <c r="F2" s="12">
        <v>6</v>
      </c>
      <c r="G2" s="12">
        <v>72</v>
      </c>
      <c r="H2" s="3">
        <f>IFERROR(VLOOKUP(Tabela36[[#This Row],[Código]],'Colar histórico'!A:F,3,0),0)</f>
        <v>0</v>
      </c>
      <c r="I2" s="3">
        <f>Tabela36[[#This Row],[Cred Cursados]]*12</f>
        <v>0</v>
      </c>
      <c r="J2" s="3" t="str">
        <f>IFERROR(VLOOKUP(Tabela36[[#This Row],[Código]],Convalidações!E:T,9,FALSE),"-")</f>
        <v>NHT1007-13</v>
      </c>
      <c r="K2" s="3">
        <f>IFERROR(VLOOKUP(Tabela36[[#This Row],[Disciplina Convalidada 2010]],'Colar histórico'!A:F,3,0),0)</f>
        <v>0</v>
      </c>
      <c r="L2" s="3">
        <f>Tabela36[[#This Row],[Crédito Convalidada Cursado 2010]]*12</f>
        <v>0</v>
      </c>
      <c r="M2" s="3" t="str">
        <f>IFERROR(VLOOKUP(Tabela36[[#This Row],[Código]],Convalidações!E:T,5,FALSE),"-")</f>
        <v>NHT1053-15</v>
      </c>
      <c r="N2" s="3">
        <f>IFERROR(VLOOKUP(Tabela36[[#This Row],[Disciplina Convalidada 2016]],'Colar histórico'!A:F,3,0),0)</f>
        <v>0</v>
      </c>
      <c r="O2" s="3">
        <f>Tabela36[[#This Row],[Crédito Convalidada Cursado 2016]]*12</f>
        <v>0</v>
      </c>
      <c r="P2" s="3"/>
    </row>
    <row r="3" spans="1:16" x14ac:dyDescent="0.25">
      <c r="A3" s="5" t="s">
        <v>96</v>
      </c>
      <c r="B3" s="9" t="s">
        <v>97</v>
      </c>
      <c r="C3" s="9">
        <v>4</v>
      </c>
      <c r="D3" s="9">
        <v>0</v>
      </c>
      <c r="E3" s="9">
        <v>4</v>
      </c>
      <c r="F3" s="12">
        <v>4</v>
      </c>
      <c r="G3" s="12">
        <v>48</v>
      </c>
      <c r="H3" s="3">
        <f>IFERROR(VLOOKUP(Tabela36[[#This Row],[Código]],'Colar histórico'!A:F,3,0),0)</f>
        <v>0</v>
      </c>
      <c r="I3" s="3">
        <f>Tabela36[[#This Row],[Cred Cursados]]*12</f>
        <v>0</v>
      </c>
      <c r="J3" s="3" t="str">
        <f>IFERROR(VLOOKUP(Tabela36[[#This Row],[Código]],Convalidações!E:T,9,FALSE),"-")</f>
        <v>NHI5001-13</v>
      </c>
      <c r="K3" s="3">
        <f>IFERROR(VLOOKUP(Tabela36[[#This Row],[Disciplina Convalidada 2010]],'Colar histórico'!A:F,3,0),0)</f>
        <v>0</v>
      </c>
      <c r="L3" s="3">
        <f>Tabela36[[#This Row],[Crédito Convalidada Cursado 2010]]*12</f>
        <v>0</v>
      </c>
      <c r="M3" s="3" t="str">
        <f>IFERROR(VLOOKUP(Tabela36[[#This Row],[Código]],Convalidações!E:T,5,FALSE),"-")</f>
        <v>NHI5001-15</v>
      </c>
      <c r="N3" s="3">
        <f>IFERROR(VLOOKUP(Tabela36[[#This Row],[Disciplina Convalidada 2016]],'Colar histórico'!A:F,3,0),0)</f>
        <v>0</v>
      </c>
      <c r="O3" s="3">
        <f>Tabela36[[#This Row],[Crédito Convalidada Cursado 2016]]*12</f>
        <v>0</v>
      </c>
      <c r="P3" s="3"/>
    </row>
    <row r="4" spans="1:16" x14ac:dyDescent="0.25">
      <c r="A4" s="5" t="s">
        <v>98</v>
      </c>
      <c r="B4" s="9" t="s">
        <v>99</v>
      </c>
      <c r="C4" s="9">
        <v>4</v>
      </c>
      <c r="D4" s="9">
        <v>0</v>
      </c>
      <c r="E4" s="9">
        <v>4</v>
      </c>
      <c r="F4" s="12">
        <v>4</v>
      </c>
      <c r="G4" s="12">
        <v>48</v>
      </c>
      <c r="H4" s="3">
        <f>IFERROR(VLOOKUP(Tabela36[[#This Row],[Código]],'Colar histórico'!A:F,3,0),0)</f>
        <v>0</v>
      </c>
      <c r="I4" s="3">
        <f>Tabela36[[#This Row],[Cred Cursados]]*12</f>
        <v>0</v>
      </c>
      <c r="J4" s="3" t="str">
        <f>IFERROR(VLOOKUP(Tabela36[[#This Row],[Código]],Convalidações!E:T,9,FALSE),"-")</f>
        <v>NHI5002-13</v>
      </c>
      <c r="K4" s="3">
        <f>IFERROR(VLOOKUP(Tabela36[[#This Row],[Disciplina Convalidada 2010]],'Colar histórico'!A:F,3,0),0)</f>
        <v>0</v>
      </c>
      <c r="L4" s="3">
        <f>Tabela36[[#This Row],[Crédito Convalidada Cursado 2010]]*12</f>
        <v>0</v>
      </c>
      <c r="M4" s="3" t="str">
        <f>IFERROR(VLOOKUP(Tabela36[[#This Row],[Código]],Convalidações!E:T,5,FALSE),"-")</f>
        <v>NHI5002-15</v>
      </c>
      <c r="N4" s="3">
        <f>IFERROR(VLOOKUP(Tabela36[[#This Row],[Disciplina Convalidada 2016]],'Colar histórico'!A:F,3,0),0)</f>
        <v>0</v>
      </c>
      <c r="O4" s="3">
        <f>Tabela36[[#This Row],[Crédito Convalidada Cursado 2016]]*12</f>
        <v>0</v>
      </c>
      <c r="P4" s="3"/>
    </row>
    <row r="5" spans="1:16" x14ac:dyDescent="0.25">
      <c r="A5" s="5" t="s">
        <v>100</v>
      </c>
      <c r="B5" s="9" t="s">
        <v>101</v>
      </c>
      <c r="C5" s="9">
        <v>4</v>
      </c>
      <c r="D5" s="9">
        <v>0</v>
      </c>
      <c r="E5" s="9">
        <v>4</v>
      </c>
      <c r="F5" s="12">
        <v>4</v>
      </c>
      <c r="G5" s="12">
        <v>48</v>
      </c>
      <c r="H5" s="3">
        <f>IFERROR(VLOOKUP(Tabela36[[#This Row],[Código]],'Colar histórico'!A:F,3,0),0)</f>
        <v>0</v>
      </c>
      <c r="I5" s="3">
        <f>Tabela36[[#This Row],[Cred Cursados]]*12</f>
        <v>0</v>
      </c>
      <c r="J5" s="3" t="str">
        <f>IFERROR(VLOOKUP(Tabela36[[#This Row],[Código]],Convalidações!E:T,9,FALSE),"-")</f>
        <v>NHT5004-13</v>
      </c>
      <c r="K5" s="3">
        <f>IFERROR(VLOOKUP(Tabela36[[#This Row],[Disciplina Convalidada 2010]],'Colar histórico'!A:F,3,0),0)</f>
        <v>0</v>
      </c>
      <c r="L5" s="3">
        <f>Tabela36[[#This Row],[Crédito Convalidada Cursado 2010]]*12</f>
        <v>0</v>
      </c>
      <c r="M5" s="3" t="str">
        <f>IFERROR(VLOOKUP(Tabela36[[#This Row],[Código]],Convalidações!E:T,5,FALSE),"-")</f>
        <v>NHT5004-15</v>
      </c>
      <c r="N5" s="3">
        <f>IFERROR(VLOOKUP(Tabela36[[#This Row],[Disciplina Convalidada 2016]],'Colar histórico'!A:F,3,0),0)</f>
        <v>0</v>
      </c>
      <c r="O5" s="3">
        <f>Tabela36[[#This Row],[Crédito Convalidada Cursado 2016]]*12</f>
        <v>0</v>
      </c>
      <c r="P5" s="3"/>
    </row>
    <row r="6" spans="1:16" x14ac:dyDescent="0.25">
      <c r="A6" s="5" t="s">
        <v>102</v>
      </c>
      <c r="B6" s="9" t="s">
        <v>68</v>
      </c>
      <c r="C6" s="9">
        <v>4</v>
      </c>
      <c r="D6" s="9">
        <v>0</v>
      </c>
      <c r="E6" s="9">
        <v>4</v>
      </c>
      <c r="F6" s="12">
        <v>4</v>
      </c>
      <c r="G6" s="12">
        <v>48</v>
      </c>
      <c r="H6" s="3">
        <f>IFERROR(VLOOKUP(Tabela36[[#This Row],[Código]],'Colar histórico'!A:F,3,0),0)</f>
        <v>0</v>
      </c>
      <c r="I6" s="3">
        <f>Tabela36[[#This Row],[Cred Cursados]]*12</f>
        <v>0</v>
      </c>
      <c r="J6" s="3" t="str">
        <f>IFERROR(VLOOKUP(Tabela36[[#This Row],[Código]],Convalidações!E:T,9,FALSE),"-")</f>
        <v>NHT1025-13</v>
      </c>
      <c r="K6" s="3">
        <f>IFERROR(VLOOKUP(Tabela36[[#This Row],[Disciplina Convalidada 2010]],'Colar histórico'!A:F,3,0),0)</f>
        <v>0</v>
      </c>
      <c r="L6" s="3">
        <f>Tabela36[[#This Row],[Crédito Convalidada Cursado 2010]]*12</f>
        <v>0</v>
      </c>
      <c r="M6" s="3" t="str">
        <f>IFERROR(VLOOKUP(Tabela36[[#This Row],[Código]],Convalidações!E:T,5,FALSE),"-")</f>
        <v>NHT1062-15</v>
      </c>
      <c r="N6" s="3">
        <f>IFERROR(VLOOKUP(Tabela36[[#This Row],[Disciplina Convalidada 2016]],'Colar histórico'!A:F,3,0),0)</f>
        <v>0</v>
      </c>
      <c r="O6" s="3">
        <f>Tabela36[[#This Row],[Crédito Convalidada Cursado 2016]]*12</f>
        <v>0</v>
      </c>
      <c r="P6" s="3"/>
    </row>
    <row r="7" spans="1:16" x14ac:dyDescent="0.25">
      <c r="A7" s="5" t="s">
        <v>103</v>
      </c>
      <c r="B7" s="9" t="s">
        <v>104</v>
      </c>
      <c r="C7" s="9">
        <v>4</v>
      </c>
      <c r="D7" s="9">
        <v>2</v>
      </c>
      <c r="E7" s="9">
        <v>3</v>
      </c>
      <c r="F7" s="12">
        <v>6</v>
      </c>
      <c r="G7" s="12">
        <v>72</v>
      </c>
      <c r="H7" s="3">
        <f>IFERROR(VLOOKUP(Tabela36[[#This Row],[Código]],'Colar histórico'!A:F,3,0),0)</f>
        <v>0</v>
      </c>
      <c r="I7" s="3">
        <f>Tabela36[[#This Row],[Cred Cursados]]*12</f>
        <v>0</v>
      </c>
      <c r="J7" s="3" t="str">
        <f>IFERROR(VLOOKUP(Tabela36[[#This Row],[Código]],Convalidações!E:T,9,FALSE),"-")</f>
        <v>NHT1011-13</v>
      </c>
      <c r="K7" s="3">
        <f>IFERROR(VLOOKUP(Tabela36[[#This Row],[Disciplina Convalidada 2010]],'Colar histórico'!A:F,3,0),0)</f>
        <v>0</v>
      </c>
      <c r="L7" s="3">
        <f>Tabela36[[#This Row],[Crédito Convalidada Cursado 2010]]*12</f>
        <v>0</v>
      </c>
      <c r="M7" s="3" t="str">
        <f>IFERROR(VLOOKUP(Tabela36[[#This Row],[Código]],Convalidações!E:T,5,FALSE),"-")</f>
        <v>NHT1069-15</v>
      </c>
      <c r="N7" s="3">
        <f>IFERROR(VLOOKUP(Tabela36[[#This Row],[Disciplina Convalidada 2016]],'Colar histórico'!A:F,3,0),0)</f>
        <v>0</v>
      </c>
      <c r="O7" s="3">
        <f>Tabela36[[#This Row],[Crédito Convalidada Cursado 2016]]*12</f>
        <v>0</v>
      </c>
      <c r="P7" s="3"/>
    </row>
    <row r="8" spans="1:16" x14ac:dyDescent="0.25">
      <c r="A8" s="5" t="s">
        <v>105</v>
      </c>
      <c r="B8" s="9" t="s">
        <v>106</v>
      </c>
      <c r="C8" s="9">
        <v>2</v>
      </c>
      <c r="D8" s="9">
        <v>2</v>
      </c>
      <c r="E8" s="9">
        <v>2</v>
      </c>
      <c r="F8" s="12">
        <v>4</v>
      </c>
      <c r="G8" s="12">
        <v>48</v>
      </c>
      <c r="H8" s="3">
        <f>IFERROR(VLOOKUP(Tabela36[[#This Row],[Código]],'Colar histórico'!A:F,3,0),0)</f>
        <v>0</v>
      </c>
      <c r="I8" s="3">
        <f>Tabela36[[#This Row],[Cred Cursados]]*12</f>
        <v>0</v>
      </c>
      <c r="J8" s="3" t="str">
        <f>IFERROR(VLOOKUP(Tabela36[[#This Row],[Código]],Convalidações!E:T,9,FALSE),"-")</f>
        <v>NHT1012-13</v>
      </c>
      <c r="K8" s="3">
        <f>IFERROR(VLOOKUP(Tabela36[[#This Row],[Disciplina Convalidada 2010]],'Colar histórico'!A:F,3,0),0)</f>
        <v>0</v>
      </c>
      <c r="L8" s="3">
        <f>Tabela36[[#This Row],[Crédito Convalidada Cursado 2010]]*12</f>
        <v>0</v>
      </c>
      <c r="M8" s="3" t="str">
        <f>IFERROR(VLOOKUP(Tabela36[[#This Row],[Código]],Convalidações!E:T,5,FALSE),"-")</f>
        <v>NHT1070-15</v>
      </c>
      <c r="N8" s="3">
        <f>IFERROR(VLOOKUP(Tabela36[[#This Row],[Disciplina Convalidada 2016]],'Colar histórico'!A:F,3,0),0)</f>
        <v>0</v>
      </c>
      <c r="O8" s="3">
        <f>Tabela36[[#This Row],[Crédito Convalidada Cursado 2016]]*12</f>
        <v>0</v>
      </c>
      <c r="P8" s="3"/>
    </row>
    <row r="9" spans="1:16" x14ac:dyDescent="0.25">
      <c r="A9" s="5" t="s">
        <v>107</v>
      </c>
      <c r="B9" s="9" t="s">
        <v>108</v>
      </c>
      <c r="C9" s="9">
        <v>4</v>
      </c>
      <c r="D9" s="9">
        <v>0</v>
      </c>
      <c r="E9" s="9">
        <v>4</v>
      </c>
      <c r="F9" s="12">
        <v>4</v>
      </c>
      <c r="G9" s="12">
        <v>48</v>
      </c>
      <c r="H9" s="3">
        <f>IFERROR(VLOOKUP(Tabela36[[#This Row],[Código]],'Colar histórico'!A:F,3,0),0)</f>
        <v>0</v>
      </c>
      <c r="I9" s="3">
        <f>Tabela36[[#This Row],[Cred Cursados]]*12</f>
        <v>0</v>
      </c>
      <c r="J9" s="3" t="str">
        <f>IFERROR(VLOOKUP(Tabela36[[#This Row],[Código]],Convalidações!E:T,9,FALSE),"-")</f>
        <v>NHT1091-16</v>
      </c>
      <c r="K9" s="3">
        <f>IFERROR(VLOOKUP(Tabela36[[#This Row],[Disciplina Convalidada 2010]],'Colar histórico'!A:F,3,0),0)</f>
        <v>0</v>
      </c>
      <c r="L9" s="3">
        <f>Tabela36[[#This Row],[Crédito Convalidada Cursado 2010]]*12</f>
        <v>0</v>
      </c>
      <c r="M9" s="3" t="str">
        <f>IFERROR(VLOOKUP(Tabela36[[#This Row],[Código]],Convalidações!E:T,5,FALSE),"-")</f>
        <v>NHT1091-16</v>
      </c>
      <c r="N9" s="3">
        <f>IFERROR(VLOOKUP(Tabela36[[#This Row],[Disciplina Convalidada 2016]],'Colar histórico'!A:F,3,0),0)</f>
        <v>0</v>
      </c>
      <c r="O9" s="3">
        <f>Tabela36[[#This Row],[Crédito Convalidada Cursado 2016]]*12</f>
        <v>0</v>
      </c>
      <c r="P9" s="3"/>
    </row>
    <row r="10" spans="1:16" x14ac:dyDescent="0.25">
      <c r="A10" s="5" t="s">
        <v>109</v>
      </c>
      <c r="B10" s="9" t="s">
        <v>110</v>
      </c>
      <c r="C10" s="9">
        <v>3</v>
      </c>
      <c r="D10" s="9">
        <v>3</v>
      </c>
      <c r="E10" s="9">
        <v>3</v>
      </c>
      <c r="F10" s="12">
        <v>6</v>
      </c>
      <c r="G10" s="12">
        <v>72</v>
      </c>
      <c r="H10" s="3">
        <f>IFERROR(VLOOKUP(Tabela36[[#This Row],[Código]],'Colar histórico'!A:F,3,0),0)</f>
        <v>0</v>
      </c>
      <c r="I10" s="3">
        <f>Tabela36[[#This Row],[Cred Cursados]]*12</f>
        <v>0</v>
      </c>
      <c r="J10" s="3" t="str">
        <f>IFERROR(VLOOKUP(Tabela36[[#This Row],[Código]],Convalidações!E:T,9,FALSE),"-")</f>
        <v>NHT1010-13</v>
      </c>
      <c r="K10" s="3">
        <f>IFERROR(VLOOKUP(Tabela36[[#This Row],[Disciplina Convalidada 2010]],'Colar histórico'!A:F,3,0),0)</f>
        <v>0</v>
      </c>
      <c r="L10" s="3">
        <f>Tabela36[[#This Row],[Crédito Convalidada Cursado 2010]]*12</f>
        <v>0</v>
      </c>
      <c r="M10" s="3" t="str">
        <f>IFERROR(VLOOKUP(Tabela36[[#This Row],[Código]],Convalidações!E:T,5,FALSE),"-")</f>
        <v>NHT1092-16</v>
      </c>
      <c r="N10" s="3">
        <f>IFERROR(VLOOKUP(Tabela36[[#This Row],[Disciplina Convalidada 2016]],'Colar histórico'!A:F,3,0),0)</f>
        <v>0</v>
      </c>
      <c r="O10" s="3">
        <f>Tabela36[[#This Row],[Crédito Convalidada Cursado 2016]]*12</f>
        <v>0</v>
      </c>
      <c r="P10" s="3"/>
    </row>
    <row r="11" spans="1:16" x14ac:dyDescent="0.25">
      <c r="A11" s="5" t="s">
        <v>111</v>
      </c>
      <c r="B11" s="9" t="s">
        <v>112</v>
      </c>
      <c r="C11" s="9">
        <v>4</v>
      </c>
      <c r="D11" s="9">
        <v>2</v>
      </c>
      <c r="E11" s="9">
        <v>3</v>
      </c>
      <c r="F11" s="9">
        <v>6</v>
      </c>
      <c r="G11" s="9">
        <v>72</v>
      </c>
      <c r="H11" s="3">
        <f>IFERROR(VLOOKUP(Tabela36[[#This Row],[Código]],'Colar histórico'!A:F,3,0),0)</f>
        <v>0</v>
      </c>
      <c r="I11" s="3">
        <f>Tabela36[[#This Row],[Cred Cursados]]*12</f>
        <v>0</v>
      </c>
      <c r="J11" s="3" t="str">
        <f>IFERROR(VLOOKUP(Tabela36[[#This Row],[Código]],Convalidações!E:T,9,FALSE),"-")</f>
        <v>NHT1004-13</v>
      </c>
      <c r="K11" s="3">
        <f>IFERROR(VLOOKUP(Tabela36[[#This Row],[Disciplina Convalidada 2010]],'Colar histórico'!A:F,3,0),0)</f>
        <v>0</v>
      </c>
      <c r="L11" s="3">
        <f>Tabela36[[#This Row],[Crédito Convalidada Cursado 2010]]*12</f>
        <v>0</v>
      </c>
      <c r="M11" s="3" t="str">
        <f>IFERROR(VLOOKUP(Tabela36[[#This Row],[Código]],Convalidações!E:T,5,FALSE),"-")</f>
        <v>NHT1093-16</v>
      </c>
      <c r="N11" s="3">
        <f>IFERROR(VLOOKUP(Tabela36[[#This Row],[Disciplina Convalidada 2016]],'Colar histórico'!A:F,3,0),0)</f>
        <v>0</v>
      </c>
      <c r="O11" s="3">
        <f>Tabela36[[#This Row],[Crédito Convalidada Cursado 2016]]*12</f>
        <v>0</v>
      </c>
      <c r="P11" s="3"/>
    </row>
    <row r="12" spans="1:16" x14ac:dyDescent="0.25">
      <c r="A12" s="5" t="s">
        <v>113</v>
      </c>
      <c r="B12" s="9" t="s">
        <v>114</v>
      </c>
      <c r="C12" s="9">
        <v>4</v>
      </c>
      <c r="D12" s="9">
        <v>2</v>
      </c>
      <c r="E12" s="9">
        <v>4</v>
      </c>
      <c r="F12" s="9">
        <v>6</v>
      </c>
      <c r="G12" s="9">
        <v>72</v>
      </c>
      <c r="H12" s="3">
        <f>IFERROR(VLOOKUP(Tabela36[[#This Row],[Código]],'Colar histórico'!A:F,3,0),0)</f>
        <v>0</v>
      </c>
      <c r="I12" s="3">
        <f>Tabela36[[#This Row],[Cred Cursados]]*12</f>
        <v>0</v>
      </c>
      <c r="J12" s="3" t="str">
        <f>IFERROR(VLOOKUP(Tabela36[[#This Row],[Código]],Convalidações!E:T,9,FALSE),"-")</f>
        <v>NHT1028-13</v>
      </c>
      <c r="K12" s="3">
        <f>IFERROR(VLOOKUP(Tabela36[[#This Row],[Disciplina Convalidada 2010]],'Colar histórico'!A:F,3,0),0)</f>
        <v>0</v>
      </c>
      <c r="L12" s="3">
        <f>Tabela36[[#This Row],[Crédito Convalidada Cursado 2010]]*12</f>
        <v>0</v>
      </c>
      <c r="M12" s="3" t="str">
        <f>IFERROR(VLOOKUP(Tabela36[[#This Row],[Código]],Convalidações!E:T,5,FALSE),"-")</f>
        <v>NHT1061-15</v>
      </c>
      <c r="N12" s="3">
        <f>IFERROR(VLOOKUP(Tabela36[[#This Row],[Disciplina Convalidada 2016]],'Colar histórico'!A:F,3,0),0)</f>
        <v>0</v>
      </c>
      <c r="O12" s="3">
        <f>Tabela36[[#This Row],[Crédito Convalidada Cursado 2016]]*12</f>
        <v>0</v>
      </c>
      <c r="P12" s="3"/>
    </row>
    <row r="13" spans="1:16" x14ac:dyDescent="0.25">
      <c r="A13" s="5" t="s">
        <v>115</v>
      </c>
      <c r="B13" s="9" t="s">
        <v>116</v>
      </c>
      <c r="C13" s="9">
        <v>4</v>
      </c>
      <c r="D13" s="9">
        <v>2</v>
      </c>
      <c r="E13" s="9">
        <v>4</v>
      </c>
      <c r="F13" s="9">
        <v>6</v>
      </c>
      <c r="G13" s="9">
        <v>72</v>
      </c>
      <c r="H13" s="3">
        <f>IFERROR(VLOOKUP(Tabela36[[#This Row],[Código]],'Colar histórico'!A:F,3,0),0)</f>
        <v>0</v>
      </c>
      <c r="I13" s="3">
        <f>Tabela36[[#This Row],[Cred Cursados]]*12</f>
        <v>0</v>
      </c>
      <c r="J13" s="3" t="str">
        <f>IFERROR(VLOOKUP(Tabela36[[#This Row],[Código]],Convalidações!E:T,9,FALSE),"-")</f>
        <v>NHT1044-13</v>
      </c>
      <c r="K13" s="3">
        <f>IFERROR(VLOOKUP(Tabela36[[#This Row],[Disciplina Convalidada 2010]],'Colar histórico'!A:F,3,0),0)</f>
        <v>0</v>
      </c>
      <c r="L13" s="3">
        <f>Tabela36[[#This Row],[Crédito Convalidada Cursado 2010]]*12</f>
        <v>0</v>
      </c>
      <c r="M13" s="3" t="str">
        <f>IFERROR(VLOOKUP(Tabela36[[#This Row],[Código]],Convalidações!E:T,5,FALSE),"-")</f>
        <v>NHT1054-15</v>
      </c>
      <c r="N13" s="3">
        <f>IFERROR(VLOOKUP(Tabela36[[#This Row],[Disciplina Convalidada 2016]],'Colar histórico'!A:F,3,0),0)</f>
        <v>0</v>
      </c>
      <c r="O13" s="3">
        <f>Tabela36[[#This Row],[Crédito Convalidada Cursado 2016]]*12</f>
        <v>0</v>
      </c>
      <c r="P13" s="3"/>
    </row>
    <row r="14" spans="1:16" x14ac:dyDescent="0.25">
      <c r="A14" s="5" t="s">
        <v>117</v>
      </c>
      <c r="B14" s="9" t="s">
        <v>118</v>
      </c>
      <c r="C14" s="9">
        <v>0</v>
      </c>
      <c r="D14" s="9">
        <v>4</v>
      </c>
      <c r="E14" s="9">
        <v>4</v>
      </c>
      <c r="F14" s="9">
        <v>4</v>
      </c>
      <c r="G14" s="9">
        <v>48</v>
      </c>
      <c r="H14" s="3">
        <f>IFERROR(VLOOKUP(Tabela36[[#This Row],[Código]],'Colar histórico'!A:F,3,0),0)</f>
        <v>0</v>
      </c>
      <c r="I14" s="3">
        <f>Tabela36[[#This Row],[Cred Cursados]]*12</f>
        <v>0</v>
      </c>
      <c r="J14" s="3" t="str">
        <f>IFERROR(VLOOKUP(Tabela36[[#This Row],[Código]],Convalidações!E:T,9,FALSE),"-")</f>
        <v>NHT1086-15</v>
      </c>
      <c r="K14" s="3">
        <f>IFERROR(VLOOKUP(Tabela36[[#This Row],[Disciplina Convalidada 2010]],'Colar histórico'!A:F,3,0),0)</f>
        <v>0</v>
      </c>
      <c r="L14" s="3">
        <f>Tabela36[[#This Row],[Crédito Convalidada Cursado 2010]]*12</f>
        <v>0</v>
      </c>
      <c r="M14" s="3" t="str">
        <f>IFERROR(VLOOKUP(Tabela36[[#This Row],[Código]],Convalidações!E:T,5,FALSE),"-")</f>
        <v>NHT1086-16</v>
      </c>
      <c r="N14" s="3">
        <f>IFERROR(VLOOKUP(Tabela36[[#This Row],[Disciplina Convalidada 2016]],'Colar histórico'!A:F,3,0),0)</f>
        <v>0</v>
      </c>
      <c r="O14" s="3">
        <f>Tabela36[[#This Row],[Crédito Convalidada Cursado 2016]]*12</f>
        <v>0</v>
      </c>
      <c r="P14" s="3"/>
    </row>
    <row r="15" spans="1:16" x14ac:dyDescent="0.25">
      <c r="A15" s="5" t="s">
        <v>119</v>
      </c>
      <c r="B15" s="9" t="s">
        <v>7</v>
      </c>
      <c r="C15" s="9">
        <v>4</v>
      </c>
      <c r="D15" s="9">
        <v>0</v>
      </c>
      <c r="E15" s="9">
        <v>2</v>
      </c>
      <c r="F15" s="9">
        <v>4</v>
      </c>
      <c r="G15" s="9">
        <v>48</v>
      </c>
      <c r="H15" s="3">
        <f>IFERROR(VLOOKUP(Tabela36[[#This Row],[Código]],'Colar histórico'!A:F,3,0),0)</f>
        <v>0</v>
      </c>
      <c r="I15" s="3">
        <f>Tabela36[[#This Row],[Cred Cursados]]*12</f>
        <v>0</v>
      </c>
      <c r="J15" s="3" t="str">
        <f>IFERROR(VLOOKUP(Tabela36[[#This Row],[Código]],Convalidações!E:T,9,FALSE),"-")</f>
        <v>NHI5010-13</v>
      </c>
      <c r="K15" s="3">
        <f>IFERROR(VLOOKUP(Tabela36[[#This Row],[Disciplina Convalidada 2010]],'Colar histórico'!A:F,3,0),0)</f>
        <v>0</v>
      </c>
      <c r="L15" s="3">
        <f>Tabela36[[#This Row],[Crédito Convalidada Cursado 2010]]*12</f>
        <v>0</v>
      </c>
      <c r="M15" s="3" t="str">
        <f>IFERROR(VLOOKUP(Tabela36[[#This Row],[Código]],Convalidações!E:T,5,FALSE),"-")</f>
        <v>NHI5015-15</v>
      </c>
      <c r="N15" s="3">
        <f>IFERROR(VLOOKUP(Tabela36[[#This Row],[Disciplina Convalidada 2016]],'Colar histórico'!A:F,3,0),0)</f>
        <v>0</v>
      </c>
      <c r="O15" s="3">
        <f>Tabela36[[#This Row],[Crédito Convalidada Cursado 2016]]*12</f>
        <v>0</v>
      </c>
      <c r="P15" s="3"/>
    </row>
    <row r="16" spans="1:16" x14ac:dyDescent="0.25">
      <c r="A16" s="5" t="s">
        <v>11</v>
      </c>
      <c r="B16" s="9" t="s">
        <v>12</v>
      </c>
      <c r="C16" s="9">
        <v>4</v>
      </c>
      <c r="D16" s="9">
        <v>2</v>
      </c>
      <c r="E16" s="9">
        <v>4</v>
      </c>
      <c r="F16" s="9">
        <v>6</v>
      </c>
      <c r="G16" s="9">
        <v>72</v>
      </c>
      <c r="H16" s="3">
        <f>IFERROR(VLOOKUP(Tabela36[[#This Row],[Código]],'Colar histórico'!A:F,3,0),0)</f>
        <v>0</v>
      </c>
      <c r="I16" s="3">
        <f>Tabela36[[#This Row],[Cred Cursados]]*12</f>
        <v>0</v>
      </c>
      <c r="J16" s="3" t="str">
        <f>IFERROR(VLOOKUP(Tabela36[[#This Row],[Código]],Convalidações!E:T,9,FALSE),"-")</f>
        <v>NHT1034-13</v>
      </c>
      <c r="K16" s="3">
        <f>IFERROR(VLOOKUP(Tabela36[[#This Row],[Disciplina Convalidada 2010]],'Colar histórico'!A:F,3,0),0)</f>
        <v>0</v>
      </c>
      <c r="L16" s="3">
        <f>Tabela36[[#This Row],[Crédito Convalidada Cursado 2010]]*12</f>
        <v>0</v>
      </c>
      <c r="M16" s="3" t="str">
        <f>IFERROR(VLOOKUP(Tabela36[[#This Row],[Código]],Convalidações!E:T,5,FALSE),"-")</f>
        <v>NHT1056-15</v>
      </c>
      <c r="N16" s="3">
        <f>IFERROR(VLOOKUP(Tabela36[[#This Row],[Disciplina Convalidada 2016]],'Colar histórico'!A:F,3,0),0)</f>
        <v>0</v>
      </c>
      <c r="O16" s="3">
        <f>Tabela36[[#This Row],[Crédito Convalidada Cursado 2016]]*12</f>
        <v>0</v>
      </c>
      <c r="P16" s="3"/>
    </row>
    <row r="17" spans="1:16" x14ac:dyDescent="0.25">
      <c r="A17" s="5" t="s">
        <v>120</v>
      </c>
      <c r="B17" s="9" t="s">
        <v>121</v>
      </c>
      <c r="C17" s="9">
        <v>4</v>
      </c>
      <c r="D17" s="9">
        <v>0</v>
      </c>
      <c r="E17" s="9">
        <v>4</v>
      </c>
      <c r="F17" s="9">
        <v>4</v>
      </c>
      <c r="G17" s="9">
        <v>48</v>
      </c>
      <c r="H17" s="3">
        <f>IFERROR(VLOOKUP(Tabela36[[#This Row],[Código]],'Colar histórico'!A:F,3,0),0)</f>
        <v>0</v>
      </c>
      <c r="I17" s="3">
        <f>Tabela36[[#This Row],[Cred Cursados]]*12</f>
        <v>0</v>
      </c>
      <c r="J17" s="3" t="str">
        <f>IFERROR(VLOOKUP(Tabela36[[#This Row],[Código]],Convalidações!E:T,9,FALSE),"-")</f>
        <v>NHT1036-13</v>
      </c>
      <c r="K17" s="3">
        <f>IFERROR(VLOOKUP(Tabela36[[#This Row],[Disciplina Convalidada 2010]],'Colar histórico'!A:F,3,0),0)</f>
        <v>0</v>
      </c>
      <c r="L17" s="3">
        <f>Tabela36[[#This Row],[Crédito Convalidada Cursado 2010]]*12</f>
        <v>0</v>
      </c>
      <c r="M17" s="3" t="str">
        <f>IFERROR(VLOOKUP(Tabela36[[#This Row],[Código]],Convalidações!E:T,5,FALSE),"-")</f>
        <v>NHT1066-15</v>
      </c>
      <c r="N17" s="3">
        <f>IFERROR(VLOOKUP(Tabela36[[#This Row],[Disciplina Convalidada 2016]],'Colar histórico'!A:F,3,0),0)</f>
        <v>0</v>
      </c>
      <c r="O17" s="3">
        <f>Tabela36[[#This Row],[Crédito Convalidada Cursado 2016]]*12</f>
        <v>0</v>
      </c>
      <c r="P17" s="3"/>
    </row>
    <row r="18" spans="1:16" x14ac:dyDescent="0.25">
      <c r="A18" s="5" t="s">
        <v>52</v>
      </c>
      <c r="B18" s="9" t="s">
        <v>122</v>
      </c>
      <c r="C18" s="9">
        <v>3</v>
      </c>
      <c r="D18" s="9">
        <v>0</v>
      </c>
      <c r="E18" s="9">
        <v>3</v>
      </c>
      <c r="F18" s="9">
        <v>3</v>
      </c>
      <c r="G18" s="9">
        <v>36</v>
      </c>
      <c r="H18" s="3">
        <f>IFERROR(VLOOKUP(Tabela36[[#This Row],[Código]],'Colar histórico'!A:F,3,0),0)</f>
        <v>0</v>
      </c>
      <c r="I18" s="3">
        <f>Tabela36[[#This Row],[Cred Cursados]]*12</f>
        <v>0</v>
      </c>
      <c r="J18" s="3" t="str">
        <f>IFERROR(VLOOKUP(Tabela36[[#This Row],[Código]],Convalidações!E:T,9,FALSE),"-")</f>
        <v>NHI5011-13</v>
      </c>
      <c r="K18" s="3">
        <f>IFERROR(VLOOKUP(Tabela36[[#This Row],[Disciplina Convalidada 2010]],'Colar histórico'!A:F,3,0),0)</f>
        <v>0</v>
      </c>
      <c r="L18" s="3">
        <f>Tabela36[[#This Row],[Crédito Convalidada Cursado 2010]]*12</f>
        <v>0</v>
      </c>
      <c r="M18" s="3" t="str">
        <f>IFERROR(VLOOKUP(Tabela36[[#This Row],[Código]],Convalidações!E:T,5,FALSE),"-")</f>
        <v>NHI5011-13</v>
      </c>
      <c r="N18" s="3">
        <f>IFERROR(VLOOKUP(Tabela36[[#This Row],[Disciplina Convalidada 2016]],'Colar histórico'!A:F,3,0),0)</f>
        <v>0</v>
      </c>
      <c r="O18" s="3">
        <f>Tabela36[[#This Row],[Crédito Convalidada Cursado 2016]]*12</f>
        <v>0</v>
      </c>
      <c r="P18" s="3"/>
    </row>
    <row r="19" spans="1:16" x14ac:dyDescent="0.25">
      <c r="A19" s="5" t="s">
        <v>123</v>
      </c>
      <c r="B19" s="9" t="s">
        <v>55</v>
      </c>
      <c r="C19" s="9">
        <v>4</v>
      </c>
      <c r="D19" s="9">
        <v>0</v>
      </c>
      <c r="E19" s="9">
        <v>4</v>
      </c>
      <c r="F19" s="9">
        <v>4</v>
      </c>
      <c r="G19" s="9">
        <v>48</v>
      </c>
      <c r="H19" s="6">
        <f>IFERROR(VLOOKUP(Tabela36[[#This Row],[Código]],'Colar histórico'!A:F,3,0),0)</f>
        <v>0</v>
      </c>
      <c r="I19" s="6">
        <f>Tabela36[[#This Row],[Cred Cursados]]*12</f>
        <v>0</v>
      </c>
      <c r="J19" s="3" t="str">
        <f>IFERROR(VLOOKUP(Tabela36[[#This Row],[Código]],Convalidações!E:T,9,FALSE),"-")</f>
        <v>NHT5012-13</v>
      </c>
      <c r="K19" s="3">
        <f>IFERROR(VLOOKUP(Tabela36[[#This Row],[Disciplina Convalidada 2010]],'Colar histórico'!A:F,3,0),0)</f>
        <v>0</v>
      </c>
      <c r="L19" s="3">
        <f>Tabela36[[#This Row],[Crédito Convalidada Cursado 2010]]*12</f>
        <v>0</v>
      </c>
      <c r="M19" s="3" t="str">
        <f>IFERROR(VLOOKUP(Tabela36[[#This Row],[Código]],Convalidações!E:T,5,FALSE),"-")</f>
        <v>NHT5012-15</v>
      </c>
      <c r="N19" s="3">
        <f>IFERROR(VLOOKUP(Tabela36[[#This Row],[Disciplina Convalidada 2016]],'Colar histórico'!A:F,3,0),0)</f>
        <v>0</v>
      </c>
      <c r="O19" s="3">
        <f>Tabela36[[#This Row],[Crédito Convalidada Cursado 2016]]*12</f>
        <v>0</v>
      </c>
      <c r="P19" s="3"/>
    </row>
    <row r="20" spans="1:16" x14ac:dyDescent="0.25">
      <c r="A20" s="5" t="s">
        <v>124</v>
      </c>
      <c r="B20" s="9" t="s">
        <v>6</v>
      </c>
      <c r="C20" s="9">
        <v>1</v>
      </c>
      <c r="D20" s="9">
        <v>3</v>
      </c>
      <c r="E20" s="9">
        <v>4</v>
      </c>
      <c r="F20" s="9">
        <v>4</v>
      </c>
      <c r="G20" s="9">
        <v>48</v>
      </c>
      <c r="H20" s="6">
        <f>IFERROR(VLOOKUP(Tabela36[[#This Row],[Código]],'Colar histórico'!A:F,3,0),0)</f>
        <v>0</v>
      </c>
      <c r="I20" s="6">
        <f>Tabela36[[#This Row],[Cred Cursados]]*12</f>
        <v>0</v>
      </c>
      <c r="J20" s="3" t="str">
        <f>IFERROR(VLOOKUP(Tabela36[[#This Row],[Código]],Convalidações!E:T,9,FALSE),"-")</f>
        <v>NHT1038-13</v>
      </c>
      <c r="K20" s="3">
        <f>IFERROR(VLOOKUP(Tabela36[[#This Row],[Disciplina Convalidada 2010]],'Colar histórico'!A:F,3,0),0)</f>
        <v>0</v>
      </c>
      <c r="L20" s="3">
        <f>Tabela36[[#This Row],[Crédito Convalidada Cursado 2010]]*12</f>
        <v>0</v>
      </c>
      <c r="M20" s="3" t="str">
        <f>IFERROR(VLOOKUP(Tabela36[[#This Row],[Código]],Convalidações!E:T,5,FALSE),"-")</f>
        <v>NHT1071-15</v>
      </c>
      <c r="N20" s="3">
        <f>IFERROR(VLOOKUP(Tabela36[[#This Row],[Disciplina Convalidada 2016]],'Colar histórico'!A:F,3,0),0)</f>
        <v>0</v>
      </c>
      <c r="O20" s="3">
        <f>Tabela36[[#This Row],[Crédito Convalidada Cursado 2016]]*12</f>
        <v>0</v>
      </c>
      <c r="P20" s="3"/>
    </row>
    <row r="21" spans="1:16" x14ac:dyDescent="0.25">
      <c r="A21" s="5" t="s">
        <v>125</v>
      </c>
      <c r="B21" s="9" t="s">
        <v>57</v>
      </c>
      <c r="C21" s="9">
        <v>2</v>
      </c>
      <c r="D21" s="9">
        <v>1</v>
      </c>
      <c r="E21" s="9">
        <v>4</v>
      </c>
      <c r="F21" s="9">
        <v>3</v>
      </c>
      <c r="G21" s="9">
        <v>36</v>
      </c>
      <c r="H21" s="6">
        <f>IFERROR(VLOOKUP(Tabela36[[#This Row],[Código]],'Colar histórico'!A:F,3,0),0)</f>
        <v>0</v>
      </c>
      <c r="I21" s="6">
        <f>Tabela36[[#This Row],[Cred Cursados]]*12</f>
        <v>0</v>
      </c>
      <c r="J21" s="3" t="str">
        <f>IFERROR(VLOOKUP(Tabela36[[#This Row],[Código]],Convalidações!E:T,9,FALSE),"-")</f>
        <v>NHT1039-13</v>
      </c>
      <c r="K21" s="3">
        <f>IFERROR(VLOOKUP(Tabela36[[#This Row],[Disciplina Convalidada 2010]],'Colar histórico'!A:F,3,0),0)</f>
        <v>0</v>
      </c>
      <c r="L21" s="3">
        <f>Tabela36[[#This Row],[Crédito Convalidada Cursado 2010]]*12</f>
        <v>0</v>
      </c>
      <c r="M21" s="3" t="str">
        <f>IFERROR(VLOOKUP(Tabela36[[#This Row],[Código]],Convalidações!E:T,5,FALSE),"-")</f>
        <v>NHT1083-16</v>
      </c>
      <c r="N21" s="3">
        <f>IFERROR(VLOOKUP(Tabela36[[#This Row],[Disciplina Convalidada 2016]],'Colar histórico'!A:F,3,0),0)</f>
        <v>0</v>
      </c>
      <c r="O21" s="3">
        <f>Tabela36[[#This Row],[Crédito Convalidada Cursado 2016]]*12</f>
        <v>0</v>
      </c>
      <c r="P21" s="3"/>
    </row>
    <row r="22" spans="1:16" x14ac:dyDescent="0.25">
      <c r="A22" s="5" t="s">
        <v>126</v>
      </c>
      <c r="B22" s="9" t="s">
        <v>59</v>
      </c>
      <c r="C22" s="9">
        <v>2</v>
      </c>
      <c r="D22" s="9">
        <v>1</v>
      </c>
      <c r="E22" s="9">
        <v>4</v>
      </c>
      <c r="F22" s="9">
        <v>3</v>
      </c>
      <c r="G22" s="9">
        <v>36</v>
      </c>
      <c r="H22" s="6">
        <f>IFERROR(VLOOKUP(Tabela36[[#This Row],[Código]],'Colar histórico'!A:F,3,0),0)</f>
        <v>0</v>
      </c>
      <c r="I22" s="6">
        <f>Tabela36[[#This Row],[Cred Cursados]]*12</f>
        <v>0</v>
      </c>
      <c r="J22" s="3" t="str">
        <f>IFERROR(VLOOKUP(Tabela36[[#This Row],[Código]],Convalidações!E:T,9,FALSE),"-")</f>
        <v>NHT1040-13</v>
      </c>
      <c r="K22" s="3">
        <f>IFERROR(VLOOKUP(Tabela36[[#This Row],[Disciplina Convalidada 2010]],'Colar histórico'!A:F,3,0),0)</f>
        <v>0</v>
      </c>
      <c r="L22" s="3">
        <f>Tabela36[[#This Row],[Crédito Convalidada Cursado 2010]]*12</f>
        <v>0</v>
      </c>
      <c r="M22" s="3" t="str">
        <f>IFERROR(VLOOKUP(Tabela36[[#This Row],[Código]],Convalidações!E:T,5,FALSE),"-")</f>
        <v>NHT1084-16</v>
      </c>
      <c r="N22" s="3">
        <f>IFERROR(VLOOKUP(Tabela36[[#This Row],[Disciplina Convalidada 2016]],'Colar histórico'!A:F,3,0),0)</f>
        <v>0</v>
      </c>
      <c r="O22" s="3">
        <f>Tabela36[[#This Row],[Crédito Convalidada Cursado 2016]]*12</f>
        <v>0</v>
      </c>
      <c r="P22" s="3"/>
    </row>
    <row r="23" spans="1:16" x14ac:dyDescent="0.25">
      <c r="A23" s="5" t="s">
        <v>127</v>
      </c>
      <c r="B23" s="9" t="s">
        <v>61</v>
      </c>
      <c r="C23" s="9">
        <v>2</v>
      </c>
      <c r="D23" s="9">
        <v>1</v>
      </c>
      <c r="E23" s="9">
        <v>4</v>
      </c>
      <c r="F23" s="9">
        <v>3</v>
      </c>
      <c r="G23" s="9">
        <v>36</v>
      </c>
      <c r="H23" s="6">
        <f>IFERROR(VLOOKUP(Tabela36[[#This Row],[Código]],'Colar histórico'!A:F,3,0),0)</f>
        <v>0</v>
      </c>
      <c r="I23" s="6">
        <f>Tabela36[[#This Row],[Cred Cursados]]*12</f>
        <v>0</v>
      </c>
      <c r="J23" s="3" t="str">
        <f>IFERROR(VLOOKUP(Tabela36[[#This Row],[Código]],Convalidações!E:T,9,FALSE),"-")</f>
        <v>NHT1041-13</v>
      </c>
      <c r="K23" s="3">
        <f>IFERROR(VLOOKUP(Tabela36[[#This Row],[Disciplina Convalidada 2010]],'Colar histórico'!A:F,3,0),0)</f>
        <v>0</v>
      </c>
      <c r="L23" s="3">
        <f>Tabela36[[#This Row],[Crédito Convalidada Cursado 2010]]*12</f>
        <v>0</v>
      </c>
      <c r="M23" s="3" t="str">
        <f>IFERROR(VLOOKUP(Tabela36[[#This Row],[Código]],Convalidações!E:T,5,FALSE),"-")</f>
        <v>NHT1085-16</v>
      </c>
      <c r="N23" s="3">
        <f>IFERROR(VLOOKUP(Tabela36[[#This Row],[Disciplina Convalidada 2016]],'Colar histórico'!A:F,3,0),0)</f>
        <v>0</v>
      </c>
      <c r="O23" s="3">
        <f>Tabela36[[#This Row],[Crédito Convalidada Cursado 2016]]*12</f>
        <v>0</v>
      </c>
      <c r="P23" s="3"/>
    </row>
    <row r="24" spans="1:16" x14ac:dyDescent="0.25">
      <c r="A24" s="5" t="s">
        <v>128</v>
      </c>
      <c r="B24" s="9" t="s">
        <v>63</v>
      </c>
      <c r="C24" s="9">
        <v>4</v>
      </c>
      <c r="D24" s="9">
        <v>0</v>
      </c>
      <c r="E24" s="9">
        <v>4</v>
      </c>
      <c r="F24" s="9">
        <v>4</v>
      </c>
      <c r="G24" s="9">
        <v>48</v>
      </c>
      <c r="H24" s="6">
        <f>IFERROR(VLOOKUP(Tabela36[[#This Row],[Código]],'Colar histórico'!A:F,3,0),0)</f>
        <v>0</v>
      </c>
      <c r="I24" s="6">
        <f>Tabela36[[#This Row],[Cred Cursados]]*12</f>
        <v>0</v>
      </c>
      <c r="J24" s="3" t="str">
        <f>IFERROR(VLOOKUP(Tabela36[[#This Row],[Código]],Convalidações!E:T,9,FALSE),"-")</f>
        <v>NHT5013-13</v>
      </c>
      <c r="K24" s="3">
        <f>IFERROR(VLOOKUP(Tabela36[[#This Row],[Disciplina Convalidada 2010]],'Colar histórico'!A:F,3,0),0)</f>
        <v>0</v>
      </c>
      <c r="L24" s="3">
        <f>Tabela36[[#This Row],[Crédito Convalidada Cursado 2010]]*12</f>
        <v>0</v>
      </c>
      <c r="M24" s="3" t="str">
        <f>IFERROR(VLOOKUP(Tabela36[[#This Row],[Código]],Convalidações!E:T,5,FALSE),"-")</f>
        <v>NHT5013-15</v>
      </c>
      <c r="N24" s="3">
        <f>IFERROR(VLOOKUP(Tabela36[[#This Row],[Disciplina Convalidada 2016]],'Colar histórico'!A:F,3,0),0)</f>
        <v>0</v>
      </c>
      <c r="O24" s="3">
        <f>Tabela36[[#This Row],[Crédito Convalidada Cursado 2016]]*12</f>
        <v>0</v>
      </c>
      <c r="P24" s="3"/>
    </row>
    <row r="25" spans="1:16" x14ac:dyDescent="0.25">
      <c r="A25" s="5" t="s">
        <v>129</v>
      </c>
      <c r="B25" s="9" t="s">
        <v>130</v>
      </c>
      <c r="C25" s="9">
        <v>2</v>
      </c>
      <c r="D25" s="9">
        <v>2</v>
      </c>
      <c r="E25" s="9">
        <v>4</v>
      </c>
      <c r="F25" s="9">
        <v>4</v>
      </c>
      <c r="G25" s="9">
        <v>48</v>
      </c>
      <c r="H25" s="6">
        <f>IFERROR(VLOOKUP(Tabela36[[#This Row],[Código]],'Colar histórico'!A:F,3,0),0)</f>
        <v>0</v>
      </c>
      <c r="I25" s="6">
        <f>Tabela36[[#This Row],[Cred Cursados]]*12</f>
        <v>0</v>
      </c>
      <c r="J25" s="3" t="str">
        <f>IFERROR(VLOOKUP(Tabela36[[#This Row],[Código]],Convalidações!E:T,9,FALSE),"-")</f>
        <v>NHT1048-15</v>
      </c>
      <c r="K25" s="3">
        <f>IFERROR(VLOOKUP(Tabela36[[#This Row],[Disciplina Convalidada 2010]],'Colar histórico'!A:F,3,0),0)</f>
        <v>0</v>
      </c>
      <c r="L25" s="3">
        <f>Tabela36[[#This Row],[Crédito Convalidada Cursado 2010]]*12</f>
        <v>0</v>
      </c>
      <c r="M25" s="3" t="str">
        <f>IFERROR(VLOOKUP(Tabela36[[#This Row],[Código]],Convalidações!E:T,5,FALSE),"-")</f>
        <v>NHT1048-15</v>
      </c>
      <c r="N25" s="3">
        <f>IFERROR(VLOOKUP(Tabela36[[#This Row],[Disciplina Convalidada 2016]],'Colar histórico'!A:F,3,0),0)</f>
        <v>0</v>
      </c>
      <c r="O25" s="3">
        <f>Tabela36[[#This Row],[Crédito Convalidada Cursado 2016]]*12</f>
        <v>0</v>
      </c>
      <c r="P25" s="3"/>
    </row>
    <row r="26" spans="1:16" x14ac:dyDescent="0.25">
      <c r="A26" s="5" t="s">
        <v>131</v>
      </c>
      <c r="B26" s="9" t="s">
        <v>132</v>
      </c>
      <c r="C26" s="9">
        <v>4</v>
      </c>
      <c r="D26" s="9">
        <v>2</v>
      </c>
      <c r="E26" s="9">
        <v>3</v>
      </c>
      <c r="F26" s="9">
        <v>6</v>
      </c>
      <c r="G26" s="9">
        <v>72</v>
      </c>
      <c r="H26" s="6">
        <f>IFERROR(VLOOKUP(Tabela36[[#This Row],[Código]],'Colar histórico'!A:F,3,0),0)</f>
        <v>0</v>
      </c>
      <c r="I26" s="6">
        <f>Tabela36[[#This Row],[Cred Cursados]]*12</f>
        <v>0</v>
      </c>
      <c r="J26" s="3" t="str">
        <f>IFERROR(VLOOKUP(Tabela36[[#This Row],[Código]],Convalidações!E:T,9,FALSE),"-")</f>
        <v>NHT1006-13</v>
      </c>
      <c r="K26" s="3">
        <f>IFERROR(VLOOKUP(Tabela36[[#This Row],[Disciplina Convalidada 2010]],'Colar histórico'!A:F,3,0),0)</f>
        <v>0</v>
      </c>
      <c r="L26" s="3">
        <f>Tabela36[[#This Row],[Crédito Convalidada Cursado 2010]]*12</f>
        <v>0</v>
      </c>
      <c r="M26" s="3" t="str">
        <f>IFERROR(VLOOKUP(Tabela36[[#This Row],[Código]],Convalidações!E:T,5,FALSE),"-")</f>
        <v>NHT1065-15</v>
      </c>
      <c r="N26" s="3">
        <f>IFERROR(VLOOKUP(Tabela36[[#This Row],[Disciplina Convalidada 2016]],'Colar histórico'!A:F,3,0),0)</f>
        <v>0</v>
      </c>
      <c r="O26" s="3">
        <f>Tabela36[[#This Row],[Crédito Convalidada Cursado 2016]]*12</f>
        <v>0</v>
      </c>
      <c r="P26" s="3"/>
    </row>
    <row r="27" spans="1:16" x14ac:dyDescent="0.25">
      <c r="F27">
        <f>SUBTOTAL(109,Tabela36[Créditos])</f>
        <v>112</v>
      </c>
      <c r="G27">
        <f>SUBTOTAL(109,Tabela36[Horas])</f>
        <v>1344</v>
      </c>
      <c r="H27">
        <f>SUBTOTAL(109,Tabela36[Cred Cursados])</f>
        <v>0</v>
      </c>
      <c r="I27">
        <f>SUBTOTAL(109,Tabela36[Horas Cursadas])</f>
        <v>0</v>
      </c>
      <c r="K27">
        <f>SUBTOTAL(103,Tabela36[Crédito Convalidada Cursado 2010])</f>
        <v>25</v>
      </c>
    </row>
  </sheetData>
  <conditionalFormatting sqref="H2:I26">
    <cfRule type="cellIs" dxfId="57" priority="2" operator="equal">
      <formula>0</formula>
    </cfRule>
  </conditionalFormatting>
  <conditionalFormatting sqref="B22">
    <cfRule type="duplicateValues" dxfId="56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C1" workbookViewId="0">
      <selection activeCell="P2" sqref="P2"/>
    </sheetView>
  </sheetViews>
  <sheetFormatPr defaultRowHeight="15" x14ac:dyDescent="0.25"/>
  <cols>
    <col min="1" max="1" width="11.42578125" bestFit="1" customWidth="1"/>
    <col min="2" max="2" width="52.425781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  <col min="13" max="13" width="14.28515625" customWidth="1"/>
  </cols>
  <sheetData>
    <row r="1" spans="1:16" x14ac:dyDescent="0.25">
      <c r="A1" t="s">
        <v>30</v>
      </c>
      <c r="B1" t="s">
        <v>16</v>
      </c>
      <c r="C1" t="s">
        <v>17</v>
      </c>
      <c r="D1" t="s">
        <v>18</v>
      </c>
      <c r="E1" t="s">
        <v>19</v>
      </c>
      <c r="F1" t="s">
        <v>13</v>
      </c>
      <c r="G1" t="s">
        <v>20</v>
      </c>
      <c r="H1" t="s">
        <v>25</v>
      </c>
      <c r="I1" t="s">
        <v>26</v>
      </c>
      <c r="J1" t="s">
        <v>265</v>
      </c>
      <c r="K1" t="s">
        <v>266</v>
      </c>
      <c r="L1" t="s">
        <v>267</v>
      </c>
      <c r="M1" t="s">
        <v>259</v>
      </c>
      <c r="N1" t="s">
        <v>260</v>
      </c>
      <c r="O1" t="s">
        <v>258</v>
      </c>
      <c r="P1" t="s">
        <v>262</v>
      </c>
    </row>
    <row r="2" spans="1:16" x14ac:dyDescent="0.25">
      <c r="A2" s="5" t="s">
        <v>133</v>
      </c>
      <c r="B2" s="9" t="s">
        <v>0</v>
      </c>
      <c r="C2" s="9">
        <v>2</v>
      </c>
      <c r="D2" s="9">
        <v>0</v>
      </c>
      <c r="E2" s="9">
        <v>2</v>
      </c>
      <c r="F2" s="9">
        <v>2</v>
      </c>
      <c r="G2" s="9">
        <v>24</v>
      </c>
      <c r="H2" s="3">
        <f>IFERROR(VLOOKUP(Tabela367[[#This Row],[Código]],'Colar histórico'!A:F,3,0),0)</f>
        <v>0</v>
      </c>
      <c r="I2" s="3">
        <f>Tabela367[[#This Row],[Cred Cursados]]*12</f>
        <v>0</v>
      </c>
      <c r="J2" s="3" t="str">
        <f>IFERROR(VLOOKUP(Tabela367[[#This Row],[Código]],Convalidações!E:T,9,FALSE),"-")</f>
        <v>NHT1002-13</v>
      </c>
      <c r="K2" s="3">
        <f>IFERROR(VLOOKUP(Tabela367[[#This Row],[Disciplina Convalidada 2010]],'Colar histórico'!A:F,3,0),0)</f>
        <v>0</v>
      </c>
      <c r="L2" s="3">
        <f>Tabela367[[#This Row],[Crédito Convalidada Cursado 2010]]*12</f>
        <v>0</v>
      </c>
      <c r="M2" s="3" t="str">
        <f>IFERROR(VLOOKUP(Tabela367[[#This Row],[Código]],Convalidações!E:T,5,FALSE),"-")</f>
        <v>NHT1002-15</v>
      </c>
      <c r="N2" s="3">
        <f>IFERROR(VLOOKUP(Tabela367[[#This Row],[Disciplina Convalidada 2016]],'Colar histórico'!A:F,3,0),0)</f>
        <v>0</v>
      </c>
      <c r="O2" s="3">
        <f>Tabela367[[#This Row],[Crédito Convalidada Cursado 2016]]*12</f>
        <v>0</v>
      </c>
      <c r="P2" s="3"/>
    </row>
    <row r="3" spans="1:16" x14ac:dyDescent="0.25">
      <c r="A3" s="5" t="s">
        <v>134</v>
      </c>
      <c r="B3" s="9" t="s">
        <v>135</v>
      </c>
      <c r="C3" s="9">
        <v>2</v>
      </c>
      <c r="D3" s="9">
        <v>2</v>
      </c>
      <c r="E3" s="9">
        <v>4</v>
      </c>
      <c r="F3" s="9">
        <v>4</v>
      </c>
      <c r="G3" s="9">
        <v>48</v>
      </c>
      <c r="H3" s="3">
        <f>IFERROR(VLOOKUP(Tabela367[[#This Row],[Código]],'Colar histórico'!A:F,3,0),0)</f>
        <v>0</v>
      </c>
      <c r="I3" s="3">
        <f>Tabela367[[#This Row],[Cred Cursados]]*12</f>
        <v>0</v>
      </c>
      <c r="J3" s="3" t="str">
        <f>IFERROR(VLOOKUP(Tabela367[[#This Row],[Código]],Convalidações!E:T,9,FALSE),"-")</f>
        <v>NHZ1008-15</v>
      </c>
      <c r="K3" s="3">
        <f>IFERROR(VLOOKUP(Tabela367[[#This Row],[Disciplina Convalidada 2010]],'Colar histórico'!A:F,3,0),0)</f>
        <v>0</v>
      </c>
      <c r="L3" s="3">
        <f>Tabela367[[#This Row],[Crédito Convalidada Cursado 2010]]*12</f>
        <v>0</v>
      </c>
      <c r="M3" s="3" t="str">
        <f>IFERROR(VLOOKUP(Tabela367[[#This Row],[Código]],Convalidações!E:T,5,FALSE),"-")</f>
        <v>NHZ1008-15</v>
      </c>
      <c r="N3" s="3">
        <f>IFERROR(VLOOKUP(Tabela367[[#This Row],[Disciplina Convalidada 2016]],'Colar histórico'!A:F,3,0),0)</f>
        <v>0</v>
      </c>
      <c r="O3" s="3">
        <f>Tabela367[[#This Row],[Crédito Convalidada Cursado 2016]]*12</f>
        <v>0</v>
      </c>
      <c r="P3" s="3"/>
    </row>
    <row r="4" spans="1:16" x14ac:dyDescent="0.25">
      <c r="A4" s="5" t="s">
        <v>136</v>
      </c>
      <c r="B4" s="9" t="s">
        <v>137</v>
      </c>
      <c r="C4" s="9">
        <v>2</v>
      </c>
      <c r="D4" s="9">
        <v>2</v>
      </c>
      <c r="E4" s="9">
        <v>4</v>
      </c>
      <c r="F4" s="9">
        <v>4</v>
      </c>
      <c r="G4" s="9">
        <v>48</v>
      </c>
      <c r="H4" s="3">
        <f>IFERROR(VLOOKUP(Tabela367[[#This Row],[Código]],'Colar histórico'!A:F,3,0),0)</f>
        <v>0</v>
      </c>
      <c r="I4" s="3">
        <f>Tabela367[[#This Row],[Cred Cursados]]*12</f>
        <v>0</v>
      </c>
      <c r="J4" s="3" t="str">
        <f>IFERROR(VLOOKUP(Tabela367[[#This Row],[Código]],Convalidações!E:T,9,FALSE),"-")</f>
        <v>NHT1067-15</v>
      </c>
      <c r="K4" s="3">
        <f>IFERROR(VLOOKUP(Tabela367[[#This Row],[Disciplina Convalidada 2010]],'Colar histórico'!A:F,3,0),0)</f>
        <v>0</v>
      </c>
      <c r="L4" s="3">
        <f>Tabela367[[#This Row],[Crédito Convalidada Cursado 2010]]*12</f>
        <v>0</v>
      </c>
      <c r="M4" s="3" t="str">
        <f>IFERROR(VLOOKUP(Tabela367[[#This Row],[Código]],Convalidações!E:T,5,FALSE),"-")</f>
        <v>NHT1067-15</v>
      </c>
      <c r="N4" s="3">
        <f>IFERROR(VLOOKUP(Tabela367[[#This Row],[Disciplina Convalidada 2016]],'Colar histórico'!A:F,3,0),0)</f>
        <v>0</v>
      </c>
      <c r="O4" s="3">
        <f>Tabela367[[#This Row],[Crédito Convalidada Cursado 2016]]*12</f>
        <v>0</v>
      </c>
      <c r="P4" s="3"/>
    </row>
    <row r="5" spans="1:16" x14ac:dyDescent="0.25">
      <c r="A5" s="5" t="s">
        <v>138</v>
      </c>
      <c r="B5" s="9" t="s">
        <v>139</v>
      </c>
      <c r="C5" s="9">
        <v>4</v>
      </c>
      <c r="D5" s="9">
        <v>2</v>
      </c>
      <c r="E5" s="9">
        <v>4</v>
      </c>
      <c r="F5" s="9">
        <v>6</v>
      </c>
      <c r="G5" s="9">
        <v>72</v>
      </c>
      <c r="H5" s="3">
        <f>IFERROR(VLOOKUP(Tabela367[[#This Row],[Código]],'Colar histórico'!A:F,3,0),0)</f>
        <v>0</v>
      </c>
      <c r="I5" s="3">
        <f>Tabela367[[#This Row],[Cred Cursados]]*12</f>
        <v>0</v>
      </c>
      <c r="J5" s="3" t="str">
        <f>IFERROR(VLOOKUP(Tabela367[[#This Row],[Código]],Convalidações!E:T,9,FALSE),"-")</f>
        <v>NHT1068-15</v>
      </c>
      <c r="K5" s="3">
        <f>IFERROR(VLOOKUP(Tabela367[[#This Row],[Disciplina Convalidada 2010]],'Colar histórico'!A:F,3,0),0)</f>
        <v>0</v>
      </c>
      <c r="L5" s="3">
        <f>Tabela367[[#This Row],[Crédito Convalidada Cursado 2010]]*12</f>
        <v>0</v>
      </c>
      <c r="M5" s="3" t="str">
        <f>IFERROR(VLOOKUP(Tabela367[[#This Row],[Código]],Convalidações!E:T,5,FALSE),"-")</f>
        <v>NHT1068-15</v>
      </c>
      <c r="N5" s="3">
        <f>IFERROR(VLOOKUP(Tabela367[[#This Row],[Disciplina Convalidada 2016]],'Colar histórico'!A:F,3,0),0)</f>
        <v>0</v>
      </c>
      <c r="O5" s="3">
        <f>Tabela367[[#This Row],[Crédito Convalidada Cursado 2016]]*12</f>
        <v>0</v>
      </c>
      <c r="P5" s="3"/>
    </row>
    <row r="6" spans="1:16" x14ac:dyDescent="0.25">
      <c r="A6" s="5" t="s">
        <v>140</v>
      </c>
      <c r="B6" s="9" t="s">
        <v>141</v>
      </c>
      <c r="C6" s="9">
        <v>2</v>
      </c>
      <c r="D6" s="9">
        <v>2</v>
      </c>
      <c r="E6" s="9">
        <v>4</v>
      </c>
      <c r="F6" s="9">
        <v>4</v>
      </c>
      <c r="G6" s="9">
        <v>48</v>
      </c>
      <c r="H6" s="3">
        <f>IFERROR(VLOOKUP(Tabela367[[#This Row],[Código]],'Colar histórico'!A:F,3,0),0)</f>
        <v>0</v>
      </c>
      <c r="I6" s="3">
        <f>Tabela367[[#This Row],[Cred Cursados]]*12</f>
        <v>0</v>
      </c>
      <c r="J6" s="3" t="str">
        <f>IFERROR(VLOOKUP(Tabela367[[#This Row],[Código]],Convalidações!E:T,9,FALSE),"-")</f>
        <v>NHZ1017-09</v>
      </c>
      <c r="K6" s="3">
        <f>IFERROR(VLOOKUP(Tabela367[[#This Row],[Disciplina Convalidada 2010]],'Colar histórico'!A:F,3,0),0)</f>
        <v>0</v>
      </c>
      <c r="L6" s="3">
        <f>Tabela367[[#This Row],[Crédito Convalidada Cursado 2010]]*12</f>
        <v>0</v>
      </c>
      <c r="M6" s="3" t="str">
        <f>IFERROR(VLOOKUP(Tabela367[[#This Row],[Código]],Convalidações!E:T,5,FALSE),"-")</f>
        <v>NHT1072-15</v>
      </c>
      <c r="N6" s="3">
        <f>IFERROR(VLOOKUP(Tabela367[[#This Row],[Disciplina Convalidada 2016]],'Colar histórico'!A:F,3,0),0)</f>
        <v>0</v>
      </c>
      <c r="O6" s="3">
        <f>Tabela367[[#This Row],[Crédito Convalidada Cursado 2016]]*12</f>
        <v>0</v>
      </c>
      <c r="P6" s="3"/>
    </row>
    <row r="7" spans="1:16" x14ac:dyDescent="0.25">
      <c r="A7" s="5" t="s">
        <v>142</v>
      </c>
      <c r="B7" s="9" t="s">
        <v>88</v>
      </c>
      <c r="C7" s="9">
        <v>2</v>
      </c>
      <c r="D7" s="9">
        <v>2</v>
      </c>
      <c r="E7" s="9">
        <v>2</v>
      </c>
      <c r="F7" s="9">
        <v>4</v>
      </c>
      <c r="G7" s="9">
        <v>48</v>
      </c>
      <c r="H7" s="3">
        <f>IFERROR(VLOOKUP(Tabela367[[#This Row],[Código]],'Colar histórico'!A:F,3,0),0)</f>
        <v>0</v>
      </c>
      <c r="I7" s="3">
        <f>Tabela367[[#This Row],[Cred Cursados]]*12</f>
        <v>0</v>
      </c>
      <c r="J7" s="3" t="str">
        <f>IFERROR(VLOOKUP(Tabela367[[#This Row],[Código]],Convalidações!E:T,9,FALSE),"-")</f>
        <v>NHZ1018-09</v>
      </c>
      <c r="K7" s="3">
        <f>IFERROR(VLOOKUP(Tabela367[[#This Row],[Disciplina Convalidada 2010]],'Colar histórico'!A:F,3,0),0)</f>
        <v>0</v>
      </c>
      <c r="L7" s="3">
        <f>Tabela367[[#This Row],[Crédito Convalidada Cursado 2010]]*12</f>
        <v>0</v>
      </c>
      <c r="M7" s="3" t="str">
        <f>IFERROR(VLOOKUP(Tabela367[[#This Row],[Código]],Convalidações!E:T,5,FALSE),"-")</f>
        <v>NHT1073-15</v>
      </c>
      <c r="N7" s="3">
        <f>IFERROR(VLOOKUP(Tabela367[[#This Row],[Disciplina Convalidada 2016]],'Colar histórico'!A:F,3,0),0)</f>
        <v>0</v>
      </c>
      <c r="O7" s="3">
        <f>Tabela367[[#This Row],[Crédito Convalidada Cursado 2016]]*12</f>
        <v>0</v>
      </c>
      <c r="P7" s="3"/>
    </row>
    <row r="8" spans="1:16" x14ac:dyDescent="0.25">
      <c r="A8" s="5" t="s">
        <v>143</v>
      </c>
      <c r="B8" s="9" t="s">
        <v>14</v>
      </c>
      <c r="C8" s="9">
        <v>2</v>
      </c>
      <c r="D8" s="9">
        <v>2</v>
      </c>
      <c r="E8" s="9">
        <v>4</v>
      </c>
      <c r="F8" s="9">
        <v>4</v>
      </c>
      <c r="G8" s="9">
        <v>48</v>
      </c>
      <c r="H8" s="3">
        <f>IFERROR(VLOOKUP(Tabela367[[#This Row],[Código]],'Colar histórico'!A:F,3,0),0)</f>
        <v>0</v>
      </c>
      <c r="I8" s="3">
        <f>Tabela367[[#This Row],[Cred Cursados]]*12</f>
        <v>0</v>
      </c>
      <c r="J8" s="3" t="str">
        <f>IFERROR(VLOOKUP(Tabela367[[#This Row],[Código]],Convalidações!E:T,9,FALSE),"-")</f>
        <v>ESZX090-13</v>
      </c>
      <c r="K8" s="3">
        <f>IFERROR(VLOOKUP(Tabela367[[#This Row],[Disciplina Convalidada 2010]],'Colar histórico'!A:F,3,0),0)</f>
        <v>0</v>
      </c>
      <c r="L8" s="3">
        <f>Tabela367[[#This Row],[Crédito Convalidada Cursado 2010]]*12</f>
        <v>0</v>
      </c>
      <c r="M8" s="3" t="str">
        <f>IFERROR(VLOOKUP(Tabela367[[#This Row],[Código]],Convalidações!E:T,5,FALSE),"-")</f>
        <v>ESZU025-17</v>
      </c>
      <c r="N8" s="3">
        <f>IFERROR(VLOOKUP(Tabela367[[#This Row],[Disciplina Convalidada 2016]],'Colar histórico'!A:F,3,0),0)</f>
        <v>0</v>
      </c>
      <c r="O8" s="3">
        <f>Tabela367[[#This Row],[Crédito Convalidada Cursado 2016]]*12</f>
        <v>0</v>
      </c>
      <c r="P8" s="3"/>
    </row>
    <row r="9" spans="1:16" x14ac:dyDescent="0.25">
      <c r="A9" s="5" t="s">
        <v>144</v>
      </c>
      <c r="B9" s="9" t="s">
        <v>145</v>
      </c>
      <c r="C9" s="9">
        <v>3</v>
      </c>
      <c r="D9" s="9">
        <v>0</v>
      </c>
      <c r="E9" s="9">
        <v>3</v>
      </c>
      <c r="F9" s="9">
        <v>3</v>
      </c>
      <c r="G9" s="9">
        <v>36</v>
      </c>
      <c r="H9" s="3">
        <f>IFERROR(VLOOKUP(Tabela367[[#This Row],[Código]],'Colar histórico'!A:F,3,0),0)</f>
        <v>0</v>
      </c>
      <c r="I9" s="3">
        <f>Tabela367[[#This Row],[Cred Cursados]]*12</f>
        <v>0</v>
      </c>
      <c r="J9" s="3" t="str">
        <f>IFERROR(VLOOKUP(Tabela367[[#This Row],[Código]],Convalidações!E:T,9,FALSE),"-")</f>
        <v>NHZ5021-16</v>
      </c>
      <c r="K9" s="3">
        <f>IFERROR(VLOOKUP(Tabela367[[#This Row],[Disciplina Convalidada 2010]],'Colar histórico'!A:F,3,0),0)</f>
        <v>0</v>
      </c>
      <c r="L9" s="3">
        <f>Tabela367[[#This Row],[Crédito Convalidada Cursado 2010]]*12</f>
        <v>0</v>
      </c>
      <c r="M9" s="3" t="str">
        <f>IFERROR(VLOOKUP(Tabela367[[#This Row],[Código]],Convalidações!E:T,5,FALSE),"-")</f>
        <v>NHZ5021-16</v>
      </c>
      <c r="N9" s="3">
        <f>IFERROR(VLOOKUP(Tabela367[[#This Row],[Disciplina Convalidada 2016]],'Colar histórico'!A:F,3,0),0)</f>
        <v>0</v>
      </c>
      <c r="O9" s="3">
        <f>Tabela367[[#This Row],[Crédito Convalidada Cursado 2016]]*12</f>
        <v>0</v>
      </c>
      <c r="P9" s="3"/>
    </row>
    <row r="10" spans="1:16" x14ac:dyDescent="0.25">
      <c r="A10" s="5" t="s">
        <v>146</v>
      </c>
      <c r="B10" s="9" t="s">
        <v>147</v>
      </c>
      <c r="C10" s="9">
        <v>2</v>
      </c>
      <c r="D10" s="9">
        <v>0</v>
      </c>
      <c r="E10" s="9">
        <v>2</v>
      </c>
      <c r="F10" s="9">
        <v>2</v>
      </c>
      <c r="G10" s="9">
        <v>24</v>
      </c>
      <c r="H10" s="3">
        <f>IFERROR(VLOOKUP(Tabela367[[#This Row],[Código]],'Colar histórico'!A:F,3,0),0)</f>
        <v>0</v>
      </c>
      <c r="I10" s="3">
        <f>Tabela367[[#This Row],[Cred Cursados]]*12</f>
        <v>0</v>
      </c>
      <c r="J10" s="3" t="str">
        <f>IFERROR(VLOOKUP(Tabela367[[#This Row],[Código]],Convalidações!E:T,9,FALSE),"-")</f>
        <v>NHI5010-13</v>
      </c>
      <c r="K10" s="3">
        <f>IFERROR(VLOOKUP(Tabela367[[#This Row],[Disciplina Convalidada 2010]],'Colar histórico'!A:F,3,0),0)</f>
        <v>0</v>
      </c>
      <c r="L10" s="3">
        <f>Tabela367[[#This Row],[Crédito Convalidada Cursado 2010]]*12</f>
        <v>0</v>
      </c>
      <c r="M10" s="3" t="str">
        <f>IFERROR(VLOOKUP(Tabela367[[#This Row],[Código]],Convalidações!E:T,5,FALSE),"-")</f>
        <v>NHZ5020-15</v>
      </c>
      <c r="N10" s="3">
        <f>IFERROR(VLOOKUP(Tabela367[[#This Row],[Disciplina Convalidada 2016]],'Colar histórico'!A:F,3,0),0)</f>
        <v>0</v>
      </c>
      <c r="O10" s="3">
        <f>Tabela367[[#This Row],[Crédito Convalidada Cursado 2016]]*12</f>
        <v>0</v>
      </c>
      <c r="P10" s="3"/>
    </row>
    <row r="11" spans="1:16" x14ac:dyDescent="0.25">
      <c r="A11" s="5" t="s">
        <v>66</v>
      </c>
      <c r="B11" s="9" t="s">
        <v>31</v>
      </c>
      <c r="C11" s="9">
        <v>2</v>
      </c>
      <c r="D11" s="9">
        <v>1</v>
      </c>
      <c r="E11" s="9">
        <v>3</v>
      </c>
      <c r="F11" s="9">
        <v>3</v>
      </c>
      <c r="G11" s="9">
        <v>36</v>
      </c>
      <c r="H11" s="3">
        <f>IFERROR(VLOOKUP(Tabela367[[#This Row],[Código]],'Colar histórico'!A:F,3,0),0)</f>
        <v>0</v>
      </c>
      <c r="I11" s="3">
        <f>Tabela367[[#This Row],[Cred Cursados]]*12</f>
        <v>0</v>
      </c>
      <c r="J11" s="3" t="str">
        <f>IFERROR(VLOOKUP(Tabela367[[#This Row],[Código]],Convalidações!E:T,9,FALSE),"-")</f>
        <v>NHZ5005-09</v>
      </c>
      <c r="K11" s="3">
        <f>IFERROR(VLOOKUP(Tabela367[[#This Row],[Disciplina Convalidada 2010]],'Colar histórico'!A:F,3,0),0)</f>
        <v>0</v>
      </c>
      <c r="L11" s="3">
        <f>Tabela367[[#This Row],[Crédito Convalidada Cursado 2010]]*12</f>
        <v>0</v>
      </c>
      <c r="M11" s="3" t="str">
        <f>IFERROR(VLOOKUP(Tabela367[[#This Row],[Código]],Convalidações!E:T,5,FALSE),"-")</f>
        <v>NHZ5005-09</v>
      </c>
      <c r="N11" s="3">
        <f>IFERROR(VLOOKUP(Tabela367[[#This Row],[Disciplina Convalidada 2016]],'Colar histórico'!A:F,3,0),0)</f>
        <v>0</v>
      </c>
      <c r="O11" s="3">
        <f>Tabela367[[#This Row],[Crédito Convalidada Cursado 2016]]*12</f>
        <v>0</v>
      </c>
      <c r="P11" s="3"/>
    </row>
    <row r="12" spans="1:16" x14ac:dyDescent="0.25">
      <c r="A12" s="5" t="s">
        <v>148</v>
      </c>
      <c r="B12" s="9" t="s">
        <v>149</v>
      </c>
      <c r="C12" s="9">
        <v>4</v>
      </c>
      <c r="D12" s="9">
        <v>0</v>
      </c>
      <c r="E12" s="9">
        <v>4</v>
      </c>
      <c r="F12" s="9">
        <v>4</v>
      </c>
      <c r="G12" s="9">
        <v>48</v>
      </c>
      <c r="H12" s="3">
        <f>IFERROR(VLOOKUP(Tabela367[[#This Row],[Código]],'Colar histórico'!A:F,3,0),0)</f>
        <v>0</v>
      </c>
      <c r="I12" s="3">
        <f>Tabela367[[#This Row],[Cred Cursados]]*12</f>
        <v>0</v>
      </c>
      <c r="J12" s="3" t="str">
        <f>IFERROR(VLOOKUP(Tabela367[[#This Row],[Código]],Convalidações!E:T,9,FALSE),"-")</f>
        <v>NHH2017-16</v>
      </c>
      <c r="K12" s="3">
        <f>IFERROR(VLOOKUP(Tabela367[[#This Row],[Disciplina Convalidada 2010]],'Colar histórico'!A:F,3,0),0)</f>
        <v>0</v>
      </c>
      <c r="L12" s="3">
        <f>Tabela367[[#This Row],[Crédito Convalidada Cursado 2010]]*12</f>
        <v>0</v>
      </c>
      <c r="M12" s="3" t="str">
        <f>IFERROR(VLOOKUP(Tabela367[[#This Row],[Código]],Convalidações!E:T,5,FALSE),"-")</f>
        <v>NHH2017-16</v>
      </c>
      <c r="N12" s="3">
        <f>IFERROR(VLOOKUP(Tabela367[[#This Row],[Disciplina Convalidada 2016]],'Colar histórico'!A:F,3,0),0)</f>
        <v>0</v>
      </c>
      <c r="O12" s="3">
        <f>Tabela367[[#This Row],[Crédito Convalidada Cursado 2016]]*12</f>
        <v>0</v>
      </c>
      <c r="P12" s="3"/>
    </row>
    <row r="13" spans="1:16" x14ac:dyDescent="0.25">
      <c r="A13" s="5" t="s">
        <v>150</v>
      </c>
      <c r="B13" s="9" t="s">
        <v>151</v>
      </c>
      <c r="C13" s="9">
        <v>2</v>
      </c>
      <c r="D13" s="9">
        <v>2</v>
      </c>
      <c r="E13" s="9">
        <v>4</v>
      </c>
      <c r="F13" s="9">
        <v>4</v>
      </c>
      <c r="G13" s="9">
        <v>48</v>
      </c>
      <c r="H13" s="3">
        <f>IFERROR(VLOOKUP(Tabela367[[#This Row],[Código]],'Colar histórico'!A:F,3,0),0)</f>
        <v>0</v>
      </c>
      <c r="I13" s="3">
        <f>Tabela367[[#This Row],[Cred Cursados]]*12</f>
        <v>0</v>
      </c>
      <c r="J13" s="3" t="str">
        <f>IFERROR(VLOOKUP(Tabela367[[#This Row],[Código]],Convalidações!E:T,9,FALSE),"-")</f>
        <v>NHT1055-15</v>
      </c>
      <c r="K13" s="3">
        <f>IFERROR(VLOOKUP(Tabela367[[#This Row],[Disciplina Convalidada 2010]],'Colar histórico'!A:F,3,0),0)</f>
        <v>0</v>
      </c>
      <c r="L13" s="3">
        <f>Tabela367[[#This Row],[Crédito Convalidada Cursado 2010]]*12</f>
        <v>0</v>
      </c>
      <c r="M13" s="3" t="str">
        <f>IFERROR(VLOOKUP(Tabela367[[#This Row],[Código]],Convalidações!E:T,5,FALSE),"-")</f>
        <v>NHT1055-15</v>
      </c>
      <c r="N13" s="3">
        <f>IFERROR(VLOOKUP(Tabela367[[#This Row],[Disciplina Convalidada 2016]],'Colar histórico'!A:F,3,0),0)</f>
        <v>0</v>
      </c>
      <c r="O13" s="3">
        <f>Tabela367[[#This Row],[Crédito Convalidada Cursado 2016]]*12</f>
        <v>0</v>
      </c>
      <c r="P13" s="3"/>
    </row>
    <row r="14" spans="1:16" x14ac:dyDescent="0.25">
      <c r="A14" s="5" t="s">
        <v>152</v>
      </c>
      <c r="B14" s="9" t="s">
        <v>153</v>
      </c>
      <c r="C14" s="9">
        <v>2</v>
      </c>
      <c r="D14" s="9">
        <v>2</v>
      </c>
      <c r="E14" s="9">
        <v>3</v>
      </c>
      <c r="F14" s="9">
        <v>4</v>
      </c>
      <c r="G14" s="9">
        <v>48</v>
      </c>
      <c r="H14" s="3">
        <f>IFERROR(VLOOKUP(Tabela367[[#This Row],[Código]],'Colar histórico'!A:F,3,0),0)</f>
        <v>0</v>
      </c>
      <c r="I14" s="3">
        <f>Tabela367[[#This Row],[Cred Cursados]]*12</f>
        <v>0</v>
      </c>
      <c r="J14" s="3" t="str">
        <f>IFERROR(VLOOKUP(Tabela367[[#This Row],[Código]],Convalidações!E:T,9,FALSE),"-")</f>
        <v>NHT1029-13</v>
      </c>
      <c r="K14" s="3">
        <f>IFERROR(VLOOKUP(Tabela367[[#This Row],[Disciplina Convalidada 2010]],'Colar histórico'!A:F,3,0),0)</f>
        <v>0</v>
      </c>
      <c r="L14" s="3">
        <f>Tabela367[[#This Row],[Crédito Convalidada Cursado 2010]]*12</f>
        <v>0</v>
      </c>
      <c r="M14" s="3" t="str">
        <f>IFERROR(VLOOKUP(Tabela367[[#This Row],[Código]],Convalidações!E:T,5,FALSE),"-")</f>
        <v>NHT1057-15</v>
      </c>
      <c r="N14" s="3">
        <f>IFERROR(VLOOKUP(Tabela367[[#This Row],[Disciplina Convalidada 2016]],'Colar histórico'!A:F,3,0),0)</f>
        <v>0</v>
      </c>
      <c r="O14" s="3">
        <f>Tabela367[[#This Row],[Crédito Convalidada Cursado 2016]]*12</f>
        <v>0</v>
      </c>
      <c r="P14" s="3"/>
    </row>
    <row r="15" spans="1:16" x14ac:dyDescent="0.25">
      <c r="A15" s="5" t="s">
        <v>154</v>
      </c>
      <c r="B15" s="9" t="s">
        <v>155</v>
      </c>
      <c r="C15" s="9">
        <v>2</v>
      </c>
      <c r="D15" s="9">
        <v>2</v>
      </c>
      <c r="E15" s="9">
        <v>4</v>
      </c>
      <c r="F15" s="9">
        <v>4</v>
      </c>
      <c r="G15" s="9">
        <v>48</v>
      </c>
      <c r="H15" s="3">
        <f>IFERROR(VLOOKUP(Tabela367[[#This Row],[Código]],'Colar histórico'!A:F,3,0),0)</f>
        <v>0</v>
      </c>
      <c r="I15" s="3">
        <f>Tabela367[[#This Row],[Cred Cursados]]*12</f>
        <v>0</v>
      </c>
      <c r="J15" s="3" t="str">
        <f>IFERROR(VLOOKUP(Tabela367[[#This Row],[Código]],Convalidações!E:T,9,FALSE),"-")</f>
        <v>NHT1030-15</v>
      </c>
      <c r="K15" s="3">
        <f>IFERROR(VLOOKUP(Tabela367[[#This Row],[Disciplina Convalidada 2010]],'Colar histórico'!A:F,3,0),0)</f>
        <v>0</v>
      </c>
      <c r="L15" s="3">
        <f>Tabela367[[#This Row],[Crédito Convalidada Cursado 2010]]*12</f>
        <v>0</v>
      </c>
      <c r="M15" s="3" t="str">
        <f>IFERROR(VLOOKUP(Tabela367[[#This Row],[Código]],Convalidações!E:T,5,FALSE),"-")</f>
        <v>NHT1030-15</v>
      </c>
      <c r="N15" s="3">
        <f>IFERROR(VLOOKUP(Tabela367[[#This Row],[Disciplina Convalidada 2016]],'Colar histórico'!A:F,3,0),0)</f>
        <v>0</v>
      </c>
      <c r="O15" s="3">
        <f>Tabela367[[#This Row],[Crédito Convalidada Cursado 2016]]*12</f>
        <v>0</v>
      </c>
      <c r="P15" s="3"/>
    </row>
    <row r="16" spans="1:16" x14ac:dyDescent="0.25">
      <c r="A16" s="5" t="s">
        <v>156</v>
      </c>
      <c r="B16" s="9" t="s">
        <v>157</v>
      </c>
      <c r="C16" s="9">
        <v>4</v>
      </c>
      <c r="D16" s="9">
        <v>0</v>
      </c>
      <c r="E16" s="9">
        <v>2</v>
      </c>
      <c r="F16" s="9">
        <v>4</v>
      </c>
      <c r="G16" s="9">
        <v>48</v>
      </c>
      <c r="H16" s="3">
        <f>IFERROR(VLOOKUP(Tabela367[[#This Row],[Código]],'Colar histórico'!A:F,3,0),0)</f>
        <v>0</v>
      </c>
      <c r="I16" s="3">
        <f>Tabela367[[#This Row],[Cred Cursados]]*12</f>
        <v>0</v>
      </c>
      <c r="J16" s="3" t="str">
        <f>IFERROR(VLOOKUP(Tabela367[[#This Row],[Código]],Convalidações!E:T,9,FALSE),"-")</f>
        <v>NHZ5008-09</v>
      </c>
      <c r="K16" s="3">
        <f>IFERROR(VLOOKUP(Tabela367[[#This Row],[Disciplina Convalidada 2010]],'Colar histórico'!A:F,3,0),0)</f>
        <v>0</v>
      </c>
      <c r="L16" s="3">
        <f>Tabela367[[#This Row],[Crédito Convalidada Cursado 2010]]*12</f>
        <v>0</v>
      </c>
      <c r="M16" s="3" t="str">
        <f>IFERROR(VLOOKUP(Tabela367[[#This Row],[Código]],Convalidações!E:T,5,FALSE),"-")</f>
        <v>NHZ5017-15</v>
      </c>
      <c r="N16" s="3">
        <f>IFERROR(VLOOKUP(Tabela367[[#This Row],[Disciplina Convalidada 2016]],'Colar histórico'!A:F,3,0),0)</f>
        <v>0</v>
      </c>
      <c r="O16" s="3">
        <f>Tabela367[[#This Row],[Crédito Convalidada Cursado 2016]]*12</f>
        <v>0</v>
      </c>
      <c r="P16" s="3"/>
    </row>
    <row r="17" spans="1:16" x14ac:dyDescent="0.25">
      <c r="A17" s="5" t="s">
        <v>158</v>
      </c>
      <c r="B17" s="9" t="s">
        <v>159</v>
      </c>
      <c r="C17" s="9">
        <v>4</v>
      </c>
      <c r="D17" s="9">
        <v>2</v>
      </c>
      <c r="E17" s="9">
        <v>4</v>
      </c>
      <c r="F17" s="9">
        <v>6</v>
      </c>
      <c r="G17" s="9">
        <v>72</v>
      </c>
      <c r="H17" s="3">
        <f>IFERROR(VLOOKUP(Tabela367[[#This Row],[Código]],'Colar histórico'!A:F,3,0),0)</f>
        <v>0</v>
      </c>
      <c r="I17" s="3">
        <f>Tabela367[[#This Row],[Cred Cursados]]*12</f>
        <v>0</v>
      </c>
      <c r="J17" s="3" t="str">
        <f>IFERROR(VLOOKUP(Tabela367[[#This Row],[Código]],Convalidações!E:T,9,FALSE),"-")</f>
        <v>NHT1047-13</v>
      </c>
      <c r="K17" s="3">
        <f>IFERROR(VLOOKUP(Tabela367[[#This Row],[Disciplina Convalidada 2010]],'Colar histórico'!A:F,3,0),0)</f>
        <v>0</v>
      </c>
      <c r="L17" s="3">
        <f>Tabela367[[#This Row],[Crédito Convalidada Cursado 2010]]*12</f>
        <v>0</v>
      </c>
      <c r="M17" s="3" t="str">
        <f>IFERROR(VLOOKUP(Tabela367[[#This Row],[Código]],Convalidações!E:T,5,FALSE),"-")</f>
        <v>NHT1058-15</v>
      </c>
      <c r="N17" s="3">
        <f>IFERROR(VLOOKUP(Tabela367[[#This Row],[Disciplina Convalidada 2016]],'Colar histórico'!A:F,3,0),0)</f>
        <v>0</v>
      </c>
      <c r="O17" s="3">
        <f>Tabela367[[#This Row],[Crédito Convalidada Cursado 2016]]*12</f>
        <v>0</v>
      </c>
      <c r="P17" s="3"/>
    </row>
    <row r="18" spans="1:16" x14ac:dyDescent="0.25">
      <c r="A18" s="5" t="s">
        <v>160</v>
      </c>
      <c r="B18" s="9" t="s">
        <v>161</v>
      </c>
      <c r="C18" s="9">
        <v>4</v>
      </c>
      <c r="D18" s="9">
        <v>2</v>
      </c>
      <c r="E18" s="9">
        <v>4</v>
      </c>
      <c r="F18" s="9">
        <v>6</v>
      </c>
      <c r="G18" s="9">
        <v>72</v>
      </c>
      <c r="H18" s="3">
        <f>IFERROR(VLOOKUP(Tabela367[[#This Row],[Código]],'Colar histórico'!A:F,3,0),0)</f>
        <v>0</v>
      </c>
      <c r="I18" s="3">
        <f>Tabela367[[#This Row],[Cred Cursados]]*12</f>
        <v>0</v>
      </c>
      <c r="J18" s="3" t="str">
        <f>IFERROR(VLOOKUP(Tabela367[[#This Row],[Código]],Convalidações!E:T,9,FALSE),"-")</f>
        <v>NHT1045-13</v>
      </c>
      <c r="K18" s="3">
        <f>IFERROR(VLOOKUP(Tabela367[[#This Row],[Disciplina Convalidada 2010]],'Colar histórico'!A:F,3,0),0)</f>
        <v>0</v>
      </c>
      <c r="L18" s="3">
        <f>Tabela367[[#This Row],[Crédito Convalidada Cursado 2010]]*12</f>
        <v>0</v>
      </c>
      <c r="M18" s="3" t="str">
        <f>IFERROR(VLOOKUP(Tabela367[[#This Row],[Código]],Convalidações!E:T,5,FALSE),"-")</f>
        <v>NHT1059-15</v>
      </c>
      <c r="N18" s="3">
        <f>IFERROR(VLOOKUP(Tabela367[[#This Row],[Disciplina Convalidada 2016]],'Colar histórico'!A:F,3,0),0)</f>
        <v>0</v>
      </c>
      <c r="O18" s="3">
        <f>Tabela367[[#This Row],[Crédito Convalidada Cursado 2016]]*12</f>
        <v>0</v>
      </c>
      <c r="P18" s="3"/>
    </row>
    <row r="19" spans="1:16" x14ac:dyDescent="0.25">
      <c r="A19" s="5" t="s">
        <v>162</v>
      </c>
      <c r="B19" s="9" t="s">
        <v>163</v>
      </c>
      <c r="C19" s="9">
        <v>4</v>
      </c>
      <c r="D19" s="9">
        <v>2</v>
      </c>
      <c r="E19" s="9">
        <v>4</v>
      </c>
      <c r="F19" s="9">
        <v>6</v>
      </c>
      <c r="G19" s="9">
        <v>72</v>
      </c>
      <c r="H19" s="3">
        <f>IFERROR(VLOOKUP(Tabela367[[#This Row],[Código]],'Colar histórico'!A:F,3,0),0)</f>
        <v>0</v>
      </c>
      <c r="I19" s="3">
        <f>Tabela367[[#This Row],[Cred Cursados]]*12</f>
        <v>0</v>
      </c>
      <c r="J19" s="3" t="str">
        <f>IFERROR(VLOOKUP(Tabela367[[#This Row],[Código]],Convalidações!E:T,9,FALSE),"-")</f>
        <v>NHT1046-13</v>
      </c>
      <c r="K19" s="3">
        <f>IFERROR(VLOOKUP(Tabela367[[#This Row],[Disciplina Convalidada 2010]],'Colar histórico'!A:F,3,0),0)</f>
        <v>0</v>
      </c>
      <c r="L19" s="3">
        <f>Tabela367[[#This Row],[Crédito Convalidada Cursado 2010]]*12</f>
        <v>0</v>
      </c>
      <c r="M19" s="3" t="str">
        <f>IFERROR(VLOOKUP(Tabela367[[#This Row],[Código]],Convalidações!E:T,5,FALSE),"-")</f>
        <v>NHT1060-15</v>
      </c>
      <c r="N19" s="3">
        <f>IFERROR(VLOOKUP(Tabela367[[#This Row],[Disciplina Convalidada 2016]],'Colar histórico'!A:F,3,0),0)</f>
        <v>0</v>
      </c>
      <c r="O19" s="3">
        <f>Tabela367[[#This Row],[Crédito Convalidada Cursado 2016]]*12</f>
        <v>0</v>
      </c>
      <c r="P19" s="3"/>
    </row>
    <row r="20" spans="1:16" x14ac:dyDescent="0.25">
      <c r="A20" s="5" t="s">
        <v>79</v>
      </c>
      <c r="B20" s="9" t="s">
        <v>80</v>
      </c>
      <c r="C20" s="9">
        <v>3</v>
      </c>
      <c r="D20" s="9">
        <v>0</v>
      </c>
      <c r="E20" s="9">
        <v>3</v>
      </c>
      <c r="F20" s="9">
        <v>3</v>
      </c>
      <c r="G20" s="9">
        <v>36</v>
      </c>
      <c r="H20" s="3">
        <f>IFERROR(VLOOKUP(Tabela367[[#This Row],[Código]],'Colar histórico'!A:F,3,0),0)</f>
        <v>0</v>
      </c>
      <c r="I20" s="3">
        <f>Tabela367[[#This Row],[Cred Cursados]]*12</f>
        <v>0</v>
      </c>
      <c r="J20" s="3" t="str">
        <f>IFERROR(VLOOKUP(Tabela367[[#This Row],[Código]],Convalidações!E:T,9,FALSE),"-")</f>
        <v>-</v>
      </c>
      <c r="K20" s="3">
        <f>IFERROR(VLOOKUP(Tabela367[[#This Row],[Disciplina Convalidada 2010]],'Colar histórico'!A:F,3,0),0)</f>
        <v>0</v>
      </c>
      <c r="L20" s="3">
        <f>Tabela367[[#This Row],[Crédito Convalidada Cursado 2010]]*12</f>
        <v>0</v>
      </c>
      <c r="M20" s="3" t="str">
        <f>IFERROR(VLOOKUP(Tabela367[[#This Row],[Código]],Convalidações!E:T,5,FALSE),"-")</f>
        <v>-</v>
      </c>
      <c r="N20" s="3">
        <f>IFERROR(VLOOKUP(Tabela367[[#This Row],[Disciplina Convalidada 2016]],'Colar histórico'!A:F,3,0),0)</f>
        <v>0</v>
      </c>
      <c r="O20" s="3">
        <f>Tabela367[[#This Row],[Crédito Convalidada Cursado 2016]]*12</f>
        <v>0</v>
      </c>
      <c r="P20" s="3"/>
    </row>
    <row r="21" spans="1:16" x14ac:dyDescent="0.25">
      <c r="A21" s="5" t="s">
        <v>164</v>
      </c>
      <c r="B21" s="9" t="s">
        <v>82</v>
      </c>
      <c r="C21" s="9">
        <v>2</v>
      </c>
      <c r="D21" s="9">
        <v>0</v>
      </c>
      <c r="E21" s="9">
        <v>2</v>
      </c>
      <c r="F21" s="9">
        <v>2</v>
      </c>
      <c r="G21" s="9">
        <v>24</v>
      </c>
      <c r="H21" s="3">
        <f>IFERROR(VLOOKUP(Tabela367[[#This Row],[Código]],'Colar histórico'!A:F,3,0),0)</f>
        <v>0</v>
      </c>
      <c r="I21" s="3">
        <f>Tabela367[[#This Row],[Cred Cursados]]*12</f>
        <v>0</v>
      </c>
      <c r="J21" s="3" t="str">
        <f>IFERROR(VLOOKUP(Tabela367[[#This Row],[Código]],Convalidações!E:T,9,FALSE),"-")</f>
        <v>NHZ5014-09</v>
      </c>
      <c r="K21" s="3">
        <f>IFERROR(VLOOKUP(Tabela367[[#This Row],[Disciplina Convalidada 2010]],'Colar histórico'!A:F,3,0),0)</f>
        <v>0</v>
      </c>
      <c r="L21" s="3">
        <f>Tabela367[[#This Row],[Crédito Convalidada Cursado 2010]]*12</f>
        <v>0</v>
      </c>
      <c r="M21" s="3" t="str">
        <f>IFERROR(VLOOKUP(Tabela367[[#This Row],[Código]],Convalidações!E:T,5,FALSE),"-")</f>
        <v>NHZ5014-15</v>
      </c>
      <c r="N21" s="3">
        <f>IFERROR(VLOOKUP(Tabela367[[#This Row],[Disciplina Convalidada 2016]],'Colar histórico'!A:F,3,0),0)</f>
        <v>0</v>
      </c>
      <c r="O21" s="3">
        <f>Tabela367[[#This Row],[Crédito Convalidada Cursado 2016]]*12</f>
        <v>0</v>
      </c>
      <c r="P21" s="3"/>
    </row>
    <row r="22" spans="1:16" x14ac:dyDescent="0.25">
      <c r="A22" s="5" t="s">
        <v>165</v>
      </c>
      <c r="B22" s="9" t="s">
        <v>166</v>
      </c>
      <c r="C22" s="9">
        <v>3</v>
      </c>
      <c r="D22" s="9">
        <v>0</v>
      </c>
      <c r="E22" s="9">
        <v>3</v>
      </c>
      <c r="F22" s="9">
        <v>3</v>
      </c>
      <c r="G22" s="9">
        <v>36</v>
      </c>
      <c r="H22" s="3">
        <f>IFERROR(VLOOKUP(Tabela367[[#This Row],[Código]],'Colar histórico'!A:F,3,0),0)</f>
        <v>0</v>
      </c>
      <c r="I22" s="3">
        <f>Tabela367[[#This Row],[Cred Cursados]]*12</f>
        <v>0</v>
      </c>
      <c r="J22" s="3" t="str">
        <f>IFERROR(VLOOKUP(Tabela367[[#This Row],[Código]],Convalidações!E:T,9,FALSE),"-")</f>
        <v>NHZ5003-09</v>
      </c>
      <c r="K22" s="3">
        <f>IFERROR(VLOOKUP(Tabela367[[#This Row],[Disciplina Convalidada 2010]],'Colar histórico'!A:F,3,0),0)</f>
        <v>0</v>
      </c>
      <c r="L22" s="3">
        <f>Tabela367[[#This Row],[Crédito Convalidada Cursado 2010]]*12</f>
        <v>0</v>
      </c>
      <c r="M22" s="3" t="str">
        <f>IFERROR(VLOOKUP(Tabela367[[#This Row],[Código]],Convalidações!E:T,5,FALSE),"-")</f>
        <v>NHZ5019-15</v>
      </c>
      <c r="N22" s="3">
        <f>IFERROR(VLOOKUP(Tabela367[[#This Row],[Disciplina Convalidada 2016]],'Colar histórico'!A:F,3,0),0)</f>
        <v>0</v>
      </c>
      <c r="O22" s="3">
        <f>Tabela367[[#This Row],[Crédito Convalidada Cursado 2016]]*12</f>
        <v>0</v>
      </c>
      <c r="P22" s="3"/>
    </row>
    <row r="23" spans="1:16" x14ac:dyDescent="0.25">
      <c r="A23" s="5" t="s">
        <v>167</v>
      </c>
      <c r="B23" s="9" t="s">
        <v>168</v>
      </c>
      <c r="C23" s="9">
        <v>2</v>
      </c>
      <c r="D23" s="9">
        <v>4</v>
      </c>
      <c r="E23" s="9">
        <v>3</v>
      </c>
      <c r="F23" s="9">
        <v>6</v>
      </c>
      <c r="G23" s="9">
        <v>72</v>
      </c>
      <c r="H23" s="3">
        <f>IFERROR(VLOOKUP(Tabela367[[#This Row],[Código]],'Colar histórico'!A:F,3,0),0)</f>
        <v>0</v>
      </c>
      <c r="I23" s="3">
        <f>Tabela367[[#This Row],[Cred Cursados]]*12</f>
        <v>0</v>
      </c>
      <c r="J23" s="3" t="str">
        <f>IFERROR(VLOOKUP(Tabela367[[#This Row],[Código]],Convalidações!E:T,9,FALSE),"-")</f>
        <v>NHT1004-13</v>
      </c>
      <c r="K23" s="3">
        <f>IFERROR(VLOOKUP(Tabela367[[#This Row],[Disciplina Convalidada 2010]],'Colar histórico'!A:F,3,0),0)</f>
        <v>0</v>
      </c>
      <c r="L23" s="3">
        <f>Tabela367[[#This Row],[Crédito Convalidada Cursado 2010]]*12</f>
        <v>0</v>
      </c>
      <c r="M23" s="3" t="str">
        <f>IFERROR(VLOOKUP(Tabela367[[#This Row],[Código]],Convalidações!E:T,5,FALSE),"-")</f>
        <v>NHT1063-15</v>
      </c>
      <c r="N23" s="3">
        <f>IFERROR(VLOOKUP(Tabela367[[#This Row],[Disciplina Convalidada 2016]],'Colar histórico'!A:F,3,0),0)</f>
        <v>0</v>
      </c>
      <c r="O23" s="3">
        <f>Tabela367[[#This Row],[Crédito Convalidada Cursado 2016]]*12</f>
        <v>0</v>
      </c>
      <c r="P23" s="3"/>
    </row>
    <row r="24" spans="1:16" x14ac:dyDescent="0.25">
      <c r="A24" s="5" t="s">
        <v>169</v>
      </c>
      <c r="B24" s="9" t="s">
        <v>170</v>
      </c>
      <c r="C24" s="9">
        <v>2</v>
      </c>
      <c r="D24" s="9">
        <v>4</v>
      </c>
      <c r="E24" s="9">
        <v>3</v>
      </c>
      <c r="F24" s="9">
        <v>6</v>
      </c>
      <c r="G24" s="9">
        <v>72</v>
      </c>
      <c r="H24" s="6">
        <f>IFERROR(VLOOKUP(Tabela367[[#This Row],[Código]],'Colar histórico'!A:F,3,0),0)</f>
        <v>0</v>
      </c>
      <c r="I24" s="6">
        <f>Tabela367[[#This Row],[Cred Cursados]]*12</f>
        <v>0</v>
      </c>
      <c r="J24" s="3" t="str">
        <f>IFERROR(VLOOKUP(Tabela367[[#This Row],[Código]],Convalidações!E:T,9,FALSE),"-")</f>
        <v>NHT1005-13</v>
      </c>
      <c r="K24" s="3">
        <f>IFERROR(VLOOKUP(Tabela367[[#This Row],[Disciplina Convalidada 2010]],'Colar histórico'!A:F,3,0),0)</f>
        <v>0</v>
      </c>
      <c r="L24" s="3">
        <f>Tabela367[[#This Row],[Crédito Convalidada Cursado 2010]]*12</f>
        <v>0</v>
      </c>
      <c r="M24" s="3" t="str">
        <f>IFERROR(VLOOKUP(Tabela367[[#This Row],[Código]],Convalidações!E:T,5,FALSE),"-")</f>
        <v>NHT1064-15</v>
      </c>
      <c r="N24" s="3">
        <f>IFERROR(VLOOKUP(Tabela367[[#This Row],[Disciplina Convalidada 2016]],'Colar histórico'!A:F,3,0),0)</f>
        <v>0</v>
      </c>
      <c r="O24" s="3">
        <f>Tabela367[[#This Row],[Crédito Convalidada Cursado 2016]]*12</f>
        <v>0</v>
      </c>
      <c r="P24" s="3"/>
    </row>
    <row r="25" spans="1:16" x14ac:dyDescent="0.25">
      <c r="H25">
        <f>SUBTOTAL(109,Tabela367[Cred Cursados])</f>
        <v>0</v>
      </c>
      <c r="I25">
        <f>SUBTOTAL(109,Tabela367[Horas Cursadas])</f>
        <v>0</v>
      </c>
      <c r="K25">
        <f>SUBTOTAL(109,Tabela367[Crédito Convalidada Cursado 2010])</f>
        <v>0</v>
      </c>
      <c r="N25">
        <f>SUBTOTAL(109,Tabela367[Crédito Convalidada Cursado 2016])</f>
        <v>0</v>
      </c>
    </row>
  </sheetData>
  <conditionalFormatting sqref="H2:I24">
    <cfRule type="cellIs" dxfId="47" priority="1" operator="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C1" workbookViewId="0">
      <selection activeCell="O2" sqref="O2"/>
    </sheetView>
  </sheetViews>
  <sheetFormatPr defaultRowHeight="15" x14ac:dyDescent="0.25"/>
  <cols>
    <col min="1" max="1" width="11.42578125" bestFit="1" customWidth="1"/>
    <col min="2" max="2" width="52.425781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  <col min="13" max="13" width="17" customWidth="1"/>
  </cols>
  <sheetData>
    <row r="1" spans="1:16" x14ac:dyDescent="0.25">
      <c r="A1" t="s">
        <v>30</v>
      </c>
      <c r="B1" t="s">
        <v>16</v>
      </c>
      <c r="C1" t="s">
        <v>17</v>
      </c>
      <c r="D1" t="s">
        <v>18</v>
      </c>
      <c r="E1" t="s">
        <v>19</v>
      </c>
      <c r="F1" t="s">
        <v>13</v>
      </c>
      <c r="G1" t="s">
        <v>20</v>
      </c>
      <c r="H1" t="s">
        <v>25</v>
      </c>
      <c r="I1" t="s">
        <v>26</v>
      </c>
      <c r="J1" t="s">
        <v>265</v>
      </c>
      <c r="K1" t="s">
        <v>266</v>
      </c>
      <c r="L1" t="s">
        <v>267</v>
      </c>
      <c r="M1" t="s">
        <v>255</v>
      </c>
      <c r="N1" t="s">
        <v>256</v>
      </c>
      <c r="O1" t="s">
        <v>257</v>
      </c>
      <c r="P1" t="s">
        <v>262</v>
      </c>
    </row>
    <row r="2" spans="1:16" x14ac:dyDescent="0.25">
      <c r="A2" s="9" t="s">
        <v>95</v>
      </c>
      <c r="B2" s="9" t="s">
        <v>1</v>
      </c>
      <c r="C2" s="13">
        <v>4</v>
      </c>
      <c r="D2" s="13">
        <v>2</v>
      </c>
      <c r="E2" s="13">
        <v>4</v>
      </c>
      <c r="F2" s="14">
        <v>6</v>
      </c>
      <c r="G2" s="13">
        <v>72</v>
      </c>
      <c r="H2" s="3">
        <f>IFERROR(VLOOKUP(Tabela3672[[#This Row],[Código]],'Colar histórico'!A:F,3,0),0)</f>
        <v>0</v>
      </c>
      <c r="I2" s="3">
        <f>Tabela3672[[#This Row],[Cred Cursados]]*12</f>
        <v>0</v>
      </c>
      <c r="J2" s="3" t="str">
        <f>IFERROR(VLOOKUP(Tabela3672[[#This Row],[Código]],Convalidações!I:P,5,0),"-")</f>
        <v>NHT1007-13</v>
      </c>
      <c r="K2" s="3">
        <f>IFERROR(VLOOKUP(Tabela3672[[#This Row],[Disciplina Convalidada 2010]],'Colar histórico'!A:F,3,0),0)</f>
        <v>0</v>
      </c>
      <c r="L2" s="3">
        <f>Tabela3672[[#This Row],[Crédito Convalidada Cursado 2010]]*12</f>
        <v>0</v>
      </c>
      <c r="M2" s="3" t="str">
        <f>IFERROR(VLOOKUP(Tabela3672[[#This Row],[Código]],Convalidações!I:T,9,0),"-")</f>
        <v>NHT1053-15</v>
      </c>
      <c r="N2" s="3">
        <f>IFERROR(VLOOKUP(Tabela3672[[#This Row],[Disciplina Convalidada 2010]],'Colar histórico'!A:F,3,0),0)</f>
        <v>0</v>
      </c>
      <c r="O2" s="3">
        <f>Tabela3672[[#This Row],[Crédito Convalidada Cursado 2015]]*12</f>
        <v>0</v>
      </c>
      <c r="P2" s="3"/>
    </row>
    <row r="3" spans="1:16" x14ac:dyDescent="0.25">
      <c r="A3" s="9" t="s">
        <v>96</v>
      </c>
      <c r="B3" s="9" t="s">
        <v>97</v>
      </c>
      <c r="C3" s="13">
        <v>4</v>
      </c>
      <c r="D3" s="13">
        <v>0</v>
      </c>
      <c r="E3" s="13">
        <v>4</v>
      </c>
      <c r="F3" s="13">
        <v>4</v>
      </c>
      <c r="G3" s="13">
        <v>48</v>
      </c>
      <c r="H3" s="3">
        <f>IFERROR(VLOOKUP(Tabela3672[[#This Row],[Código]],'Colar histórico'!A:F,3,0),0)</f>
        <v>0</v>
      </c>
      <c r="I3" s="3">
        <f>Tabela3672[[#This Row],[Cred Cursados]]*12</f>
        <v>0</v>
      </c>
      <c r="J3" s="3" t="str">
        <f>IFERROR(VLOOKUP(Tabela3672[[#This Row],[Código]],Convalidações!I:P,5,0),"-")</f>
        <v>NHI5001-13</v>
      </c>
      <c r="K3" s="3">
        <f>IFERROR(VLOOKUP(Tabela3672[[#This Row],[Disciplina Convalidada 2010]],'Colar histórico'!A:F,3,0),0)</f>
        <v>0</v>
      </c>
      <c r="L3" s="3">
        <f>Tabela3672[[#This Row],[Crédito Convalidada Cursado 2010]]*12</f>
        <v>0</v>
      </c>
      <c r="M3" s="3" t="str">
        <f>IFERROR(VLOOKUP(Tabela3672[[#This Row],[Código]],Convalidações!I:T,9,0),"-")</f>
        <v>NHI5001-15</v>
      </c>
      <c r="N3" s="3">
        <f>IFERROR(VLOOKUP(Tabela3672[[#This Row],[Disciplina Convalidada 2010]],'Colar histórico'!A:F,3,0),0)</f>
        <v>0</v>
      </c>
      <c r="O3" s="3">
        <f>Tabela3672[[#This Row],[Crédito Convalidada Cursado 2015]]*12</f>
        <v>0</v>
      </c>
      <c r="P3" s="3"/>
    </row>
    <row r="4" spans="1:16" x14ac:dyDescent="0.25">
      <c r="A4" s="9" t="s">
        <v>98</v>
      </c>
      <c r="B4" s="9" t="s">
        <v>99</v>
      </c>
      <c r="C4" s="13">
        <v>4</v>
      </c>
      <c r="D4" s="13">
        <v>0</v>
      </c>
      <c r="E4" s="13">
        <v>4</v>
      </c>
      <c r="F4" s="13">
        <v>4</v>
      </c>
      <c r="G4" s="13">
        <v>48</v>
      </c>
      <c r="H4" s="3">
        <f>IFERROR(VLOOKUP(Tabela3672[[#This Row],[Código]],'Colar histórico'!A:F,3,0),0)</f>
        <v>0</v>
      </c>
      <c r="I4" s="3">
        <f>Tabela3672[[#This Row],[Cred Cursados]]*12</f>
        <v>0</v>
      </c>
      <c r="J4" s="3" t="str">
        <f>IFERROR(VLOOKUP(Tabela3672[[#This Row],[Código]],Convalidações!I:P,5,0),"-")</f>
        <v>NHI5002-13</v>
      </c>
      <c r="K4" s="3">
        <f>IFERROR(VLOOKUP(Tabela3672[[#This Row],[Disciplina Convalidada 2010]],'Colar histórico'!A:F,3,0),0)</f>
        <v>0</v>
      </c>
      <c r="L4" s="3">
        <f>Tabela3672[[#This Row],[Crédito Convalidada Cursado 2010]]*12</f>
        <v>0</v>
      </c>
      <c r="M4" s="3" t="str">
        <f>IFERROR(VLOOKUP(Tabela3672[[#This Row],[Código]],Convalidações!I:T,9,0),"-")</f>
        <v>NHI5002-15</v>
      </c>
      <c r="N4" s="3">
        <f>IFERROR(VLOOKUP(Tabela3672[[#This Row],[Disciplina Convalidada 2010]],'Colar histórico'!A:F,3,0),0)</f>
        <v>0</v>
      </c>
      <c r="O4" s="3">
        <f>Tabela3672[[#This Row],[Crédito Convalidada Cursado 2015]]*12</f>
        <v>0</v>
      </c>
      <c r="P4" s="3"/>
    </row>
    <row r="5" spans="1:16" x14ac:dyDescent="0.25">
      <c r="A5" s="9" t="s">
        <v>100</v>
      </c>
      <c r="B5" s="9" t="s">
        <v>101</v>
      </c>
      <c r="C5" s="13">
        <v>4</v>
      </c>
      <c r="D5" s="13">
        <v>0</v>
      </c>
      <c r="E5" s="13">
        <v>4</v>
      </c>
      <c r="F5" s="13">
        <v>4</v>
      </c>
      <c r="G5" s="13">
        <v>48</v>
      </c>
      <c r="H5" s="3">
        <f>IFERROR(VLOOKUP(Tabela3672[[#This Row],[Código]],'Colar histórico'!A:F,3,0),0)</f>
        <v>0</v>
      </c>
      <c r="I5" s="3">
        <f>Tabela3672[[#This Row],[Cred Cursados]]*12</f>
        <v>0</v>
      </c>
      <c r="J5" s="3" t="str">
        <f>IFERROR(VLOOKUP(Tabela3672[[#This Row],[Código]],Convalidações!I:P,5,0),"-")</f>
        <v>NHT5004-13</v>
      </c>
      <c r="K5" s="3">
        <f>IFERROR(VLOOKUP(Tabela3672[[#This Row],[Disciplina Convalidada 2010]],'Colar histórico'!A:F,3,0),0)</f>
        <v>0</v>
      </c>
      <c r="L5" s="3">
        <f>Tabela3672[[#This Row],[Crédito Convalidada Cursado 2010]]*12</f>
        <v>0</v>
      </c>
      <c r="M5" s="3" t="str">
        <f>IFERROR(VLOOKUP(Tabela3672[[#This Row],[Código]],Convalidações!I:T,9,0),"-")</f>
        <v>NHT5004-15</v>
      </c>
      <c r="N5" s="3">
        <f>IFERROR(VLOOKUP(Tabela3672[[#This Row],[Disciplina Convalidada 2010]],'Colar histórico'!A:F,3,0),0)</f>
        <v>0</v>
      </c>
      <c r="O5" s="3">
        <f>Tabela3672[[#This Row],[Crédito Convalidada Cursado 2015]]*12</f>
        <v>0</v>
      </c>
      <c r="P5" s="3"/>
    </row>
    <row r="6" spans="1:16" x14ac:dyDescent="0.25">
      <c r="A6" s="9" t="s">
        <v>102</v>
      </c>
      <c r="B6" s="9" t="s">
        <v>68</v>
      </c>
      <c r="C6" s="13">
        <v>4</v>
      </c>
      <c r="D6" s="13">
        <v>0</v>
      </c>
      <c r="E6" s="13">
        <v>4</v>
      </c>
      <c r="F6" s="13">
        <v>4</v>
      </c>
      <c r="G6" s="13">
        <v>48</v>
      </c>
      <c r="H6" s="3">
        <f>IFERROR(VLOOKUP(Tabela3672[[#This Row],[Código]],'Colar histórico'!A:F,3,0),0)</f>
        <v>0</v>
      </c>
      <c r="I6" s="3">
        <f>Tabela3672[[#This Row],[Cred Cursados]]*12</f>
        <v>0</v>
      </c>
      <c r="J6" s="3" t="str">
        <f>IFERROR(VLOOKUP(Tabela3672[[#This Row],[Código]],Convalidações!I:P,5,0),"-")</f>
        <v>NHT1025-13</v>
      </c>
      <c r="K6" s="3">
        <f>IFERROR(VLOOKUP(Tabela3672[[#This Row],[Disciplina Convalidada 2010]],'Colar histórico'!A:F,3,0),0)</f>
        <v>0</v>
      </c>
      <c r="L6" s="3">
        <f>Tabela3672[[#This Row],[Crédito Convalidada Cursado 2010]]*12</f>
        <v>0</v>
      </c>
      <c r="M6" s="3" t="str">
        <f>IFERROR(VLOOKUP(Tabela3672[[#This Row],[Código]],Convalidações!I:T,9,0),"-")</f>
        <v>NHT1062-15</v>
      </c>
      <c r="N6" s="3">
        <f>IFERROR(VLOOKUP(Tabela3672[[#This Row],[Disciplina Convalidada 2010]],'Colar histórico'!A:F,3,0),0)</f>
        <v>0</v>
      </c>
      <c r="O6" s="3">
        <f>Tabela3672[[#This Row],[Crédito Convalidada Cursado 2015]]*12</f>
        <v>0</v>
      </c>
      <c r="P6" s="3"/>
    </row>
    <row r="7" spans="1:16" x14ac:dyDescent="0.25">
      <c r="A7" s="9" t="s">
        <v>103</v>
      </c>
      <c r="B7" s="9" t="s">
        <v>104</v>
      </c>
      <c r="C7" s="13">
        <v>4</v>
      </c>
      <c r="D7" s="13">
        <v>2</v>
      </c>
      <c r="E7" s="13">
        <v>3</v>
      </c>
      <c r="F7" s="13">
        <v>6</v>
      </c>
      <c r="G7" s="13">
        <v>72</v>
      </c>
      <c r="H7" s="3">
        <f>IFERROR(VLOOKUP(Tabela3672[[#This Row],[Código]],'Colar histórico'!A:F,3,0),0)</f>
        <v>0</v>
      </c>
      <c r="I7" s="3">
        <f>Tabela3672[[#This Row],[Cred Cursados]]*12</f>
        <v>0</v>
      </c>
      <c r="J7" s="3" t="str">
        <f>IFERROR(VLOOKUP(Tabela3672[[#This Row],[Código]],Convalidações!I:P,5,0),"-")</f>
        <v>NHT1011-13</v>
      </c>
      <c r="K7" s="3">
        <f>IFERROR(VLOOKUP(Tabela3672[[#This Row],[Disciplina Convalidada 2010]],'Colar histórico'!A:F,3,0),0)</f>
        <v>0</v>
      </c>
      <c r="L7" s="3">
        <f>Tabela3672[[#This Row],[Crédito Convalidada Cursado 2010]]*12</f>
        <v>0</v>
      </c>
      <c r="M7" s="3" t="str">
        <f>IFERROR(VLOOKUP(Tabela3672[[#This Row],[Código]],Convalidações!I:T,9,0),"-")</f>
        <v>NHT1069-15</v>
      </c>
      <c r="N7" s="3">
        <f>IFERROR(VLOOKUP(Tabela3672[[#This Row],[Disciplina Convalidada 2010]],'Colar histórico'!A:F,3,0),0)</f>
        <v>0</v>
      </c>
      <c r="O7" s="3">
        <f>Tabela3672[[#This Row],[Crédito Convalidada Cursado 2015]]*12</f>
        <v>0</v>
      </c>
      <c r="P7" s="3"/>
    </row>
    <row r="8" spans="1:16" x14ac:dyDescent="0.25">
      <c r="A8" s="9" t="s">
        <v>105</v>
      </c>
      <c r="B8" s="9" t="s">
        <v>106</v>
      </c>
      <c r="C8" s="13">
        <v>2</v>
      </c>
      <c r="D8" s="13">
        <v>2</v>
      </c>
      <c r="E8" s="13">
        <v>2</v>
      </c>
      <c r="F8" s="13">
        <v>4</v>
      </c>
      <c r="G8" s="13">
        <v>48</v>
      </c>
      <c r="H8" s="3">
        <f>IFERROR(VLOOKUP(Tabela3672[[#This Row],[Código]],'Colar histórico'!A:F,3,0),0)</f>
        <v>0</v>
      </c>
      <c r="I8" s="3">
        <f>Tabela3672[[#This Row],[Cred Cursados]]*12</f>
        <v>0</v>
      </c>
      <c r="J8" s="3" t="str">
        <f>IFERROR(VLOOKUP(Tabela3672[[#This Row],[Código]],Convalidações!I:P,5,0),"-")</f>
        <v>NHT1012-13</v>
      </c>
      <c r="K8" s="3">
        <f>IFERROR(VLOOKUP(Tabela3672[[#This Row],[Disciplina Convalidada 2010]],'Colar histórico'!A:F,3,0),0)</f>
        <v>0</v>
      </c>
      <c r="L8" s="3">
        <f>Tabela3672[[#This Row],[Crédito Convalidada Cursado 2010]]*12</f>
        <v>0</v>
      </c>
      <c r="M8" s="3" t="str">
        <f>IFERROR(VLOOKUP(Tabela3672[[#This Row],[Código]],Convalidações!I:T,9,0),"-")</f>
        <v>NHT1070-15</v>
      </c>
      <c r="N8" s="3">
        <f>IFERROR(VLOOKUP(Tabela3672[[#This Row],[Disciplina Convalidada 2010]],'Colar histórico'!A:F,3,0),0)</f>
        <v>0</v>
      </c>
      <c r="O8" s="3">
        <f>Tabela3672[[#This Row],[Crédito Convalidada Cursado 2015]]*12</f>
        <v>0</v>
      </c>
      <c r="P8" s="3"/>
    </row>
    <row r="9" spans="1:16" x14ac:dyDescent="0.25">
      <c r="A9" s="9" t="s">
        <v>171</v>
      </c>
      <c r="B9" s="9" t="s">
        <v>174</v>
      </c>
      <c r="C9" s="13">
        <v>4</v>
      </c>
      <c r="D9" s="13">
        <v>2</v>
      </c>
      <c r="E9" s="13">
        <v>6</v>
      </c>
      <c r="F9" s="13">
        <v>6</v>
      </c>
      <c r="G9" s="13">
        <v>72</v>
      </c>
      <c r="H9" s="3">
        <f>IFERROR(VLOOKUP(Tabela3672[[#This Row],[Código]],'Colar histórico'!A:F,3,0),0)</f>
        <v>0</v>
      </c>
      <c r="I9" s="3">
        <f>Tabela3672[[#This Row],[Cred Cursados]]*12</f>
        <v>0</v>
      </c>
      <c r="J9" s="3" t="str">
        <f>IFERROR(VLOOKUP(Tabela3672[[#This Row],[Código]],Convalidações!I:P,5,0),"-")</f>
        <v>NHT1091-16</v>
      </c>
      <c r="K9" s="3">
        <f>IFERROR(VLOOKUP(Tabela3672[[#This Row],[Disciplina Convalidada 2010]],'Colar histórico'!A:F,3,0),0)</f>
        <v>0</v>
      </c>
      <c r="L9" s="3">
        <f>Tabela3672[[#This Row],[Crédito Convalidada Cursado 2010]]*12</f>
        <v>0</v>
      </c>
      <c r="M9" s="3" t="str">
        <f>IFERROR(VLOOKUP(Tabela3672[[#This Row],[Código]],Convalidações!I:T,9,0),"-")</f>
        <v>NHT1088-15</v>
      </c>
      <c r="N9" s="3">
        <f>IFERROR(VLOOKUP(Tabela3672[[#This Row],[Disciplina Convalidada 2010]],'Colar histórico'!A:F,3,0),0)</f>
        <v>0</v>
      </c>
      <c r="O9" s="3">
        <f>Tabela3672[[#This Row],[Crédito Convalidada Cursado 2015]]*12</f>
        <v>0</v>
      </c>
      <c r="P9" s="3"/>
    </row>
    <row r="10" spans="1:16" x14ac:dyDescent="0.25">
      <c r="A10" s="9" t="s">
        <v>172</v>
      </c>
      <c r="B10" s="9" t="s">
        <v>175</v>
      </c>
      <c r="C10" s="13">
        <v>3</v>
      </c>
      <c r="D10" s="13">
        <v>3</v>
      </c>
      <c r="E10" s="13">
        <v>3</v>
      </c>
      <c r="F10" s="13">
        <v>6</v>
      </c>
      <c r="G10" s="13">
        <v>72</v>
      </c>
      <c r="H10" s="3">
        <f>IFERROR(VLOOKUP(Tabela3672[[#This Row],[Código]],'Colar histórico'!A:F,3,0),0)</f>
        <v>0</v>
      </c>
      <c r="I10" s="3">
        <f>Tabela3672[[#This Row],[Cred Cursados]]*12</f>
        <v>0</v>
      </c>
      <c r="J10" s="3" t="str">
        <f>IFERROR(VLOOKUP(Tabela3672[[#This Row],[Código]],Convalidações!I:P,5,0),"-")</f>
        <v>NHT1010-13</v>
      </c>
      <c r="K10" s="3">
        <f>IFERROR(VLOOKUP(Tabela3672[[#This Row],[Disciplina Convalidada 2010]],'Colar histórico'!A:F,3,0),0)</f>
        <v>0</v>
      </c>
      <c r="L10" s="3">
        <f>Tabela3672[[#This Row],[Crédito Convalidada Cursado 2010]]*12</f>
        <v>0</v>
      </c>
      <c r="M10" s="3" t="str">
        <f>IFERROR(VLOOKUP(Tabela3672[[#This Row],[Código]],Convalidações!I:T,9,0),"-")</f>
        <v>NHT1087-15</v>
      </c>
      <c r="N10" s="3">
        <f>IFERROR(VLOOKUP(Tabela3672[[#This Row],[Disciplina Convalidada 2010]],'Colar histórico'!A:F,3,0),0)</f>
        <v>0</v>
      </c>
      <c r="O10" s="3">
        <f>Tabela3672[[#This Row],[Crédito Convalidada Cursado 2015]]*12</f>
        <v>0</v>
      </c>
      <c r="P10" s="3"/>
    </row>
    <row r="11" spans="1:16" x14ac:dyDescent="0.25">
      <c r="A11" s="9" t="s">
        <v>173</v>
      </c>
      <c r="B11" s="9" t="s">
        <v>176</v>
      </c>
      <c r="C11" s="13">
        <v>4</v>
      </c>
      <c r="D11" s="13">
        <v>2</v>
      </c>
      <c r="E11" s="13">
        <v>3</v>
      </c>
      <c r="F11" s="13">
        <v>6</v>
      </c>
      <c r="G11" s="13">
        <v>72</v>
      </c>
      <c r="H11" s="3">
        <f>IFERROR(VLOOKUP(Tabela3672[[#This Row],[Código]],'Colar histórico'!A:F,3,0),0)</f>
        <v>0</v>
      </c>
      <c r="I11" s="3">
        <f>Tabela3672[[#This Row],[Cred Cursados]]*12</f>
        <v>0</v>
      </c>
      <c r="J11" s="3" t="str">
        <f>IFERROR(VLOOKUP(Tabela3672[[#This Row],[Código]],Convalidações!I:P,5,0),"-")</f>
        <v>NHT1004-13</v>
      </c>
      <c r="K11" s="3">
        <f>IFERROR(VLOOKUP(Tabela3672[[#This Row],[Disciplina Convalidada 2010]],'Colar histórico'!A:F,3,0),0)</f>
        <v>0</v>
      </c>
      <c r="L11" s="3">
        <f>Tabela3672[[#This Row],[Crédito Convalidada Cursado 2010]]*12</f>
        <v>0</v>
      </c>
      <c r="M11" s="3" t="str">
        <f>IFERROR(VLOOKUP(Tabela3672[[#This Row],[Código]],Convalidações!I:T,9,0),"-")</f>
        <v>NHT1089-15</v>
      </c>
      <c r="N11" s="3">
        <f>IFERROR(VLOOKUP(Tabela3672[[#This Row],[Disciplina Convalidada 2010]],'Colar histórico'!A:F,3,0),0)</f>
        <v>0</v>
      </c>
      <c r="O11" s="3">
        <f>Tabela3672[[#This Row],[Crédito Convalidada Cursado 2015]]*12</f>
        <v>0</v>
      </c>
      <c r="P11" s="3"/>
    </row>
    <row r="12" spans="1:16" x14ac:dyDescent="0.25">
      <c r="A12" s="9" t="s">
        <v>113</v>
      </c>
      <c r="B12" s="9" t="s">
        <v>114</v>
      </c>
      <c r="C12" s="13">
        <v>4</v>
      </c>
      <c r="D12" s="13">
        <v>2</v>
      </c>
      <c r="E12" s="13">
        <v>4</v>
      </c>
      <c r="F12" s="13">
        <v>6</v>
      </c>
      <c r="G12" s="13">
        <v>72</v>
      </c>
      <c r="H12" s="3">
        <f>IFERROR(VLOOKUP(Tabela3672[[#This Row],[Código]],'Colar histórico'!A:F,3,0),0)</f>
        <v>0</v>
      </c>
      <c r="I12" s="3">
        <f>Tabela3672[[#This Row],[Cred Cursados]]*12</f>
        <v>0</v>
      </c>
      <c r="J12" s="3" t="str">
        <f>IFERROR(VLOOKUP(Tabela3672[[#This Row],[Código]],Convalidações!I:P,5,0),"-")</f>
        <v>NHT1028-13</v>
      </c>
      <c r="K12" s="3">
        <f>IFERROR(VLOOKUP(Tabela3672[[#This Row],[Disciplina Convalidada 2010]],'Colar histórico'!A:F,3,0),0)</f>
        <v>0</v>
      </c>
      <c r="L12" s="3">
        <f>Tabela3672[[#This Row],[Crédito Convalidada Cursado 2010]]*12</f>
        <v>0</v>
      </c>
      <c r="M12" s="3" t="str">
        <f>IFERROR(VLOOKUP(Tabela3672[[#This Row],[Código]],Convalidações!I:T,9,0),"-")</f>
        <v>NHT1061-15</v>
      </c>
      <c r="N12" s="3">
        <f>IFERROR(VLOOKUP(Tabela3672[[#This Row],[Disciplina Convalidada 2010]],'Colar histórico'!A:F,3,0),0)</f>
        <v>0</v>
      </c>
      <c r="O12" s="3">
        <f>Tabela3672[[#This Row],[Crédito Convalidada Cursado 2015]]*12</f>
        <v>0</v>
      </c>
      <c r="P12" s="3"/>
    </row>
    <row r="13" spans="1:16" x14ac:dyDescent="0.25">
      <c r="A13" s="9" t="s">
        <v>115</v>
      </c>
      <c r="B13" s="9" t="s">
        <v>116</v>
      </c>
      <c r="C13" s="13">
        <v>4</v>
      </c>
      <c r="D13" s="13">
        <v>2</v>
      </c>
      <c r="E13" s="13">
        <v>4</v>
      </c>
      <c r="F13" s="13">
        <v>6</v>
      </c>
      <c r="G13" s="13">
        <v>72</v>
      </c>
      <c r="H13" s="3">
        <f>IFERROR(VLOOKUP(Tabela3672[[#This Row],[Código]],'Colar histórico'!A:F,3,0),0)</f>
        <v>0</v>
      </c>
      <c r="I13" s="3">
        <f>Tabela3672[[#This Row],[Cred Cursados]]*12</f>
        <v>0</v>
      </c>
      <c r="J13" s="3" t="str">
        <f>IFERROR(VLOOKUP(Tabela3672[[#This Row],[Código]],Convalidações!I:P,5,0),"-")</f>
        <v>NHT1044-13</v>
      </c>
      <c r="K13" s="3">
        <f>IFERROR(VLOOKUP(Tabela3672[[#This Row],[Disciplina Convalidada 2010]],'Colar histórico'!A:F,3,0),0)</f>
        <v>0</v>
      </c>
      <c r="L13" s="3">
        <f>Tabela3672[[#This Row],[Crédito Convalidada Cursado 2010]]*12</f>
        <v>0</v>
      </c>
      <c r="M13" s="3" t="str">
        <f>IFERROR(VLOOKUP(Tabela3672[[#This Row],[Código]],Convalidações!I:T,9,0),"-")</f>
        <v>NHT1054-15</v>
      </c>
      <c r="N13" s="3">
        <f>IFERROR(VLOOKUP(Tabela3672[[#This Row],[Disciplina Convalidada 2010]],'Colar histórico'!A:F,3,0),0)</f>
        <v>0</v>
      </c>
      <c r="O13" s="3">
        <f>Tabela3672[[#This Row],[Crédito Convalidada Cursado 2015]]*12</f>
        <v>0</v>
      </c>
      <c r="P13" s="3"/>
    </row>
    <row r="14" spans="1:16" x14ac:dyDescent="0.25">
      <c r="A14" s="9" t="s">
        <v>177</v>
      </c>
      <c r="B14" s="9" t="s">
        <v>118</v>
      </c>
      <c r="C14" s="13">
        <v>0</v>
      </c>
      <c r="D14" s="13">
        <v>4</v>
      </c>
      <c r="E14" s="13">
        <v>4</v>
      </c>
      <c r="F14" s="13">
        <v>4</v>
      </c>
      <c r="G14" s="13">
        <v>48</v>
      </c>
      <c r="H14" s="3">
        <f>IFERROR(VLOOKUP(Tabela3672[[#This Row],[Código]],'Colar histórico'!A:F,3,0),0)</f>
        <v>0</v>
      </c>
      <c r="I14" s="3">
        <f>Tabela3672[[#This Row],[Cred Cursados]]*12</f>
        <v>0</v>
      </c>
      <c r="J14" s="3" t="str">
        <f>IFERROR(VLOOKUP(Tabela3672[[#This Row],[Código]],Convalidações!I:P,5,0),"-")</f>
        <v>NHT1086-15</v>
      </c>
      <c r="K14" s="3">
        <f>IFERROR(VLOOKUP(Tabela3672[[#This Row],[Disciplina Convalidada 2010]],'Colar histórico'!A:F,3,0),0)</f>
        <v>0</v>
      </c>
      <c r="L14" s="3">
        <f>Tabela3672[[#This Row],[Crédito Convalidada Cursado 2010]]*12</f>
        <v>0</v>
      </c>
      <c r="M14" s="3" t="str">
        <f>IFERROR(VLOOKUP(Tabela3672[[#This Row],[Código]],Convalidações!I:T,9,0),"-")</f>
        <v>NHT1086-15</v>
      </c>
      <c r="N14" s="3">
        <f>IFERROR(VLOOKUP(Tabela3672[[#This Row],[Disciplina Convalidada 2010]],'Colar histórico'!A:F,3,0),0)</f>
        <v>0</v>
      </c>
      <c r="O14" s="3">
        <f>Tabela3672[[#This Row],[Crédito Convalidada Cursado 2015]]*12</f>
        <v>0</v>
      </c>
      <c r="P14" s="3"/>
    </row>
    <row r="15" spans="1:16" x14ac:dyDescent="0.25">
      <c r="A15" s="9" t="s">
        <v>178</v>
      </c>
      <c r="B15" s="9" t="s">
        <v>179</v>
      </c>
      <c r="C15" s="13">
        <v>4</v>
      </c>
      <c r="D15" s="13">
        <v>0</v>
      </c>
      <c r="E15" s="13">
        <v>5</v>
      </c>
      <c r="F15" s="14">
        <v>4</v>
      </c>
      <c r="G15" s="13">
        <v>48</v>
      </c>
      <c r="H15" s="3">
        <f>IFERROR(VLOOKUP(Tabela3672[[#This Row],[Código]],'Colar histórico'!A:F,3,0),0)</f>
        <v>0</v>
      </c>
      <c r="I15" s="3">
        <f>Tabela3672[[#This Row],[Cred Cursados]]*12</f>
        <v>0</v>
      </c>
      <c r="J15" s="3" t="str">
        <f>IFERROR(VLOOKUP(Tabela3672[[#This Row],[Código]],Convalidações!I:P,5,0),"-")</f>
        <v>MCTC002-15</v>
      </c>
      <c r="K15" s="3">
        <f>IFERROR(VLOOKUP(Tabela3672[[#This Row],[Disciplina Convalidada 2010]],'Colar histórico'!A:F,3,0),0)</f>
        <v>0</v>
      </c>
      <c r="L15" s="3">
        <f>Tabela3672[[#This Row],[Crédito Convalidada Cursado 2010]]*12</f>
        <v>0</v>
      </c>
      <c r="M15" s="3" t="str">
        <f>IFERROR(VLOOKUP(Tabela3672[[#This Row],[Código]],Convalidações!I:T,9,0),"-")</f>
        <v>MCTC002-15</v>
      </c>
      <c r="N15" s="3">
        <f>IFERROR(VLOOKUP(Tabela3672[[#This Row],[Disciplina Convalidada 2010]],'Colar histórico'!A:F,3,0),0)</f>
        <v>0</v>
      </c>
      <c r="O15" s="3">
        <f>Tabela3672[[#This Row],[Crédito Convalidada Cursado 2015]]*12</f>
        <v>0</v>
      </c>
      <c r="P15" s="3"/>
    </row>
    <row r="16" spans="1:16" x14ac:dyDescent="0.25">
      <c r="A16" s="9" t="s">
        <v>119</v>
      </c>
      <c r="B16" s="9" t="s">
        <v>7</v>
      </c>
      <c r="C16" s="13">
        <v>4</v>
      </c>
      <c r="D16" s="13">
        <v>0</v>
      </c>
      <c r="E16" s="13">
        <v>2</v>
      </c>
      <c r="F16" s="13">
        <v>4</v>
      </c>
      <c r="G16" s="13">
        <v>48</v>
      </c>
      <c r="H16" s="3">
        <f>IFERROR(VLOOKUP(Tabela3672[[#This Row],[Código]],'Colar histórico'!A:F,3,0),0)</f>
        <v>0</v>
      </c>
      <c r="I16" s="3">
        <f>Tabela3672[[#This Row],[Cred Cursados]]*12</f>
        <v>0</v>
      </c>
      <c r="J16" s="3" t="str">
        <f>IFERROR(VLOOKUP(Tabela3672[[#This Row],[Código]],Convalidações!I:P,5,0),"-")</f>
        <v>NHI5010-13</v>
      </c>
      <c r="K16" s="3">
        <f>IFERROR(VLOOKUP(Tabela3672[[#This Row],[Disciplina Convalidada 2010]],'Colar histórico'!A:F,3,0),0)</f>
        <v>0</v>
      </c>
      <c r="L16" s="3">
        <f>Tabela3672[[#This Row],[Crédito Convalidada Cursado 2010]]*12</f>
        <v>0</v>
      </c>
      <c r="M16" s="3" t="str">
        <f>IFERROR(VLOOKUP(Tabela3672[[#This Row],[Código]],Convalidações!I:T,9,0),"-")</f>
        <v>NHI5015-15</v>
      </c>
      <c r="N16" s="3">
        <f>IFERROR(VLOOKUP(Tabela3672[[#This Row],[Disciplina Convalidada 2010]],'Colar histórico'!A:F,3,0),0)</f>
        <v>0</v>
      </c>
      <c r="O16" s="3">
        <f>Tabela3672[[#This Row],[Crédito Convalidada Cursado 2015]]*12</f>
        <v>0</v>
      </c>
      <c r="P16" s="3"/>
    </row>
    <row r="17" spans="1:16" x14ac:dyDescent="0.25">
      <c r="A17" s="9" t="s">
        <v>11</v>
      </c>
      <c r="B17" s="9" t="s">
        <v>12</v>
      </c>
      <c r="C17" s="13">
        <v>4</v>
      </c>
      <c r="D17" s="13">
        <v>2</v>
      </c>
      <c r="E17" s="13">
        <v>4</v>
      </c>
      <c r="F17" s="13">
        <v>6</v>
      </c>
      <c r="G17" s="13">
        <v>72</v>
      </c>
      <c r="H17" s="3">
        <f>IFERROR(VLOOKUP(Tabela3672[[#This Row],[Código]],'Colar histórico'!A:F,3,0),0)</f>
        <v>0</v>
      </c>
      <c r="I17" s="3">
        <f>Tabela3672[[#This Row],[Cred Cursados]]*12</f>
        <v>0</v>
      </c>
      <c r="J17" s="3" t="str">
        <f>IFERROR(VLOOKUP(Tabela3672[[#This Row],[Código]],Convalidações!I:P,5,0),"-")</f>
        <v>NHT1034-13</v>
      </c>
      <c r="K17" s="3">
        <f>IFERROR(VLOOKUP(Tabela3672[[#This Row],[Disciplina Convalidada 2010]],'Colar histórico'!A:F,3,0),0)</f>
        <v>0</v>
      </c>
      <c r="L17" s="3">
        <f>Tabela3672[[#This Row],[Crédito Convalidada Cursado 2010]]*12</f>
        <v>0</v>
      </c>
      <c r="M17" s="3" t="str">
        <f>IFERROR(VLOOKUP(Tabela3672[[#This Row],[Código]],Convalidações!I:T,9,0),"-")</f>
        <v>NHT1056-15</v>
      </c>
      <c r="N17" s="3">
        <f>IFERROR(VLOOKUP(Tabela3672[[#This Row],[Disciplina Convalidada 2010]],'Colar histórico'!A:F,3,0),0)</f>
        <v>0</v>
      </c>
      <c r="O17" s="3">
        <f>Tabela3672[[#This Row],[Crédito Convalidada Cursado 2015]]*12</f>
        <v>0</v>
      </c>
      <c r="P17" s="3"/>
    </row>
    <row r="18" spans="1:16" x14ac:dyDescent="0.25">
      <c r="A18" s="9" t="s">
        <v>52</v>
      </c>
      <c r="B18" s="9" t="s">
        <v>122</v>
      </c>
      <c r="C18" s="13">
        <v>3</v>
      </c>
      <c r="D18" s="13">
        <v>0</v>
      </c>
      <c r="E18" s="13">
        <v>3</v>
      </c>
      <c r="F18" s="13">
        <v>3</v>
      </c>
      <c r="G18" s="13">
        <v>36</v>
      </c>
      <c r="H18" s="3">
        <f>IFERROR(VLOOKUP(Tabela3672[[#This Row],[Código]],'Colar histórico'!A:F,3,0),0)</f>
        <v>0</v>
      </c>
      <c r="I18" s="3">
        <f>Tabela3672[[#This Row],[Cred Cursados]]*12</f>
        <v>0</v>
      </c>
      <c r="J18" s="3" t="str">
        <f>IFERROR(VLOOKUP(Tabela3672[[#This Row],[Código]],Convalidações!I:P,5,0),"-")</f>
        <v>NHI5011-13</v>
      </c>
      <c r="K18" s="3">
        <f>IFERROR(VLOOKUP(Tabela3672[[#This Row],[Disciplina Convalidada 2010]],'Colar histórico'!A:F,3,0),0)</f>
        <v>0</v>
      </c>
      <c r="L18" s="3">
        <f>Tabela3672[[#This Row],[Crédito Convalidada Cursado 2010]]*12</f>
        <v>0</v>
      </c>
      <c r="M18" s="3" t="str">
        <f>IFERROR(VLOOKUP(Tabela3672[[#This Row],[Código]],Convalidações!I:T,9,0),"-")</f>
        <v>NHI5011-13</v>
      </c>
      <c r="N18" s="3">
        <f>IFERROR(VLOOKUP(Tabela3672[[#This Row],[Disciplina Convalidada 2010]],'Colar histórico'!A:F,3,0),0)</f>
        <v>0</v>
      </c>
      <c r="O18" s="3">
        <f>Tabela3672[[#This Row],[Crédito Convalidada Cursado 2015]]*12</f>
        <v>0</v>
      </c>
      <c r="P18" s="3"/>
    </row>
    <row r="19" spans="1:16" x14ac:dyDescent="0.25">
      <c r="A19" s="9" t="s">
        <v>123</v>
      </c>
      <c r="B19" s="9" t="s">
        <v>55</v>
      </c>
      <c r="C19" s="13">
        <v>4</v>
      </c>
      <c r="D19" s="13">
        <v>0</v>
      </c>
      <c r="E19" s="13">
        <v>4</v>
      </c>
      <c r="F19" s="13">
        <v>4</v>
      </c>
      <c r="G19" s="13">
        <v>48</v>
      </c>
      <c r="H19" s="6">
        <f>IFERROR(VLOOKUP(Tabela3672[[#This Row],[Código]],'Colar histórico'!A:F,3,0),0)</f>
        <v>0</v>
      </c>
      <c r="I19" s="6">
        <f>Tabela3672[[#This Row],[Cred Cursados]]*12</f>
        <v>0</v>
      </c>
      <c r="J19" s="3" t="str">
        <f>IFERROR(VLOOKUP(Tabela3672[[#This Row],[Código]],Convalidações!I:P,5,0),"-")</f>
        <v>NHT5012-13</v>
      </c>
      <c r="K19" s="3">
        <f>IFERROR(VLOOKUP(Tabela3672[[#This Row],[Disciplina Convalidada 2010]],'Colar histórico'!A:F,3,0),0)</f>
        <v>0</v>
      </c>
      <c r="L19" s="3">
        <f>Tabela3672[[#This Row],[Crédito Convalidada Cursado 2010]]*12</f>
        <v>0</v>
      </c>
      <c r="M19" s="3" t="str">
        <f>IFERROR(VLOOKUP(Tabela3672[[#This Row],[Código]],Convalidações!I:T,9,0),"-")</f>
        <v>NHT5012-15</v>
      </c>
      <c r="N19" s="3">
        <f>IFERROR(VLOOKUP(Tabela3672[[#This Row],[Disciplina Convalidada 2010]],'Colar histórico'!A:F,3,0),0)</f>
        <v>0</v>
      </c>
      <c r="O19" s="3">
        <f>Tabela3672[[#This Row],[Crédito Convalidada Cursado 2015]]*12</f>
        <v>0</v>
      </c>
      <c r="P19" s="3"/>
    </row>
    <row r="20" spans="1:16" x14ac:dyDescent="0.25">
      <c r="A20" s="9" t="s">
        <v>124</v>
      </c>
      <c r="B20" s="9" t="s">
        <v>6</v>
      </c>
      <c r="C20" s="13">
        <v>1</v>
      </c>
      <c r="D20" s="13">
        <v>3</v>
      </c>
      <c r="E20" s="13">
        <v>4</v>
      </c>
      <c r="F20" s="13">
        <v>4</v>
      </c>
      <c r="G20" s="13">
        <v>48</v>
      </c>
      <c r="H20" s="6">
        <f>IFERROR(VLOOKUP(Tabela3672[[#This Row],[Código]],'Colar histórico'!A:F,3,0),0)</f>
        <v>0</v>
      </c>
      <c r="I20" s="6">
        <f>Tabela3672[[#This Row],[Cred Cursados]]*12</f>
        <v>0</v>
      </c>
      <c r="J20" s="3" t="str">
        <f>IFERROR(VLOOKUP(Tabela3672[[#This Row],[Código]],Convalidações!I:P,5,0),"-")</f>
        <v>NHT1038-13</v>
      </c>
      <c r="K20" s="3">
        <f>IFERROR(VLOOKUP(Tabela3672[[#This Row],[Disciplina Convalidada 2010]],'Colar histórico'!A:F,3,0),0)</f>
        <v>0</v>
      </c>
      <c r="L20" s="3">
        <f>Tabela3672[[#This Row],[Crédito Convalidada Cursado 2010]]*12</f>
        <v>0</v>
      </c>
      <c r="M20" s="3" t="str">
        <f>IFERROR(VLOOKUP(Tabela3672[[#This Row],[Código]],Convalidações!I:T,9,0),"-")</f>
        <v>NHT1071-15</v>
      </c>
      <c r="N20" s="3">
        <f>IFERROR(VLOOKUP(Tabela3672[[#This Row],[Disciplina Convalidada 2010]],'Colar histórico'!A:F,3,0),0)</f>
        <v>0</v>
      </c>
      <c r="O20" s="3">
        <f>Tabela3672[[#This Row],[Crédito Convalidada Cursado 2015]]*12</f>
        <v>0</v>
      </c>
      <c r="P20" s="3"/>
    </row>
    <row r="21" spans="1:16" x14ac:dyDescent="0.25">
      <c r="A21" s="9" t="s">
        <v>180</v>
      </c>
      <c r="B21" s="9" t="s">
        <v>57</v>
      </c>
      <c r="C21" s="13">
        <v>2</v>
      </c>
      <c r="D21" s="13">
        <v>1</v>
      </c>
      <c r="E21" s="13">
        <v>4</v>
      </c>
      <c r="F21" s="13">
        <v>3</v>
      </c>
      <c r="G21" s="13">
        <v>36</v>
      </c>
      <c r="H21" s="6">
        <f>IFERROR(VLOOKUP(Tabela3672[[#This Row],[Código]],'Colar histórico'!A:F,3,0),0)</f>
        <v>0</v>
      </c>
      <c r="I21" s="6">
        <f>Tabela3672[[#This Row],[Cred Cursados]]*12</f>
        <v>0</v>
      </c>
      <c r="J21" s="3" t="str">
        <f>IFERROR(VLOOKUP(Tabela3672[[#This Row],[Código]],Convalidações!I:P,5,0),"-")</f>
        <v>NHT1039-13</v>
      </c>
      <c r="K21" s="3">
        <f>IFERROR(VLOOKUP(Tabela3672[[#This Row],[Disciplina Convalidada 2010]],'Colar histórico'!A:F,3,0),0)</f>
        <v>0</v>
      </c>
      <c r="L21" s="3">
        <f>Tabela3672[[#This Row],[Crédito Convalidada Cursado 2010]]*12</f>
        <v>0</v>
      </c>
      <c r="M21" s="3" t="str">
        <f>IFERROR(VLOOKUP(Tabela3672[[#This Row],[Código]],Convalidações!I:T,9,0),"-")</f>
        <v>NHT1083-15</v>
      </c>
      <c r="N21" s="3">
        <f>IFERROR(VLOOKUP(Tabela3672[[#This Row],[Disciplina Convalidada 2010]],'Colar histórico'!A:F,3,0),0)</f>
        <v>0</v>
      </c>
      <c r="O21" s="3">
        <f>Tabela3672[[#This Row],[Crédito Convalidada Cursado 2015]]*12</f>
        <v>0</v>
      </c>
      <c r="P21" s="3"/>
    </row>
    <row r="22" spans="1:16" x14ac:dyDescent="0.25">
      <c r="A22" s="9" t="s">
        <v>181</v>
      </c>
      <c r="B22" s="9" t="s">
        <v>59</v>
      </c>
      <c r="C22" s="13">
        <v>2</v>
      </c>
      <c r="D22" s="13">
        <v>1</v>
      </c>
      <c r="E22" s="13">
        <v>4</v>
      </c>
      <c r="F22" s="13">
        <v>3</v>
      </c>
      <c r="G22" s="13">
        <v>36</v>
      </c>
      <c r="H22" s="7">
        <f>IFERROR(VLOOKUP(Tabela3672[[#This Row],[Código]],'Colar histórico'!A:F,3,0),0)</f>
        <v>0</v>
      </c>
      <c r="I22" s="7">
        <f>Tabela3672[[#This Row],[Cred Cursados]]*12</f>
        <v>0</v>
      </c>
      <c r="J22" s="8" t="str">
        <f>IFERROR(VLOOKUP(Tabela3672[[#This Row],[Código]],Convalidações!I:P,5,0),"-")</f>
        <v>NHT1040-13</v>
      </c>
      <c r="K22" s="3">
        <f>IFERROR(VLOOKUP(Tabela3672[[#This Row],[Disciplina Convalidada 2010]],'Colar histórico'!A:F,3,0),0)</f>
        <v>0</v>
      </c>
      <c r="L22" s="3">
        <f>Tabela3672[[#This Row],[Crédito Convalidada Cursado 2010]]*12</f>
        <v>0</v>
      </c>
      <c r="M22" s="3" t="str">
        <f>IFERROR(VLOOKUP(Tabela3672[[#This Row],[Código]],Convalidações!I:T,9,0),"-")</f>
        <v>NHT1084-15</v>
      </c>
      <c r="N22" s="3">
        <f>IFERROR(VLOOKUP(Tabela3672[[#This Row],[Disciplina Convalidada 2010]],'Colar histórico'!A:F,3,0),0)</f>
        <v>0</v>
      </c>
      <c r="O22" s="3">
        <f>Tabela3672[[#This Row],[Crédito Convalidada Cursado 2015]]*12</f>
        <v>0</v>
      </c>
      <c r="P22" s="3"/>
    </row>
    <row r="23" spans="1:16" x14ac:dyDescent="0.25">
      <c r="A23" s="9" t="s">
        <v>182</v>
      </c>
      <c r="B23" s="9" t="s">
        <v>61</v>
      </c>
      <c r="C23" s="13">
        <v>2</v>
      </c>
      <c r="D23" s="13">
        <v>1</v>
      </c>
      <c r="E23" s="13">
        <v>4</v>
      </c>
      <c r="F23" s="13">
        <v>3</v>
      </c>
      <c r="G23" s="13">
        <v>36</v>
      </c>
      <c r="H23" s="6">
        <f>IFERROR(VLOOKUP(Tabela3672[[#This Row],[Código]],'Colar histórico'!A:F,3,0),0)</f>
        <v>0</v>
      </c>
      <c r="I23" s="6">
        <f>Tabela3672[[#This Row],[Cred Cursados]]*12</f>
        <v>0</v>
      </c>
      <c r="J23" s="3" t="str">
        <f>IFERROR(VLOOKUP(Tabela3672[[#This Row],[Código]],Convalidações!I:P,5,0),"-")</f>
        <v>NHT1041-13</v>
      </c>
      <c r="K23" s="3">
        <f>IFERROR(VLOOKUP(Tabela3672[[#This Row],[Disciplina Convalidada 2010]],'Colar histórico'!A:F,3,0),0)</f>
        <v>0</v>
      </c>
      <c r="L23" s="3">
        <f>Tabela3672[[#This Row],[Crédito Convalidada Cursado 2010]]*12</f>
        <v>0</v>
      </c>
      <c r="M23" s="3" t="str">
        <f>IFERROR(VLOOKUP(Tabela3672[[#This Row],[Código]],Convalidações!I:T,9,0),"-")</f>
        <v>NHT1085-15</v>
      </c>
      <c r="N23" s="3">
        <f>IFERROR(VLOOKUP(Tabela3672[[#This Row],[Disciplina Convalidada 2010]],'Colar histórico'!A:F,3,0),0)</f>
        <v>0</v>
      </c>
      <c r="O23" s="3">
        <f>Tabela3672[[#This Row],[Crédito Convalidada Cursado 2015]]*12</f>
        <v>0</v>
      </c>
      <c r="P23" s="3"/>
    </row>
    <row r="24" spans="1:16" x14ac:dyDescent="0.25">
      <c r="A24" s="9" t="s">
        <v>128</v>
      </c>
      <c r="B24" s="9" t="s">
        <v>63</v>
      </c>
      <c r="C24" s="13">
        <v>4</v>
      </c>
      <c r="D24" s="13">
        <v>0</v>
      </c>
      <c r="E24" s="13">
        <v>4</v>
      </c>
      <c r="F24" s="13">
        <v>4</v>
      </c>
      <c r="G24" s="13">
        <v>48</v>
      </c>
      <c r="H24" s="6">
        <f>IFERROR(VLOOKUP(Tabela3672[[#This Row],[Código]],'Colar histórico'!A:F,3,0),0)</f>
        <v>0</v>
      </c>
      <c r="I24" s="6">
        <f>Tabela3672[[#This Row],[Cred Cursados]]*12</f>
        <v>0</v>
      </c>
      <c r="J24" s="3" t="str">
        <f>IFERROR(VLOOKUP(Tabela3672[[#This Row],[Código]],Convalidações!I:P,5,0),"-")</f>
        <v>NHT5013-13</v>
      </c>
      <c r="K24" s="3">
        <f>IFERROR(VLOOKUP(Tabela3672[[#This Row],[Disciplina Convalidada 2010]],'Colar histórico'!A:F,3,0),0)</f>
        <v>0</v>
      </c>
      <c r="L24" s="3">
        <f>Tabela3672[[#This Row],[Crédito Convalidada Cursado 2010]]*12</f>
        <v>0</v>
      </c>
      <c r="M24" s="3" t="str">
        <f>IFERROR(VLOOKUP(Tabela3672[[#This Row],[Código]],Convalidações!I:T,9,0),"-")</f>
        <v>NHT5013-15</v>
      </c>
      <c r="N24" s="3">
        <f>IFERROR(VLOOKUP(Tabela3672[[#This Row],[Disciplina Convalidada 2010]],'Colar histórico'!A:F,3,0),0)</f>
        <v>0</v>
      </c>
      <c r="O24" s="3">
        <f>Tabela3672[[#This Row],[Crédito Convalidada Cursado 2015]]*12</f>
        <v>0</v>
      </c>
      <c r="P24" s="3"/>
    </row>
    <row r="25" spans="1:16" x14ac:dyDescent="0.25">
      <c r="A25" s="9" t="s">
        <v>129</v>
      </c>
      <c r="B25" s="9" t="s">
        <v>130</v>
      </c>
      <c r="C25" s="13">
        <v>2</v>
      </c>
      <c r="D25" s="13">
        <v>2</v>
      </c>
      <c r="E25" s="13">
        <v>4</v>
      </c>
      <c r="F25" s="13">
        <v>4</v>
      </c>
      <c r="G25" s="13">
        <v>48</v>
      </c>
      <c r="H25" s="6">
        <f>IFERROR(VLOOKUP(Tabela3672[[#This Row],[Código]],'Colar histórico'!A:F,3,0),0)</f>
        <v>0</v>
      </c>
      <c r="I25" s="6">
        <f>Tabela3672[[#This Row],[Cred Cursados]]*12</f>
        <v>0</v>
      </c>
      <c r="J25" s="3" t="str">
        <f>IFERROR(VLOOKUP(Tabela3672[[#This Row],[Código]],Convalidações!I:P,5,0),"-")</f>
        <v>NHT1048-15</v>
      </c>
      <c r="K25" s="3">
        <f>IFERROR(VLOOKUP(Tabela3672[[#This Row],[Disciplina Convalidada 2010]],'Colar histórico'!A:F,3,0),0)</f>
        <v>0</v>
      </c>
      <c r="L25" s="3">
        <f>Tabela3672[[#This Row],[Crédito Convalidada Cursado 2010]]*12</f>
        <v>0</v>
      </c>
      <c r="M25" s="3" t="str">
        <f>IFERROR(VLOOKUP(Tabela3672[[#This Row],[Código]],Convalidações!I:T,9,0),"-")</f>
        <v>NHT1048-15</v>
      </c>
      <c r="N25" s="3">
        <f>IFERROR(VLOOKUP(Tabela3672[[#This Row],[Disciplina Convalidada 2010]],'Colar histórico'!A:F,3,0),0)</f>
        <v>0</v>
      </c>
      <c r="O25" s="3">
        <f>Tabela3672[[#This Row],[Crédito Convalidada Cursado 2015]]*12</f>
        <v>0</v>
      </c>
      <c r="P25" s="3"/>
    </row>
    <row r="26" spans="1:16" x14ac:dyDescent="0.25">
      <c r="A26" s="9" t="s">
        <v>131</v>
      </c>
      <c r="B26" s="9" t="s">
        <v>132</v>
      </c>
      <c r="C26" s="13">
        <v>4</v>
      </c>
      <c r="D26" s="13">
        <v>2</v>
      </c>
      <c r="E26" s="13">
        <v>3</v>
      </c>
      <c r="F26" s="13">
        <v>6</v>
      </c>
      <c r="G26" s="13">
        <v>72</v>
      </c>
      <c r="H26" s="6">
        <f>IFERROR(VLOOKUP(Tabela3672[[#This Row],[Código]],'Colar histórico'!A:F,3,0),0)</f>
        <v>0</v>
      </c>
      <c r="I26" s="6">
        <f>Tabela3672[[#This Row],[Cred Cursados]]*12</f>
        <v>0</v>
      </c>
      <c r="J26" s="3" t="str">
        <f>IFERROR(VLOOKUP(Tabela3672[[#This Row],[Código]],Convalidações!I:P,5,0),"-")</f>
        <v>NHT1006-13</v>
      </c>
      <c r="K26" s="3">
        <f>IFERROR(VLOOKUP(Tabela3672[[#This Row],[Disciplina Convalidada 2010]],'Colar histórico'!A:F,3,0),0)</f>
        <v>0</v>
      </c>
      <c r="L26" s="3">
        <f>Tabela3672[[#This Row],[Crédito Convalidada Cursado 2010]]*12</f>
        <v>0</v>
      </c>
      <c r="M26" s="3" t="str">
        <f>IFERROR(VLOOKUP(Tabela3672[[#This Row],[Código]],Convalidações!I:T,9,0),"-")</f>
        <v>NHT1065-15</v>
      </c>
      <c r="N26" s="3">
        <f>IFERROR(VLOOKUP(Tabela3672[[#This Row],[Disciplina Convalidada 2010]],'Colar histórico'!A:F,3,0),0)</f>
        <v>0</v>
      </c>
      <c r="O26" s="3">
        <f>Tabela3672[[#This Row],[Crédito Convalidada Cursado 2015]]*12</f>
        <v>0</v>
      </c>
      <c r="P26" s="3"/>
    </row>
  </sheetData>
  <conditionalFormatting sqref="H2:I26">
    <cfRule type="cellIs" dxfId="35" priority="1" operator="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C1" workbookViewId="0">
      <selection activeCell="O2" sqref="O2"/>
    </sheetView>
  </sheetViews>
  <sheetFormatPr defaultRowHeight="15" x14ac:dyDescent="0.25"/>
  <cols>
    <col min="1" max="1" width="11.42578125" bestFit="1" customWidth="1"/>
    <col min="2" max="2" width="52.425781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  <col min="13" max="13" width="28.140625" bestFit="1" customWidth="1"/>
  </cols>
  <sheetData>
    <row r="1" spans="1:16" x14ac:dyDescent="0.25">
      <c r="A1" t="s">
        <v>30</v>
      </c>
      <c r="B1" t="s">
        <v>16</v>
      </c>
      <c r="C1" t="s">
        <v>17</v>
      </c>
      <c r="D1" t="s">
        <v>18</v>
      </c>
      <c r="E1" t="s">
        <v>19</v>
      </c>
      <c r="F1" t="s">
        <v>13</v>
      </c>
      <c r="G1" t="s">
        <v>20</v>
      </c>
      <c r="H1" t="s">
        <v>25</v>
      </c>
      <c r="I1" t="s">
        <v>26</v>
      </c>
      <c r="J1" t="s">
        <v>265</v>
      </c>
      <c r="K1" t="s">
        <v>266</v>
      </c>
      <c r="L1" t="s">
        <v>267</v>
      </c>
      <c r="M1" t="s">
        <v>259</v>
      </c>
      <c r="N1" t="s">
        <v>260</v>
      </c>
      <c r="O1" t="s">
        <v>258</v>
      </c>
      <c r="P1" t="s">
        <v>262</v>
      </c>
    </row>
    <row r="2" spans="1:16" x14ac:dyDescent="0.25">
      <c r="A2" s="9" t="s">
        <v>183</v>
      </c>
      <c r="B2" s="9" t="s">
        <v>184</v>
      </c>
      <c r="C2" s="13">
        <v>4</v>
      </c>
      <c r="D2" s="13">
        <v>0</v>
      </c>
      <c r="E2" s="13">
        <v>4</v>
      </c>
      <c r="F2" s="13">
        <v>4</v>
      </c>
      <c r="G2" s="9"/>
      <c r="H2" s="3">
        <f>IFERROR(VLOOKUP(Tabela36723[[#This Row],[Código]],'Colar histórico'!A:F,3,0),0)</f>
        <v>0</v>
      </c>
      <c r="I2" s="3">
        <f>Tabela36723[[#This Row],[Cred Cursados]]*12</f>
        <v>0</v>
      </c>
      <c r="J2" s="3" t="str">
        <f>IFERROR(VLOOKUP(Tabela36723[[#This Row],[Código]],Convalidações!I:P,5,0),"-")</f>
        <v>ESZP045-13</v>
      </c>
      <c r="K2" s="3">
        <f>IFERROR(VLOOKUP(Tabela36723[[#This Row],[Disciplina Convalidada 2010]],'Colar histórico'!A:F,3,0),0)</f>
        <v>0</v>
      </c>
      <c r="L2" s="3">
        <f>Tabela36723[[#This Row],[Crédito Convalidada Cursado 2010]]*12</f>
        <v>0</v>
      </c>
      <c r="M2" s="3" t="str">
        <f>IFERROR(VLOOKUP(Tabela36723[[#This Row],[Código]],Convalidações!I:T,9,0),"-")</f>
        <v>ESZP045-13</v>
      </c>
      <c r="N2" s="3">
        <f>IFERROR(VLOOKUP(Tabela36723[[#This Row],[Disciplina Convalidada 2010]],'Colar histórico'!A:F,3,0),0)</f>
        <v>0</v>
      </c>
      <c r="O2" s="3">
        <f>Tabela36723[[#This Row],[Crédito Convalidada Cursado 2016]]*12</f>
        <v>0</v>
      </c>
      <c r="P2" s="3"/>
    </row>
    <row r="3" spans="1:16" x14ac:dyDescent="0.25">
      <c r="A3" s="9" t="s">
        <v>133</v>
      </c>
      <c r="B3" s="9" t="s">
        <v>0</v>
      </c>
      <c r="C3" s="13">
        <v>2</v>
      </c>
      <c r="D3" s="13">
        <v>0</v>
      </c>
      <c r="E3" s="13">
        <v>2</v>
      </c>
      <c r="F3" s="13">
        <v>2</v>
      </c>
      <c r="G3" s="9"/>
      <c r="H3" s="3">
        <f>IFERROR(VLOOKUP(Tabela36723[[#This Row],[Código]],'Colar histórico'!A:F,3,0),0)</f>
        <v>0</v>
      </c>
      <c r="I3" s="3">
        <f>Tabela36723[[#This Row],[Cred Cursados]]*12</f>
        <v>0</v>
      </c>
      <c r="J3" s="3" t="str">
        <f>IFERROR(VLOOKUP(Tabela36723[[#This Row],[Código]],Convalidações!I:P,5,0),"-")</f>
        <v>NHT1002-13</v>
      </c>
      <c r="K3" s="3">
        <f>IFERROR(VLOOKUP(Tabela36723[[#This Row],[Disciplina Convalidada 2010]],'Colar histórico'!A:F,3,0),0)</f>
        <v>0</v>
      </c>
      <c r="L3" s="3">
        <f>Tabela36723[[#This Row],[Crédito Convalidada Cursado 2010]]*12</f>
        <v>0</v>
      </c>
      <c r="M3" s="3" t="str">
        <f>IFERROR(VLOOKUP(Tabela36723[[#This Row],[Código]],Convalidações!I:T,9,0),"-")</f>
        <v>NHT1002-15</v>
      </c>
      <c r="N3" s="3">
        <f>IFERROR(VLOOKUP(Tabela36723[[#This Row],[Disciplina Convalidada 2010]],'Colar histórico'!A:F,3,0),0)</f>
        <v>0</v>
      </c>
      <c r="O3" s="3">
        <f>Tabela36723[[#This Row],[Crédito Convalidada Cursado 2016]]*12</f>
        <v>0</v>
      </c>
      <c r="P3" s="3"/>
    </row>
    <row r="4" spans="1:16" x14ac:dyDescent="0.25">
      <c r="A4" s="9" t="s">
        <v>134</v>
      </c>
      <c r="B4" s="9" t="s">
        <v>135</v>
      </c>
      <c r="C4" s="13">
        <v>2</v>
      </c>
      <c r="D4" s="13">
        <v>2</v>
      </c>
      <c r="E4" s="13">
        <v>4</v>
      </c>
      <c r="F4" s="13">
        <v>4</v>
      </c>
      <c r="G4" s="9"/>
      <c r="H4" s="3">
        <f>IFERROR(VLOOKUP(Tabela36723[[#This Row],[Código]],'Colar histórico'!A:F,3,0),0)</f>
        <v>0</v>
      </c>
      <c r="I4" s="3">
        <f>Tabela36723[[#This Row],[Cred Cursados]]*12</f>
        <v>0</v>
      </c>
      <c r="J4" s="3" t="str">
        <f>IFERROR(VLOOKUP(Tabela36723[[#This Row],[Código]],Convalidações!I:P,5,0),"-")</f>
        <v>NHZ1008-15</v>
      </c>
      <c r="K4" s="3">
        <f>IFERROR(VLOOKUP(Tabela36723[[#This Row],[Disciplina Convalidada 2010]],'Colar histórico'!A:F,3,0),0)</f>
        <v>0</v>
      </c>
      <c r="L4" s="3">
        <f>Tabela36723[[#This Row],[Crédito Convalidada Cursado 2010]]*12</f>
        <v>0</v>
      </c>
      <c r="M4" s="3" t="str">
        <f>IFERROR(VLOOKUP(Tabela36723[[#This Row],[Código]],Convalidações!I:T,9,0),"-")</f>
        <v>NHZ1008-15</v>
      </c>
      <c r="N4" s="3">
        <f>IFERROR(VLOOKUP(Tabela36723[[#This Row],[Disciplina Convalidada 2010]],'Colar histórico'!A:F,3,0),0)</f>
        <v>0</v>
      </c>
      <c r="O4" s="3">
        <f>Tabela36723[[#This Row],[Crédito Convalidada Cursado 2016]]*12</f>
        <v>0</v>
      </c>
      <c r="P4" s="3"/>
    </row>
    <row r="5" spans="1:16" x14ac:dyDescent="0.25">
      <c r="A5" s="9" t="s">
        <v>185</v>
      </c>
      <c r="B5" s="9" t="s">
        <v>186</v>
      </c>
      <c r="C5" s="13">
        <v>4</v>
      </c>
      <c r="D5" s="13">
        <v>0</v>
      </c>
      <c r="E5" s="13">
        <v>4</v>
      </c>
      <c r="F5" s="13">
        <v>4</v>
      </c>
      <c r="G5" s="9"/>
      <c r="H5" s="3">
        <f>IFERROR(VLOOKUP(Tabela36723[[#This Row],[Código]],'Colar histórico'!A:F,3,0),0)</f>
        <v>0</v>
      </c>
      <c r="I5" s="3">
        <f>Tabela36723[[#This Row],[Cred Cursados]]*12</f>
        <v>0</v>
      </c>
      <c r="J5" s="3" t="str">
        <f>IFERROR(VLOOKUP(Tabela36723[[#This Row],[Código]],Convalidações!I:P,5,0),"-")</f>
        <v>ESHP005-13</v>
      </c>
      <c r="K5" s="3">
        <f>IFERROR(VLOOKUP(Tabela36723[[#This Row],[Disciplina Convalidada 2010]],'Colar histórico'!A:F,3,0),0)</f>
        <v>0</v>
      </c>
      <c r="L5" s="3">
        <f>Tabela36723[[#This Row],[Crédito Convalidada Cursado 2010]]*12</f>
        <v>0</v>
      </c>
      <c r="M5" s="3" t="str">
        <f>IFERROR(VLOOKUP(Tabela36723[[#This Row],[Código]],Convalidações!I:T,9,0),"-")</f>
        <v>ESHP005-13</v>
      </c>
      <c r="N5" s="3">
        <f>IFERROR(VLOOKUP(Tabela36723[[#This Row],[Disciplina Convalidada 2010]],'Colar histórico'!A:F,3,0),0)</f>
        <v>0</v>
      </c>
      <c r="O5" s="3">
        <f>Tabela36723[[#This Row],[Crédito Convalidada Cursado 2016]]*12</f>
        <v>0</v>
      </c>
      <c r="P5" s="3"/>
    </row>
    <row r="6" spans="1:16" ht="30" x14ac:dyDescent="0.25">
      <c r="A6" s="9" t="s">
        <v>187</v>
      </c>
      <c r="B6" s="15" t="s">
        <v>189</v>
      </c>
      <c r="C6" s="13">
        <v>4</v>
      </c>
      <c r="D6" s="13">
        <v>0</v>
      </c>
      <c r="E6" s="13">
        <v>4</v>
      </c>
      <c r="F6" s="13">
        <v>4</v>
      </c>
      <c r="G6" s="9"/>
      <c r="H6" s="3">
        <f>IFERROR(VLOOKUP(Tabela36723[[#This Row],[Código]],'Colar histórico'!A:F,3,0),0)</f>
        <v>0</v>
      </c>
      <c r="I6" s="3">
        <f>Tabela36723[[#This Row],[Cred Cursados]]*12</f>
        <v>0</v>
      </c>
      <c r="J6" s="3" t="str">
        <f>IFERROR(VLOOKUP(Tabela36723[[#This Row],[Código]],Convalidações!I:P,5,0),"-")</f>
        <v>ESZP014-13</v>
      </c>
      <c r="K6" s="3">
        <f>IFERROR(VLOOKUP(Tabela36723[[#This Row],[Disciplina Convalidada 2010]],'Colar histórico'!A:F,3,0),0)</f>
        <v>0</v>
      </c>
      <c r="L6" s="3">
        <f>Tabela36723[[#This Row],[Crédito Convalidada Cursado 2010]]*12</f>
        <v>0</v>
      </c>
      <c r="M6" s="3" t="str">
        <f>IFERROR(VLOOKUP(Tabela36723[[#This Row],[Código]],Convalidações!I:T,9,0),"-")</f>
        <v>ESZP014-13</v>
      </c>
      <c r="N6" s="3">
        <f>IFERROR(VLOOKUP(Tabela36723[[#This Row],[Disciplina Convalidada 2010]],'Colar histórico'!A:F,3,0),0)</f>
        <v>0</v>
      </c>
      <c r="O6" s="3">
        <f>Tabela36723[[#This Row],[Crédito Convalidada Cursado 2016]]*12</f>
        <v>0</v>
      </c>
      <c r="P6" s="3"/>
    </row>
    <row r="7" spans="1:16" x14ac:dyDescent="0.25">
      <c r="A7" s="9" t="s">
        <v>136</v>
      </c>
      <c r="B7" s="16" t="s">
        <v>190</v>
      </c>
      <c r="C7" s="13">
        <v>2</v>
      </c>
      <c r="D7" s="13">
        <v>2</v>
      </c>
      <c r="E7" s="13">
        <v>4</v>
      </c>
      <c r="F7" s="13">
        <v>4</v>
      </c>
      <c r="G7" s="9"/>
      <c r="H7" s="3">
        <f>IFERROR(VLOOKUP(Tabela36723[[#This Row],[Código]],'Colar histórico'!A:F,3,0),0)</f>
        <v>0</v>
      </c>
      <c r="I7" s="3">
        <f>Tabela36723[[#This Row],[Cred Cursados]]*12</f>
        <v>0</v>
      </c>
      <c r="J7" s="3" t="str">
        <f>IFERROR(VLOOKUP(Tabela36723[[#This Row],[Código]],Convalidações!I:P,5,0),"-")</f>
        <v>NHT1067-15</v>
      </c>
      <c r="K7" s="3">
        <f>IFERROR(VLOOKUP(Tabela36723[[#This Row],[Disciplina Convalidada 2010]],'Colar histórico'!A:F,3,0),0)</f>
        <v>0</v>
      </c>
      <c r="L7" s="3">
        <f>Tabela36723[[#This Row],[Crédito Convalidada Cursado 2010]]*12</f>
        <v>0</v>
      </c>
      <c r="M7" s="3" t="str">
        <f>IFERROR(VLOOKUP(Tabela36723[[#This Row],[Código]],Convalidações!I:T,9,0),"-")</f>
        <v>NHT1067-15</v>
      </c>
      <c r="N7" s="3">
        <f>IFERROR(VLOOKUP(Tabela36723[[#This Row],[Disciplina Convalidada 2010]],'Colar histórico'!A:F,3,0),0)</f>
        <v>0</v>
      </c>
      <c r="O7" s="3">
        <f>Tabela36723[[#This Row],[Crédito Convalidada Cursado 2016]]*12</f>
        <v>0</v>
      </c>
      <c r="P7" s="3"/>
    </row>
    <row r="8" spans="1:16" x14ac:dyDescent="0.25">
      <c r="A8" s="9" t="s">
        <v>138</v>
      </c>
      <c r="B8" s="16" t="s">
        <v>191</v>
      </c>
      <c r="C8" s="13">
        <v>4</v>
      </c>
      <c r="D8" s="13">
        <v>2</v>
      </c>
      <c r="E8" s="13">
        <v>4</v>
      </c>
      <c r="F8" s="13">
        <v>6</v>
      </c>
      <c r="G8" s="9"/>
      <c r="H8" s="3">
        <f>IFERROR(VLOOKUP(Tabela36723[[#This Row],[Código]],'Colar histórico'!A:F,3,0),0)</f>
        <v>0</v>
      </c>
      <c r="I8" s="3">
        <f>Tabela36723[[#This Row],[Cred Cursados]]*12</f>
        <v>0</v>
      </c>
      <c r="J8" s="3" t="str">
        <f>IFERROR(VLOOKUP(Tabela36723[[#This Row],[Código]],Convalidações!I:P,5,0),"-")</f>
        <v>NHT1068-15</v>
      </c>
      <c r="K8" s="3">
        <f>IFERROR(VLOOKUP(Tabela36723[[#This Row],[Disciplina Convalidada 2010]],'Colar histórico'!A:F,3,0),0)</f>
        <v>0</v>
      </c>
      <c r="L8" s="3">
        <f>Tabela36723[[#This Row],[Crédito Convalidada Cursado 2010]]*12</f>
        <v>0</v>
      </c>
      <c r="M8" s="3" t="str">
        <f>IFERROR(VLOOKUP(Tabela36723[[#This Row],[Código]],Convalidações!I:T,9,0),"-")</f>
        <v>NHT1068-15</v>
      </c>
      <c r="N8" s="3">
        <f>IFERROR(VLOOKUP(Tabela36723[[#This Row],[Disciplina Convalidada 2010]],'Colar histórico'!A:F,3,0),0)</f>
        <v>0</v>
      </c>
      <c r="O8" s="3">
        <f>Tabela36723[[#This Row],[Crédito Convalidada Cursado 2016]]*12</f>
        <v>0</v>
      </c>
      <c r="P8" s="3"/>
    </row>
    <row r="9" spans="1:16" x14ac:dyDescent="0.25">
      <c r="A9" s="9" t="s">
        <v>140</v>
      </c>
      <c r="B9" s="9" t="s">
        <v>141</v>
      </c>
      <c r="C9" s="13">
        <v>2</v>
      </c>
      <c r="D9" s="13">
        <v>2</v>
      </c>
      <c r="E9" s="13">
        <v>4</v>
      </c>
      <c r="F9" s="13">
        <v>4</v>
      </c>
      <c r="G9" s="9"/>
      <c r="H9" s="3">
        <f>IFERROR(VLOOKUP(Tabela36723[[#This Row],[Código]],'Colar histórico'!A:F,3,0),0)</f>
        <v>0</v>
      </c>
      <c r="I9" s="3">
        <f>Tabela36723[[#This Row],[Cred Cursados]]*12</f>
        <v>0</v>
      </c>
      <c r="J9" s="3" t="str">
        <f>IFERROR(VLOOKUP(Tabela36723[[#This Row],[Código]],Convalidações!I:P,5,0),"-")</f>
        <v>NHZ1017-09</v>
      </c>
      <c r="K9" s="3">
        <f>IFERROR(VLOOKUP(Tabela36723[[#This Row],[Disciplina Convalidada 2010]],'Colar histórico'!A:F,3,0),0)</f>
        <v>0</v>
      </c>
      <c r="L9" s="3">
        <f>Tabela36723[[#This Row],[Crédito Convalidada Cursado 2010]]*12</f>
        <v>0</v>
      </c>
      <c r="M9" s="3" t="str">
        <f>IFERROR(VLOOKUP(Tabela36723[[#This Row],[Código]],Convalidações!I:T,9,0),"-")</f>
        <v>NHT1072-15</v>
      </c>
      <c r="N9" s="3">
        <f>IFERROR(VLOOKUP(Tabela36723[[#This Row],[Disciplina Convalidada 2010]],'Colar histórico'!A:F,3,0),0)</f>
        <v>0</v>
      </c>
      <c r="O9" s="3">
        <f>Tabela36723[[#This Row],[Crédito Convalidada Cursado 2016]]*12</f>
        <v>0</v>
      </c>
      <c r="P9" s="3"/>
    </row>
    <row r="10" spans="1:16" x14ac:dyDescent="0.25">
      <c r="A10" s="9" t="s">
        <v>142</v>
      </c>
      <c r="B10" s="9" t="s">
        <v>88</v>
      </c>
      <c r="C10" s="13">
        <v>2</v>
      </c>
      <c r="D10" s="13">
        <v>2</v>
      </c>
      <c r="E10" s="13">
        <v>2</v>
      </c>
      <c r="F10" s="13">
        <v>4</v>
      </c>
      <c r="G10" s="9"/>
      <c r="H10" s="3">
        <f>IFERROR(VLOOKUP(Tabela36723[[#This Row],[Código]],'Colar histórico'!A:F,3,0),0)</f>
        <v>0</v>
      </c>
      <c r="I10" s="3">
        <f>Tabela36723[[#This Row],[Cred Cursados]]*12</f>
        <v>0</v>
      </c>
      <c r="J10" s="3" t="str">
        <f>IFERROR(VLOOKUP(Tabela36723[[#This Row],[Código]],Convalidações!I:P,5,0),"-")</f>
        <v>NHZ1018-09</v>
      </c>
      <c r="K10" s="3">
        <f>IFERROR(VLOOKUP(Tabela36723[[#This Row],[Disciplina Convalidada 2010]],'Colar histórico'!A:F,3,0),0)</f>
        <v>0</v>
      </c>
      <c r="L10" s="3">
        <f>Tabela36723[[#This Row],[Crédito Convalidada Cursado 2010]]*12</f>
        <v>0</v>
      </c>
      <c r="M10" s="3" t="str">
        <f>IFERROR(VLOOKUP(Tabela36723[[#This Row],[Código]],Convalidações!I:T,9,0),"-")</f>
        <v>NHT1073-15</v>
      </c>
      <c r="N10" s="3">
        <f>IFERROR(VLOOKUP(Tabela36723[[#This Row],[Disciplina Convalidada 2010]],'Colar histórico'!A:F,3,0),0)</f>
        <v>0</v>
      </c>
      <c r="O10" s="3">
        <f>Tabela36723[[#This Row],[Crédito Convalidada Cursado 2016]]*12</f>
        <v>0</v>
      </c>
      <c r="P10" s="3"/>
    </row>
    <row r="11" spans="1:16" x14ac:dyDescent="0.25">
      <c r="A11" s="9" t="s">
        <v>188</v>
      </c>
      <c r="B11" s="9" t="s">
        <v>14</v>
      </c>
      <c r="C11" s="13">
        <v>2</v>
      </c>
      <c r="D11" s="13">
        <v>2</v>
      </c>
      <c r="E11" s="13">
        <v>4</v>
      </c>
      <c r="F11" s="13">
        <v>4</v>
      </c>
      <c r="G11" s="9"/>
      <c r="H11" s="3">
        <f>IFERROR(VLOOKUP(Tabela36723[[#This Row],[Código]],'Colar histórico'!A:F,3,0),0)</f>
        <v>0</v>
      </c>
      <c r="I11" s="3">
        <f>Tabela36723[[#This Row],[Cred Cursados]]*12</f>
        <v>0</v>
      </c>
      <c r="J11" s="3" t="str">
        <f>IFERROR(VLOOKUP(Tabela36723[[#This Row],[Código]],Convalidações!I:P,5,0),"-")</f>
        <v>ESZX090-13</v>
      </c>
      <c r="K11" s="3">
        <f>IFERROR(VLOOKUP(Tabela36723[[#This Row],[Disciplina Convalidada 2010]],'Colar histórico'!A:F,3,0),0)</f>
        <v>0</v>
      </c>
      <c r="L11" s="3">
        <f>Tabela36723[[#This Row],[Crédito Convalidada Cursado 2010]]*12</f>
        <v>0</v>
      </c>
      <c r="M11" s="3" t="str">
        <f>IFERROR(VLOOKUP(Tabela36723[[#This Row],[Código]],Convalidações!I:T,9,0),"-")</f>
        <v>ESZU025-13</v>
      </c>
      <c r="N11" s="3">
        <f>IFERROR(VLOOKUP(Tabela36723[[#This Row],[Disciplina Convalidada 2010]],'Colar histórico'!A:F,3,0),0)</f>
        <v>0</v>
      </c>
      <c r="O11" s="3">
        <f>Tabela36723[[#This Row],[Crédito Convalidada Cursado 2016]]*12</f>
        <v>0</v>
      </c>
      <c r="P11" s="3"/>
    </row>
    <row r="12" spans="1:16" x14ac:dyDescent="0.25">
      <c r="A12" s="9" t="s">
        <v>192</v>
      </c>
      <c r="B12" s="9" t="s">
        <v>145</v>
      </c>
      <c r="C12" s="13">
        <v>3</v>
      </c>
      <c r="D12" s="13">
        <v>0</v>
      </c>
      <c r="E12" s="13">
        <v>3</v>
      </c>
      <c r="F12" s="13">
        <v>3</v>
      </c>
      <c r="G12" s="9"/>
      <c r="H12" s="3">
        <f>IFERROR(VLOOKUP(Tabela36723[[#This Row],[Código]],'Colar histórico'!A:F,3,0),0)</f>
        <v>0</v>
      </c>
      <c r="I12" s="3">
        <f>Tabela36723[[#This Row],[Cred Cursados]]*12</f>
        <v>0</v>
      </c>
      <c r="J12" s="3" t="str">
        <f>IFERROR(VLOOKUP(Tabela36723[[#This Row],[Código]],Convalidações!I:P,5,0),"-")</f>
        <v>NHZ5021-16</v>
      </c>
      <c r="K12" s="3">
        <f>IFERROR(VLOOKUP(Tabela36723[[#This Row],[Disciplina Convalidada 2010]],'Colar histórico'!A:F,3,0),0)</f>
        <v>0</v>
      </c>
      <c r="L12" s="3">
        <f>Tabela36723[[#This Row],[Crédito Convalidada Cursado 2010]]*12</f>
        <v>0</v>
      </c>
      <c r="M12" s="3" t="str">
        <f>IFERROR(VLOOKUP(Tabela36723[[#This Row],[Código]],Convalidações!I:T,9,0),"-")</f>
        <v>NHZ5021-15</v>
      </c>
      <c r="N12" s="3">
        <f>IFERROR(VLOOKUP(Tabela36723[[#This Row],[Disciplina Convalidada 2010]],'Colar histórico'!A:F,3,0),0)</f>
        <v>0</v>
      </c>
      <c r="O12" s="3">
        <f>Tabela36723[[#This Row],[Crédito Convalidada Cursado 2016]]*12</f>
        <v>0</v>
      </c>
      <c r="P12" s="3"/>
    </row>
    <row r="13" spans="1:16" x14ac:dyDescent="0.25">
      <c r="A13" s="9" t="s">
        <v>146</v>
      </c>
      <c r="B13" s="9" t="s">
        <v>147</v>
      </c>
      <c r="C13" s="13">
        <v>2</v>
      </c>
      <c r="D13" s="13">
        <v>0</v>
      </c>
      <c r="E13" s="13">
        <v>2</v>
      </c>
      <c r="F13" s="13">
        <v>2</v>
      </c>
      <c r="G13" s="9"/>
      <c r="H13" s="3">
        <f>IFERROR(VLOOKUP(Tabela36723[[#This Row],[Código]],'Colar histórico'!A:F,3,0),0)</f>
        <v>0</v>
      </c>
      <c r="I13" s="3">
        <f>Tabela36723[[#This Row],[Cred Cursados]]*12</f>
        <v>0</v>
      </c>
      <c r="J13" s="3" t="str">
        <f>IFERROR(VLOOKUP(Tabela36723[[#This Row],[Código]],Convalidações!I:P,5,0),"-")</f>
        <v>NHI5010-13</v>
      </c>
      <c r="K13" s="3">
        <f>IFERROR(VLOOKUP(Tabela36723[[#This Row],[Disciplina Convalidada 2010]],'Colar histórico'!A:F,3,0),0)</f>
        <v>0</v>
      </c>
      <c r="L13" s="3">
        <f>Tabela36723[[#This Row],[Crédito Convalidada Cursado 2010]]*12</f>
        <v>0</v>
      </c>
      <c r="M13" s="3" t="str">
        <f>IFERROR(VLOOKUP(Tabela36723[[#This Row],[Código]],Convalidações!I:T,9,0),"-")</f>
        <v>NHZ5020-15</v>
      </c>
      <c r="N13" s="3">
        <f>IFERROR(VLOOKUP(Tabela36723[[#This Row],[Disciplina Convalidada 2010]],'Colar histórico'!A:F,3,0),0)</f>
        <v>0</v>
      </c>
      <c r="O13" s="3">
        <f>Tabela36723[[#This Row],[Crédito Convalidada Cursado 2016]]*12</f>
        <v>0</v>
      </c>
      <c r="P13" s="3"/>
    </row>
    <row r="14" spans="1:16" x14ac:dyDescent="0.25">
      <c r="A14" s="9" t="s">
        <v>66</v>
      </c>
      <c r="B14" s="9" t="s">
        <v>31</v>
      </c>
      <c r="C14" s="13">
        <v>2</v>
      </c>
      <c r="D14" s="13">
        <v>1</v>
      </c>
      <c r="E14" s="13">
        <v>3</v>
      </c>
      <c r="F14" s="13">
        <v>3</v>
      </c>
      <c r="G14" s="9"/>
      <c r="H14" s="3">
        <f>IFERROR(VLOOKUP(Tabela36723[[#This Row],[Código]],'Colar histórico'!A:F,3,0),0)</f>
        <v>0</v>
      </c>
      <c r="I14" s="3">
        <f>Tabela36723[[#This Row],[Cred Cursados]]*12</f>
        <v>0</v>
      </c>
      <c r="J14" s="3" t="str">
        <f>IFERROR(VLOOKUP(Tabela36723[[#This Row],[Código]],Convalidações!I:P,5,0),"-")</f>
        <v>NHZ5005-09</v>
      </c>
      <c r="K14" s="3">
        <f>IFERROR(VLOOKUP(Tabela36723[[#This Row],[Disciplina Convalidada 2010]],'Colar histórico'!A:F,3,0),0)</f>
        <v>0</v>
      </c>
      <c r="L14" s="3">
        <f>Tabela36723[[#This Row],[Crédito Convalidada Cursado 2010]]*12</f>
        <v>0</v>
      </c>
      <c r="M14" s="3" t="str">
        <f>IFERROR(VLOOKUP(Tabela36723[[#This Row],[Código]],Convalidações!I:T,9,0),"-")</f>
        <v>NHZ5005-09</v>
      </c>
      <c r="N14" s="3">
        <f>IFERROR(VLOOKUP(Tabela36723[[#This Row],[Disciplina Convalidada 2010]],'Colar histórico'!A:F,3,0),0)</f>
        <v>0</v>
      </c>
      <c r="O14" s="3">
        <f>Tabela36723[[#This Row],[Crédito Convalidada Cursado 2016]]*12</f>
        <v>0</v>
      </c>
      <c r="P14" s="3"/>
    </row>
    <row r="15" spans="1:16" x14ac:dyDescent="0.25">
      <c r="A15" s="9" t="s">
        <v>193</v>
      </c>
      <c r="B15" s="15" t="s">
        <v>194</v>
      </c>
      <c r="C15" s="13">
        <v>4</v>
      </c>
      <c r="D15" s="13">
        <v>0</v>
      </c>
      <c r="E15" s="13">
        <v>4</v>
      </c>
      <c r="F15" s="13">
        <v>4</v>
      </c>
      <c r="G15" s="9"/>
      <c r="H15" s="3">
        <f>IFERROR(VLOOKUP(Tabela36723[[#This Row],[Código]],'Colar histórico'!A:F,3,0),0)</f>
        <v>0</v>
      </c>
      <c r="I15" s="3">
        <f>Tabela36723[[#This Row],[Cred Cursados]]*12</f>
        <v>0</v>
      </c>
      <c r="J15" s="3" t="str">
        <f>IFERROR(VLOOKUP(Tabela36723[[#This Row],[Código]],Convalidações!I:P,5,0),"-")</f>
        <v>MCZC007-15</v>
      </c>
      <c r="K15" s="3">
        <f>IFERROR(VLOOKUP(Tabela36723[[#This Row],[Disciplina Convalidada 2010]],'Colar histórico'!A:F,3,0),0)</f>
        <v>0</v>
      </c>
      <c r="L15" s="3">
        <f>Tabela36723[[#This Row],[Crédito Convalidada Cursado 2010]]*12</f>
        <v>0</v>
      </c>
      <c r="M15" s="3" t="str">
        <f>IFERROR(VLOOKUP(Tabela36723[[#This Row],[Código]],Convalidações!I:T,9,0),"-")</f>
        <v>MCZC007-15</v>
      </c>
      <c r="N15" s="3">
        <f>IFERROR(VLOOKUP(Tabela36723[[#This Row],[Disciplina Convalidada 2010]],'Colar histórico'!A:F,3,0),0)</f>
        <v>0</v>
      </c>
      <c r="O15" s="3">
        <f>Tabela36723[[#This Row],[Crédito Convalidada Cursado 2016]]*12</f>
        <v>0</v>
      </c>
      <c r="P15" s="3"/>
    </row>
    <row r="16" spans="1:16" x14ac:dyDescent="0.25">
      <c r="A16" s="9" t="s">
        <v>195</v>
      </c>
      <c r="B16" s="9" t="s">
        <v>196</v>
      </c>
      <c r="C16" s="13">
        <v>3</v>
      </c>
      <c r="D16" s="13">
        <v>0</v>
      </c>
      <c r="E16" s="13">
        <v>4</v>
      </c>
      <c r="F16" s="13">
        <v>3</v>
      </c>
      <c r="G16" s="9"/>
      <c r="H16" s="3">
        <f>IFERROR(VLOOKUP(Tabela36723[[#This Row],[Código]],'Colar histórico'!A:F,3,0),0)</f>
        <v>0</v>
      </c>
      <c r="I16" s="3">
        <f>Tabela36723[[#This Row],[Cred Cursados]]*12</f>
        <v>0</v>
      </c>
      <c r="J16" s="3" t="str">
        <f>IFERROR(VLOOKUP(Tabela36723[[#This Row],[Código]],Convalidações!I:P,5,0),"-")</f>
        <v>BHQ0002-15</v>
      </c>
      <c r="K16" s="3">
        <f>IFERROR(VLOOKUP(Tabela36723[[#This Row],[Disciplina Convalidada 2010]],'Colar histórico'!A:F,3,0),0)</f>
        <v>0</v>
      </c>
      <c r="L16" s="3">
        <f>Tabela36723[[#This Row],[Crédito Convalidada Cursado 2010]]*12</f>
        <v>0</v>
      </c>
      <c r="M16" s="3" t="str">
        <f>IFERROR(VLOOKUP(Tabela36723[[#This Row],[Código]],Convalidações!I:T,9,0),"-")</f>
        <v>BHQ0002-15</v>
      </c>
      <c r="N16" s="3">
        <f>IFERROR(VLOOKUP(Tabela36723[[#This Row],[Disciplina Convalidada 2010]],'Colar histórico'!A:F,3,0),0)</f>
        <v>0</v>
      </c>
      <c r="O16" s="3">
        <f>Tabela36723[[#This Row],[Crédito Convalidada Cursado 2016]]*12</f>
        <v>0</v>
      </c>
      <c r="P16" s="3"/>
    </row>
    <row r="17" spans="1:16" x14ac:dyDescent="0.25">
      <c r="A17" s="9" t="s">
        <v>197</v>
      </c>
      <c r="B17" s="9" t="s">
        <v>149</v>
      </c>
      <c r="C17" s="13">
        <v>4</v>
      </c>
      <c r="D17" s="13">
        <v>0</v>
      </c>
      <c r="E17" s="13">
        <v>4</v>
      </c>
      <c r="F17" s="13">
        <v>4</v>
      </c>
      <c r="G17" s="9"/>
      <c r="H17" s="3">
        <f>IFERROR(VLOOKUP(Tabela36723[[#This Row],[Código]],'Colar histórico'!A:F,3,0),0)</f>
        <v>0</v>
      </c>
      <c r="I17" s="3">
        <f>Tabela36723[[#This Row],[Cred Cursados]]*12</f>
        <v>0</v>
      </c>
      <c r="J17" s="3" t="str">
        <f>IFERROR(VLOOKUP(Tabela36723[[#This Row],[Código]],Convalidações!I:P,5,0),"-")</f>
        <v>NHH2017-16</v>
      </c>
      <c r="K17" s="3">
        <f>IFERROR(VLOOKUP(Tabela36723[[#This Row],[Disciplina Convalidada 2010]],'Colar histórico'!A:F,3,0),0)</f>
        <v>0</v>
      </c>
      <c r="L17" s="3">
        <f>Tabela36723[[#This Row],[Crédito Convalidada Cursado 2010]]*12</f>
        <v>0</v>
      </c>
      <c r="M17" s="3" t="str">
        <f>IFERROR(VLOOKUP(Tabela36723[[#This Row],[Código]],Convalidações!I:T,9,0),"-")</f>
        <v>NHH2017-13</v>
      </c>
      <c r="N17" s="3">
        <f>IFERROR(VLOOKUP(Tabela36723[[#This Row],[Disciplina Convalidada 2010]],'Colar histórico'!A:F,3,0),0)</f>
        <v>0</v>
      </c>
      <c r="O17" s="3">
        <f>Tabela36723[[#This Row],[Crédito Convalidada Cursado 2016]]*12</f>
        <v>0</v>
      </c>
      <c r="P17" s="3"/>
    </row>
    <row r="18" spans="1:16" x14ac:dyDescent="0.25">
      <c r="A18" s="9" t="s">
        <v>150</v>
      </c>
      <c r="B18" s="9" t="s">
        <v>151</v>
      </c>
      <c r="C18" s="13">
        <v>2</v>
      </c>
      <c r="D18" s="13">
        <v>2</v>
      </c>
      <c r="E18" s="13">
        <v>4</v>
      </c>
      <c r="F18" s="13">
        <v>4</v>
      </c>
      <c r="G18" s="9"/>
      <c r="H18" s="3">
        <f>IFERROR(VLOOKUP(Tabela36723[[#This Row],[Código]],'Colar histórico'!A:F,3,0),0)</f>
        <v>0</v>
      </c>
      <c r="I18" s="3">
        <f>Tabela36723[[#This Row],[Cred Cursados]]*12</f>
        <v>0</v>
      </c>
      <c r="J18" s="3" t="str">
        <f>IFERROR(VLOOKUP(Tabela36723[[#This Row],[Código]],Convalidações!I:P,5,0),"-")</f>
        <v>NHT1055-15</v>
      </c>
      <c r="K18" s="3">
        <f>IFERROR(VLOOKUP(Tabela36723[[#This Row],[Disciplina Convalidada 2010]],'Colar histórico'!A:F,3,0),0)</f>
        <v>0</v>
      </c>
      <c r="L18" s="3">
        <f>Tabela36723[[#This Row],[Crédito Convalidada Cursado 2010]]*12</f>
        <v>0</v>
      </c>
      <c r="M18" s="3" t="str">
        <f>IFERROR(VLOOKUP(Tabela36723[[#This Row],[Código]],Convalidações!I:T,9,0),"-")</f>
        <v>NHT1055-15</v>
      </c>
      <c r="N18" s="3">
        <f>IFERROR(VLOOKUP(Tabela36723[[#This Row],[Disciplina Convalidada 2010]],'Colar histórico'!A:F,3,0),0)</f>
        <v>0</v>
      </c>
      <c r="O18" s="3">
        <f>Tabela36723[[#This Row],[Crédito Convalidada Cursado 2016]]*12</f>
        <v>0</v>
      </c>
      <c r="P18" s="3"/>
    </row>
    <row r="19" spans="1:16" x14ac:dyDescent="0.25">
      <c r="A19" s="9" t="s">
        <v>152</v>
      </c>
      <c r="B19" s="9" t="s">
        <v>153</v>
      </c>
      <c r="C19" s="13">
        <v>2</v>
      </c>
      <c r="D19" s="13">
        <v>2</v>
      </c>
      <c r="E19" s="13">
        <v>3</v>
      </c>
      <c r="F19" s="13">
        <v>4</v>
      </c>
      <c r="G19" s="9"/>
      <c r="H19" s="3">
        <f>IFERROR(VLOOKUP(Tabela36723[[#This Row],[Código]],'Colar histórico'!A:F,3,0),0)</f>
        <v>0</v>
      </c>
      <c r="I19" s="3">
        <f>Tabela36723[[#This Row],[Cred Cursados]]*12</f>
        <v>0</v>
      </c>
      <c r="J19" s="3" t="str">
        <f>IFERROR(VLOOKUP(Tabela36723[[#This Row],[Código]],Convalidações!I:P,5,0),"-")</f>
        <v>NHT1029-13</v>
      </c>
      <c r="K19" s="3">
        <f>IFERROR(VLOOKUP(Tabela36723[[#This Row],[Disciplina Convalidada 2010]],'Colar histórico'!A:F,3,0),0)</f>
        <v>0</v>
      </c>
      <c r="L19" s="3">
        <f>Tabela36723[[#This Row],[Crédito Convalidada Cursado 2010]]*12</f>
        <v>0</v>
      </c>
      <c r="M19" s="3" t="str">
        <f>IFERROR(VLOOKUP(Tabela36723[[#This Row],[Código]],Convalidações!I:T,9,0),"-")</f>
        <v>NHT1057-15</v>
      </c>
      <c r="N19" s="3">
        <f>IFERROR(VLOOKUP(Tabela36723[[#This Row],[Disciplina Convalidada 2010]],'Colar histórico'!A:F,3,0),0)</f>
        <v>0</v>
      </c>
      <c r="O19" s="3">
        <f>Tabela36723[[#This Row],[Crédito Convalidada Cursado 2016]]*12</f>
        <v>0</v>
      </c>
      <c r="P19" s="3"/>
    </row>
    <row r="20" spans="1:16" x14ac:dyDescent="0.25">
      <c r="A20" s="9" t="s">
        <v>154</v>
      </c>
      <c r="B20" s="9" t="s">
        <v>155</v>
      </c>
      <c r="C20" s="13">
        <v>2</v>
      </c>
      <c r="D20" s="13">
        <v>2</v>
      </c>
      <c r="E20" s="13">
        <v>4</v>
      </c>
      <c r="F20" s="13">
        <v>4</v>
      </c>
      <c r="G20" s="9"/>
      <c r="H20" s="3">
        <f>IFERROR(VLOOKUP(Tabela36723[[#This Row],[Código]],'Colar histórico'!A:F,3,0),0)</f>
        <v>0</v>
      </c>
      <c r="I20" s="3">
        <f>Tabela36723[[#This Row],[Cred Cursados]]*12</f>
        <v>0</v>
      </c>
      <c r="J20" s="3" t="str">
        <f>IFERROR(VLOOKUP(Tabela36723[[#This Row],[Código]],Convalidações!I:P,5,0),"-")</f>
        <v>NHT1030-15</v>
      </c>
      <c r="K20" s="3">
        <f>IFERROR(VLOOKUP(Tabela36723[[#This Row],[Disciplina Convalidada 2010]],'Colar histórico'!A:F,3,0),0)</f>
        <v>0</v>
      </c>
      <c r="L20" s="3">
        <f>Tabela36723[[#This Row],[Crédito Convalidada Cursado 2010]]*12</f>
        <v>0</v>
      </c>
      <c r="M20" s="3" t="str">
        <f>IFERROR(VLOOKUP(Tabela36723[[#This Row],[Código]],Convalidações!I:T,9,0),"-")</f>
        <v>NHT1030-15</v>
      </c>
      <c r="N20" s="3">
        <f>IFERROR(VLOOKUP(Tabela36723[[#This Row],[Disciplina Convalidada 2010]],'Colar histórico'!A:F,3,0),0)</f>
        <v>0</v>
      </c>
      <c r="O20" s="3">
        <f>Tabela36723[[#This Row],[Crédito Convalidada Cursado 2016]]*12</f>
        <v>0</v>
      </c>
      <c r="P20" s="3"/>
    </row>
    <row r="21" spans="1:16" x14ac:dyDescent="0.25">
      <c r="A21" s="9" t="s">
        <v>156</v>
      </c>
      <c r="B21" s="9" t="s">
        <v>157</v>
      </c>
      <c r="C21" s="13">
        <v>4</v>
      </c>
      <c r="D21" s="13">
        <v>0</v>
      </c>
      <c r="E21" s="13">
        <v>2</v>
      </c>
      <c r="F21" s="13">
        <v>4</v>
      </c>
      <c r="G21" s="9"/>
      <c r="H21" s="3">
        <f>IFERROR(VLOOKUP(Tabela36723[[#This Row],[Código]],'Colar histórico'!A:F,3,0),0)</f>
        <v>0</v>
      </c>
      <c r="I21" s="3">
        <f>Tabela36723[[#This Row],[Cred Cursados]]*12</f>
        <v>0</v>
      </c>
      <c r="J21" s="3" t="str">
        <f>IFERROR(VLOOKUP(Tabela36723[[#This Row],[Código]],Convalidações!I:P,5,0),"-")</f>
        <v>NHZ5008-09</v>
      </c>
      <c r="K21" s="3">
        <f>IFERROR(VLOOKUP(Tabela36723[[#This Row],[Disciplina Convalidada 2010]],'Colar histórico'!A:F,3,0),0)</f>
        <v>0</v>
      </c>
      <c r="L21" s="3">
        <f>Tabela36723[[#This Row],[Crédito Convalidada Cursado 2010]]*12</f>
        <v>0</v>
      </c>
      <c r="M21" s="3" t="str">
        <f>IFERROR(VLOOKUP(Tabela36723[[#This Row],[Código]],Convalidações!I:T,9,0),"-")</f>
        <v>NHZ5017-15</v>
      </c>
      <c r="N21" s="3">
        <f>IFERROR(VLOOKUP(Tabela36723[[#This Row],[Disciplina Convalidada 2010]],'Colar histórico'!A:F,3,0),0)</f>
        <v>0</v>
      </c>
      <c r="O21" s="3">
        <f>Tabela36723[[#This Row],[Crédito Convalidada Cursado 2016]]*12</f>
        <v>0</v>
      </c>
      <c r="P21" s="3"/>
    </row>
    <row r="22" spans="1:16" x14ac:dyDescent="0.25">
      <c r="A22" s="16" t="s">
        <v>198</v>
      </c>
      <c r="B22" s="9" t="s">
        <v>199</v>
      </c>
      <c r="C22" s="13">
        <v>4</v>
      </c>
      <c r="D22" s="13">
        <v>0</v>
      </c>
      <c r="E22" s="13">
        <v>4</v>
      </c>
      <c r="F22" s="13">
        <v>4</v>
      </c>
      <c r="G22" s="9"/>
      <c r="H22" s="3">
        <f>IFERROR(VLOOKUP(Tabela36723[[#This Row],[Código]],'Colar histórico'!A:F,3,0),0)</f>
        <v>0</v>
      </c>
      <c r="I22" s="3">
        <f>Tabela36723[[#This Row],[Cred Cursados]]*12</f>
        <v>0</v>
      </c>
      <c r="J22" s="8" t="str">
        <f>IFERROR(VLOOKUP(Tabela36723[[#This Row],[Código]],Convalidações!I:P,5,0),"-")</f>
        <v>MCZC003-15</v>
      </c>
      <c r="K22" s="3">
        <f>IFERROR(VLOOKUP(Tabela36723[[#This Row],[Disciplina Convalidada 2010]],'Colar histórico'!A:F,3,0),0)</f>
        <v>0</v>
      </c>
      <c r="L22" s="3">
        <f>Tabela36723[[#This Row],[Crédito Convalidada Cursado 2010]]*12</f>
        <v>0</v>
      </c>
      <c r="M22" s="3" t="str">
        <f>IFERROR(VLOOKUP(Tabela36723[[#This Row],[Código]],Convalidações!I:T,9,0),"-")</f>
        <v>MCZC003-15</v>
      </c>
      <c r="N22" s="3">
        <f>IFERROR(VLOOKUP(Tabela36723[[#This Row],[Disciplina Convalidada 2010]],'Colar histórico'!A:F,3,0),0)</f>
        <v>0</v>
      </c>
      <c r="O22" s="3">
        <f>Tabela36723[[#This Row],[Crédito Convalidada Cursado 2016]]*12</f>
        <v>0</v>
      </c>
      <c r="P22" s="3"/>
    </row>
    <row r="23" spans="1:16" x14ac:dyDescent="0.25">
      <c r="A23" s="9" t="s">
        <v>120</v>
      </c>
      <c r="B23" s="9" t="s">
        <v>121</v>
      </c>
      <c r="C23" s="13">
        <v>4</v>
      </c>
      <c r="D23" s="13">
        <v>0</v>
      </c>
      <c r="E23" s="13">
        <v>4</v>
      </c>
      <c r="F23" s="13">
        <v>4</v>
      </c>
      <c r="G23" s="9"/>
      <c r="H23" s="3">
        <f>IFERROR(VLOOKUP(Tabela36723[[#This Row],[Código]],'Colar histórico'!A:F,3,0),0)</f>
        <v>0</v>
      </c>
      <c r="I23" s="3">
        <f>Tabela36723[[#This Row],[Cred Cursados]]*12</f>
        <v>0</v>
      </c>
      <c r="J23" s="3" t="str">
        <f>IFERROR(VLOOKUP(Tabela36723[[#This Row],[Código]],Convalidações!I:P,5,0),"-")</f>
        <v>NHT1036-13</v>
      </c>
      <c r="K23" s="3">
        <f>IFERROR(VLOOKUP(Tabela36723[[#This Row],[Disciplina Convalidada 2010]],'Colar histórico'!A:F,3,0),0)</f>
        <v>0</v>
      </c>
      <c r="L23" s="3">
        <f>Tabela36723[[#This Row],[Crédito Convalidada Cursado 2010]]*12</f>
        <v>0</v>
      </c>
      <c r="M23" s="3" t="str">
        <f>IFERROR(VLOOKUP(Tabela36723[[#This Row],[Código]],Convalidações!I:T,9,0),"-")</f>
        <v>NHT1066-15</v>
      </c>
      <c r="N23" s="3">
        <f>IFERROR(VLOOKUP(Tabela36723[[#This Row],[Disciplina Convalidada 2010]],'Colar histórico'!A:F,3,0),0)</f>
        <v>0</v>
      </c>
      <c r="O23" s="3">
        <f>Tabela36723[[#This Row],[Crédito Convalidada Cursado 2016]]*12</f>
        <v>0</v>
      </c>
      <c r="P23" s="3"/>
    </row>
    <row r="24" spans="1:16" x14ac:dyDescent="0.25">
      <c r="A24" s="9" t="s">
        <v>158</v>
      </c>
      <c r="B24" s="9" t="s">
        <v>159</v>
      </c>
      <c r="C24" s="13">
        <v>4</v>
      </c>
      <c r="D24" s="13">
        <v>2</v>
      </c>
      <c r="E24" s="13">
        <v>4</v>
      </c>
      <c r="F24" s="13">
        <v>6</v>
      </c>
      <c r="G24" s="9"/>
      <c r="H24" s="6">
        <f>IFERROR(VLOOKUP(Tabela36723[[#This Row],[Código]],'Colar histórico'!A:F,3,0),0)</f>
        <v>0</v>
      </c>
      <c r="I24" s="6">
        <f>Tabela36723[[#This Row],[Cred Cursados]]*12</f>
        <v>0</v>
      </c>
      <c r="J24" s="3" t="str">
        <f>IFERROR(VLOOKUP(Tabela36723[[#This Row],[Código]],Convalidações!I:P,5,0),"-")</f>
        <v>NHT1047-13</v>
      </c>
      <c r="K24" s="3">
        <f>IFERROR(VLOOKUP(Tabela36723[[#This Row],[Disciplina Convalidada 2010]],'Colar histórico'!A:F,3,0),0)</f>
        <v>0</v>
      </c>
      <c r="L24" s="3">
        <f>Tabela36723[[#This Row],[Crédito Convalidada Cursado 2010]]*12</f>
        <v>0</v>
      </c>
      <c r="M24" s="3" t="str">
        <f>IFERROR(VLOOKUP(Tabela36723[[#This Row],[Código]],Convalidações!I:T,9,0),"-")</f>
        <v>NHT1058-15</v>
      </c>
      <c r="N24" s="3">
        <f>IFERROR(VLOOKUP(Tabela36723[[#This Row],[Disciplina Convalidada 2010]],'Colar histórico'!A:F,3,0),0)</f>
        <v>0</v>
      </c>
      <c r="O24" s="3">
        <f>Tabela36723[[#This Row],[Crédito Convalidada Cursado 2016]]*12</f>
        <v>0</v>
      </c>
      <c r="P24" s="3"/>
    </row>
    <row r="25" spans="1:16" x14ac:dyDescent="0.25">
      <c r="A25" s="9" t="s">
        <v>160</v>
      </c>
      <c r="B25" s="9" t="s">
        <v>161</v>
      </c>
      <c r="C25" s="13">
        <v>4</v>
      </c>
      <c r="D25" s="13">
        <v>2</v>
      </c>
      <c r="E25" s="13">
        <v>4</v>
      </c>
      <c r="F25" s="13">
        <v>6</v>
      </c>
      <c r="G25" s="9"/>
      <c r="H25" s="6">
        <f>IFERROR(VLOOKUP(Tabela36723[[#This Row],[Código]],'Colar histórico'!A:F,3,0),0)</f>
        <v>0</v>
      </c>
      <c r="I25" s="6">
        <f>Tabela36723[[#This Row],[Cred Cursados]]*12</f>
        <v>0</v>
      </c>
      <c r="J25" s="3" t="str">
        <f>IFERROR(VLOOKUP(Tabela36723[[#This Row],[Código]],Convalidações!I:P,5,0),"-")</f>
        <v>NHT1045-13</v>
      </c>
      <c r="K25" s="3">
        <f>IFERROR(VLOOKUP(Tabela36723[[#This Row],[Disciplina Convalidada 2010]],'Colar histórico'!A:F,3,0),0)</f>
        <v>0</v>
      </c>
      <c r="L25" s="3">
        <f>Tabela36723[[#This Row],[Crédito Convalidada Cursado 2010]]*12</f>
        <v>0</v>
      </c>
      <c r="M25" s="3" t="str">
        <f>IFERROR(VLOOKUP(Tabela36723[[#This Row],[Código]],Convalidações!I:T,9,0),"-")</f>
        <v>NHT1059-15</v>
      </c>
      <c r="N25" s="3">
        <f>IFERROR(VLOOKUP(Tabela36723[[#This Row],[Disciplina Convalidada 2010]],'Colar histórico'!A:F,3,0),0)</f>
        <v>0</v>
      </c>
      <c r="O25" s="3">
        <f>Tabela36723[[#This Row],[Crédito Convalidada Cursado 2016]]*12</f>
        <v>0</v>
      </c>
      <c r="P25" s="3"/>
    </row>
    <row r="26" spans="1:16" x14ac:dyDescent="0.25">
      <c r="A26" s="9" t="s">
        <v>162</v>
      </c>
      <c r="B26" s="9" t="s">
        <v>163</v>
      </c>
      <c r="C26" s="13">
        <v>4</v>
      </c>
      <c r="D26" s="13">
        <v>2</v>
      </c>
      <c r="E26" s="13">
        <v>4</v>
      </c>
      <c r="F26" s="13">
        <v>6</v>
      </c>
      <c r="G26" s="9"/>
      <c r="H26" s="6">
        <f>IFERROR(VLOOKUP(Tabela36723[[#This Row],[Código]],'Colar histórico'!A:F,3,0),0)</f>
        <v>0</v>
      </c>
      <c r="I26" s="6">
        <f>Tabela36723[[#This Row],[Cred Cursados]]*12</f>
        <v>0</v>
      </c>
      <c r="J26" s="3" t="str">
        <f>IFERROR(VLOOKUP(Tabela36723[[#This Row],[Código]],Convalidações!I:P,5,0),"-")</f>
        <v>NHT1046-13</v>
      </c>
      <c r="K26" s="3">
        <f>IFERROR(VLOOKUP(Tabela36723[[#This Row],[Disciplina Convalidada 2010]],'Colar histórico'!A:F,3,0),0)</f>
        <v>0</v>
      </c>
      <c r="L26" s="3">
        <f>Tabela36723[[#This Row],[Crédito Convalidada Cursado 2010]]*12</f>
        <v>0</v>
      </c>
      <c r="M26" s="3" t="str">
        <f>IFERROR(VLOOKUP(Tabela36723[[#This Row],[Código]],Convalidações!I:T,9,0),"-")</f>
        <v>NHT1060-15</v>
      </c>
      <c r="N26" s="3">
        <f>IFERROR(VLOOKUP(Tabela36723[[#This Row],[Disciplina Convalidada 2010]],'Colar histórico'!A:F,3,0),0)</f>
        <v>0</v>
      </c>
      <c r="O26" s="3">
        <f>Tabela36723[[#This Row],[Crédito Convalidada Cursado 2016]]*12</f>
        <v>0</v>
      </c>
      <c r="P26" s="3"/>
    </row>
    <row r="27" spans="1:16" x14ac:dyDescent="0.25">
      <c r="A27" s="9" t="s">
        <v>79</v>
      </c>
      <c r="B27" s="9" t="s">
        <v>80</v>
      </c>
      <c r="C27" s="13">
        <v>3</v>
      </c>
      <c r="D27" s="13">
        <v>0</v>
      </c>
      <c r="E27" s="13">
        <v>3</v>
      </c>
      <c r="F27" s="13">
        <v>3</v>
      </c>
      <c r="G27" s="9"/>
      <c r="H27" s="7">
        <f>IFERROR(VLOOKUP(Tabela36723[[#This Row],[Código]],'Colar histórico'!A:F,3,0),0)</f>
        <v>0</v>
      </c>
      <c r="I27" s="7">
        <f>Tabela36723[[#This Row],[Cred Cursados]]*12</f>
        <v>0</v>
      </c>
      <c r="J27" s="3" t="str">
        <f>IFERROR(VLOOKUP(Tabela36723[[#This Row],[Código]],Convalidações!I:P,5,0),"-")</f>
        <v>-</v>
      </c>
      <c r="K27" s="3">
        <f>IFERROR(VLOOKUP(Tabela36723[[#This Row],[Disciplina Convalidada 2010]],'Colar histórico'!A:F,3,0),0)</f>
        <v>0</v>
      </c>
      <c r="L27" s="3">
        <f>Tabela36723[[#This Row],[Crédito Convalidada Cursado 2010]]*12</f>
        <v>0</v>
      </c>
      <c r="M27" s="3" t="str">
        <f>IFERROR(VLOOKUP(Tabela36723[[#This Row],[Código]],Convalidações!I:T,9,0),"-")</f>
        <v>-</v>
      </c>
      <c r="N27" s="3">
        <f>IFERROR(VLOOKUP(Tabela36723[[#This Row],[Disciplina Convalidada 2010]],'Colar histórico'!A:F,3,0),0)</f>
        <v>0</v>
      </c>
      <c r="O27" s="3">
        <f>Tabela36723[[#This Row],[Crédito Convalidada Cursado 2016]]*12</f>
        <v>0</v>
      </c>
      <c r="P27" s="3"/>
    </row>
    <row r="28" spans="1:16" x14ac:dyDescent="0.25">
      <c r="A28" s="15" t="s">
        <v>200</v>
      </c>
      <c r="B28" s="9" t="s">
        <v>201</v>
      </c>
      <c r="C28" s="13">
        <v>4</v>
      </c>
      <c r="D28" s="13">
        <v>0</v>
      </c>
      <c r="E28" s="13">
        <v>4</v>
      </c>
      <c r="F28" s="13">
        <v>4</v>
      </c>
      <c r="G28" s="9"/>
      <c r="H28" s="6">
        <f>IFERROR(VLOOKUP(Tabela36723[[#This Row],[Código]],'Colar histórico'!A:F,3,0),0)</f>
        <v>0</v>
      </c>
      <c r="I28" s="6">
        <f>Tabela36723[[#This Row],[Cred Cursados]]*12</f>
        <v>0</v>
      </c>
      <c r="J28" s="3" t="str">
        <f>IFERROR(VLOOKUP(Tabela36723[[#This Row],[Código]],Convalidações!I:P,5,0),"-")</f>
        <v>ESZP039-14</v>
      </c>
      <c r="K28" s="3">
        <f>IFERROR(VLOOKUP(Tabela36723[[#This Row],[Disciplina Convalidada 2010]],'Colar histórico'!A:F,3,0),0)</f>
        <v>0</v>
      </c>
      <c r="L28" s="3">
        <f>Tabela36723[[#This Row],[Crédito Convalidada Cursado 2010]]*12</f>
        <v>0</v>
      </c>
      <c r="M28" s="3" t="str">
        <f>IFERROR(VLOOKUP(Tabela36723[[#This Row],[Código]],Convalidações!I:T,9,0),"-")</f>
        <v>ESZP039-14</v>
      </c>
      <c r="N28" s="3">
        <f>IFERROR(VLOOKUP(Tabela36723[[#This Row],[Disciplina Convalidada 2010]],'Colar histórico'!A:F,3,0),0)</f>
        <v>0</v>
      </c>
      <c r="O28" s="3">
        <f>Tabela36723[[#This Row],[Crédito Convalidada Cursado 2016]]*12</f>
        <v>0</v>
      </c>
      <c r="P28" s="3"/>
    </row>
    <row r="29" spans="1:16" x14ac:dyDescent="0.25">
      <c r="A29" s="9" t="s">
        <v>202</v>
      </c>
      <c r="B29" s="9" t="s">
        <v>204</v>
      </c>
      <c r="C29" s="13">
        <v>4</v>
      </c>
      <c r="D29" s="13">
        <v>0</v>
      </c>
      <c r="E29" s="13">
        <v>4</v>
      </c>
      <c r="F29" s="13">
        <v>4</v>
      </c>
      <c r="G29" s="9"/>
      <c r="H29" s="6">
        <f>IFERROR(VLOOKUP(Tabela36723[[#This Row],[Código]],'Colar histórico'!A:F,3,0),0)</f>
        <v>0</v>
      </c>
      <c r="I29" s="6">
        <f>Tabela36723[[#This Row],[Cred Cursados]]*12</f>
        <v>0</v>
      </c>
      <c r="J29" s="3" t="str">
        <f>IFERROR(VLOOKUP(Tabela36723[[#This Row],[Código]],Convalidações!I:P,5,0),"-")</f>
        <v>ESZP008-13</v>
      </c>
      <c r="K29" s="3">
        <f>IFERROR(VLOOKUP(Tabela36723[[#This Row],[Disciplina Convalidada 2010]],'Colar histórico'!A:F,3,0),0)</f>
        <v>0</v>
      </c>
      <c r="L29" s="3">
        <f>Tabela36723[[#This Row],[Crédito Convalidada Cursado 2010]]*12</f>
        <v>0</v>
      </c>
      <c r="M29" s="3" t="str">
        <f>IFERROR(VLOOKUP(Tabela36723[[#This Row],[Código]],Convalidações!I:T,9,0),"-")</f>
        <v>ESZP008-13</v>
      </c>
      <c r="N29" s="3">
        <f>IFERROR(VLOOKUP(Tabela36723[[#This Row],[Disciplina Convalidada 2010]],'Colar histórico'!A:F,3,0),0)</f>
        <v>0</v>
      </c>
      <c r="O29" s="3">
        <f>Tabela36723[[#This Row],[Crédito Convalidada Cursado 2016]]*12</f>
        <v>0</v>
      </c>
      <c r="P29" s="3"/>
    </row>
    <row r="30" spans="1:16" x14ac:dyDescent="0.25">
      <c r="A30" s="9" t="s">
        <v>203</v>
      </c>
      <c r="B30" s="9" t="s">
        <v>205</v>
      </c>
      <c r="C30" s="13">
        <v>4</v>
      </c>
      <c r="D30" s="13">
        <v>0</v>
      </c>
      <c r="E30" s="13">
        <v>4</v>
      </c>
      <c r="F30" s="13">
        <v>4</v>
      </c>
      <c r="G30" s="9"/>
      <c r="H30" s="6">
        <f>IFERROR(VLOOKUP(Tabela36723[[#This Row],[Código]],'Colar histórico'!A:F,3,0),0)</f>
        <v>0</v>
      </c>
      <c r="I30" s="6">
        <f>Tabela36723[[#This Row],[Cred Cursados]]*12</f>
        <v>0</v>
      </c>
      <c r="J30" s="3" t="str">
        <f>IFERROR(VLOOKUP(Tabela36723[[#This Row],[Código]],Convalidações!I:P,5,0),"-")</f>
        <v>ESHP018-14</v>
      </c>
      <c r="K30" s="3">
        <f>IFERROR(VLOOKUP(Tabela36723[[#This Row],[Disciplina Convalidada 2010]],'Colar histórico'!A:F,3,0),0)</f>
        <v>0</v>
      </c>
      <c r="L30" s="3">
        <f>Tabela36723[[#This Row],[Crédito Convalidada Cursado 2010]]*12</f>
        <v>0</v>
      </c>
      <c r="M30" s="3" t="str">
        <f>IFERROR(VLOOKUP(Tabela36723[[#This Row],[Código]],Convalidações!I:T,9,0),"-")</f>
        <v>ESHP018-14</v>
      </c>
      <c r="N30" s="3">
        <f>IFERROR(VLOOKUP(Tabela36723[[#This Row],[Disciplina Convalidada 2010]],'Colar histórico'!A:F,3,0),0)</f>
        <v>0</v>
      </c>
      <c r="O30" s="3">
        <f>Tabela36723[[#This Row],[Crédito Convalidada Cursado 2016]]*12</f>
        <v>0</v>
      </c>
      <c r="P30" s="3"/>
    </row>
    <row r="31" spans="1:16" x14ac:dyDescent="0.25">
      <c r="A31" s="9" t="s">
        <v>206</v>
      </c>
      <c r="B31" s="9" t="s">
        <v>207</v>
      </c>
      <c r="C31" s="13">
        <v>4</v>
      </c>
      <c r="D31" s="13">
        <v>0</v>
      </c>
      <c r="E31" s="13">
        <v>4</v>
      </c>
      <c r="F31" s="13">
        <v>4</v>
      </c>
      <c r="G31" s="9"/>
      <c r="H31" s="6">
        <f>IFERROR(VLOOKUP(Tabela36723[[#This Row],[Código]],'Colar histórico'!A:F,3,0),0)</f>
        <v>0</v>
      </c>
      <c r="I31" s="6">
        <f>Tabela36723[[#This Row],[Cred Cursados]]*12</f>
        <v>0</v>
      </c>
      <c r="J31" s="3" t="str">
        <f>IFERROR(VLOOKUP(Tabela36723[[#This Row],[Código]],Convalidações!I:P,5,0),"-")</f>
        <v>MCTC011-15</v>
      </c>
      <c r="K31" s="3">
        <f>IFERROR(VLOOKUP(Tabela36723[[#This Row],[Disciplina Convalidada 2010]],'Colar histórico'!A:F,3,0),0)</f>
        <v>0</v>
      </c>
      <c r="L31" s="3">
        <f>Tabela36723[[#This Row],[Crédito Convalidada Cursado 2010]]*12</f>
        <v>0</v>
      </c>
      <c r="M31" s="3" t="str">
        <f>IFERROR(VLOOKUP(Tabela36723[[#This Row],[Código]],Convalidações!I:T,9,0),"-")</f>
        <v>MCTC011-15</v>
      </c>
      <c r="N31" s="3">
        <f>IFERROR(VLOOKUP(Tabela36723[[#This Row],[Disciplina Convalidada 2010]],'Colar histórico'!A:F,3,0),0)</f>
        <v>0</v>
      </c>
      <c r="O31" s="3">
        <f>Tabela36723[[#This Row],[Crédito Convalidada Cursado 2016]]*12</f>
        <v>0</v>
      </c>
      <c r="P31" s="3"/>
    </row>
    <row r="32" spans="1:16" x14ac:dyDescent="0.25">
      <c r="A32" s="9" t="s">
        <v>164</v>
      </c>
      <c r="B32" s="9" t="s">
        <v>82</v>
      </c>
      <c r="C32" s="13">
        <v>2</v>
      </c>
      <c r="D32" s="13">
        <v>0</v>
      </c>
      <c r="E32" s="13">
        <v>2</v>
      </c>
      <c r="F32" s="13">
        <v>2</v>
      </c>
      <c r="G32" s="9"/>
      <c r="H32" s="6">
        <f>IFERROR(VLOOKUP(Tabela36723[[#This Row],[Código]],'Colar histórico'!A:F,3,0),0)</f>
        <v>0</v>
      </c>
      <c r="I32" s="6">
        <f>Tabela36723[[#This Row],[Cred Cursados]]*12</f>
        <v>0</v>
      </c>
      <c r="J32" s="3" t="str">
        <f>IFERROR(VLOOKUP(Tabela36723[[#This Row],[Código]],Convalidações!I:P,5,0),"-")</f>
        <v>NHZ5014-09</v>
      </c>
      <c r="K32" s="3">
        <f>IFERROR(VLOOKUP(Tabela36723[[#This Row],[Disciplina Convalidada 2010]],'Colar histórico'!A:F,3,0),0)</f>
        <v>0</v>
      </c>
      <c r="L32" s="3">
        <f>Tabela36723[[#This Row],[Crédito Convalidada Cursado 2010]]*12</f>
        <v>0</v>
      </c>
      <c r="M32" s="3" t="str">
        <f>IFERROR(VLOOKUP(Tabela36723[[#This Row],[Código]],Convalidações!I:T,9,0),"-")</f>
        <v>NHZ5014-15</v>
      </c>
      <c r="N32" s="3">
        <f>IFERROR(VLOOKUP(Tabela36723[[#This Row],[Disciplina Convalidada 2010]],'Colar histórico'!A:F,3,0),0)</f>
        <v>0</v>
      </c>
      <c r="O32" s="3">
        <f>Tabela36723[[#This Row],[Crédito Convalidada Cursado 2016]]*12</f>
        <v>0</v>
      </c>
      <c r="P32" s="3"/>
    </row>
    <row r="33" spans="1:16" x14ac:dyDescent="0.25">
      <c r="A33" s="9" t="s">
        <v>165</v>
      </c>
      <c r="B33" s="9" t="s">
        <v>166</v>
      </c>
      <c r="C33" s="13">
        <v>3</v>
      </c>
      <c r="D33" s="13">
        <v>0</v>
      </c>
      <c r="E33" s="13">
        <v>3</v>
      </c>
      <c r="F33" s="13">
        <v>3</v>
      </c>
      <c r="G33" s="9"/>
      <c r="H33" s="6">
        <f>IFERROR(VLOOKUP(Tabela36723[[#This Row],[Código]],'Colar histórico'!A:F,3,0),0)</f>
        <v>0</v>
      </c>
      <c r="I33" s="6">
        <f>Tabela36723[[#This Row],[Cred Cursados]]*12</f>
        <v>0</v>
      </c>
      <c r="J33" s="3" t="str">
        <f>IFERROR(VLOOKUP(Tabela36723[[#This Row],[Código]],Convalidações!I:P,5,0),"-")</f>
        <v>NHZ5003-09</v>
      </c>
      <c r="K33" s="3">
        <f>IFERROR(VLOOKUP(Tabela36723[[#This Row],[Disciplina Convalidada 2010]],'Colar histórico'!A:F,3,0),0)</f>
        <v>0</v>
      </c>
      <c r="L33" s="3">
        <f>Tabela36723[[#This Row],[Crédito Convalidada Cursado 2010]]*12</f>
        <v>0</v>
      </c>
      <c r="M33" s="3" t="str">
        <f>IFERROR(VLOOKUP(Tabela36723[[#This Row],[Código]],Convalidações!I:T,9,0),"-")</f>
        <v>NHZ5019-15</v>
      </c>
      <c r="N33" s="3">
        <f>IFERROR(VLOOKUP(Tabela36723[[#This Row],[Disciplina Convalidada 2010]],'Colar histórico'!A:F,3,0),0)</f>
        <v>0</v>
      </c>
      <c r="O33" s="3">
        <f>Tabela36723[[#This Row],[Crédito Convalidada Cursado 2016]]*12</f>
        <v>0</v>
      </c>
      <c r="P33" s="3"/>
    </row>
    <row r="34" spans="1:16" x14ac:dyDescent="0.25">
      <c r="A34" s="9" t="s">
        <v>167</v>
      </c>
      <c r="B34" s="9" t="s">
        <v>168</v>
      </c>
      <c r="C34" s="13">
        <v>2</v>
      </c>
      <c r="D34" s="13">
        <v>4</v>
      </c>
      <c r="E34" s="13">
        <v>3</v>
      </c>
      <c r="F34" s="13">
        <v>6</v>
      </c>
      <c r="G34" s="9"/>
      <c r="H34" s="7">
        <f>IFERROR(VLOOKUP(Tabela36723[[#This Row],[Código]],'Colar histórico'!A:F,3,0),0)</f>
        <v>0</v>
      </c>
      <c r="I34" s="7">
        <f>Tabela36723[[#This Row],[Cred Cursados]]*12</f>
        <v>0</v>
      </c>
      <c r="J34" s="3" t="str">
        <f>IFERROR(VLOOKUP(Tabela36723[[#This Row],[Código]],Convalidações!I:P,5,0),"-")</f>
        <v>NHT1004-13</v>
      </c>
      <c r="K34" s="3">
        <f>IFERROR(VLOOKUP(Tabela36723[[#This Row],[Disciplina Convalidada 2010]],'Colar histórico'!A:F,3,0),0)</f>
        <v>0</v>
      </c>
      <c r="L34" s="3">
        <f>Tabela36723[[#This Row],[Crédito Convalidada Cursado 2010]]*12</f>
        <v>0</v>
      </c>
      <c r="M34" s="3" t="str">
        <f>IFERROR(VLOOKUP(Tabela36723[[#This Row],[Código]],Convalidações!I:T,9,0),"-")</f>
        <v>NHT1063-15</v>
      </c>
      <c r="N34" s="3">
        <f>IFERROR(VLOOKUP(Tabela36723[[#This Row],[Disciplina Convalidada 2010]],'Colar histórico'!A:F,3,0),0)</f>
        <v>0</v>
      </c>
      <c r="O34" s="3">
        <f>Tabela36723[[#This Row],[Crédito Convalidada Cursado 2016]]*12</f>
        <v>0</v>
      </c>
      <c r="P34" s="3"/>
    </row>
    <row r="35" spans="1:16" x14ac:dyDescent="0.25">
      <c r="A35" s="9" t="s">
        <v>169</v>
      </c>
      <c r="B35" s="9" t="s">
        <v>170</v>
      </c>
      <c r="C35" s="13">
        <v>2</v>
      </c>
      <c r="D35" s="13">
        <v>4</v>
      </c>
      <c r="E35" s="13">
        <v>3</v>
      </c>
      <c r="F35" s="13">
        <v>6</v>
      </c>
      <c r="G35" s="9"/>
      <c r="H35" s="6">
        <f>IFERROR(VLOOKUP(Tabela36723[[#This Row],[Código]],'Colar histórico'!A:F,3,0),0)</f>
        <v>0</v>
      </c>
      <c r="I35" s="6">
        <f>Tabela36723[[#This Row],[Cred Cursados]]*12</f>
        <v>0</v>
      </c>
      <c r="J35" s="3" t="str">
        <f>IFERROR(VLOOKUP(Tabela36723[[#This Row],[Código]],Convalidações!I:P,5,0),"-")</f>
        <v>NHT1005-13</v>
      </c>
      <c r="K35" s="3">
        <f>IFERROR(VLOOKUP(Tabela36723[[#This Row],[Disciplina Convalidada 2010]],'Colar histórico'!A:F,3,0),0)</f>
        <v>0</v>
      </c>
      <c r="L35" s="3">
        <f>Tabela36723[[#This Row],[Crédito Convalidada Cursado 2010]]*12</f>
        <v>0</v>
      </c>
      <c r="M35" s="3" t="str">
        <f>IFERROR(VLOOKUP(Tabela36723[[#This Row],[Código]],Convalidações!I:T,9,0),"-")</f>
        <v>NHT1064-15</v>
      </c>
      <c r="N35" s="3">
        <f>IFERROR(VLOOKUP(Tabela36723[[#This Row],[Disciplina Convalidada 2010]],'Colar histórico'!A:F,3,0),0)</f>
        <v>0</v>
      </c>
      <c r="O35" s="3">
        <f>Tabela36723[[#This Row],[Crédito Convalidada Cursado 2016]]*12</f>
        <v>0</v>
      </c>
      <c r="P35" s="3"/>
    </row>
    <row r="36" spans="1:16" x14ac:dyDescent="0.25">
      <c r="H36">
        <f>SUBTOTAL(109,Tabela36723[Cred Cursados])</f>
        <v>0</v>
      </c>
      <c r="I36">
        <f>SUBTOTAL(109,Tabela36723[Horas Cursadas])</f>
        <v>0</v>
      </c>
      <c r="K36">
        <f>SUBTOTAL(103,Tabela36723[Crédito Convalidada Cursado 2010])</f>
        <v>34</v>
      </c>
    </row>
  </sheetData>
  <conditionalFormatting sqref="H2:I35">
    <cfRule type="cellIs" dxfId="23" priority="1" operator="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81"/>
  <sheetViews>
    <sheetView topLeftCell="O1" workbookViewId="0">
      <selection activeCell="E3" sqref="E3:F75"/>
    </sheetView>
  </sheetViews>
  <sheetFormatPr defaultRowHeight="15" x14ac:dyDescent="0.25"/>
  <cols>
    <col min="1" max="1" width="11.7109375" style="37" bestFit="1" customWidth="1"/>
    <col min="2" max="2" width="61.140625" style="37" customWidth="1"/>
    <col min="3" max="3" width="7" style="66" customWidth="1"/>
    <col min="4" max="4" width="15.7109375" style="67" bestFit="1" customWidth="1"/>
    <col min="5" max="5" width="11.7109375" style="37" bestFit="1" customWidth="1"/>
    <col min="6" max="6" width="62.5703125" style="37" bestFit="1" customWidth="1"/>
    <col min="7" max="7" width="7" style="37" customWidth="1"/>
    <col min="8" max="8" width="15.7109375" style="37" bestFit="1" customWidth="1"/>
    <col min="9" max="9" width="11.7109375" style="37" bestFit="1" customWidth="1"/>
    <col min="10" max="10" width="62.5703125" style="37" bestFit="1" customWidth="1"/>
    <col min="11" max="11" width="7" style="66" customWidth="1"/>
    <col min="12" max="12" width="14.7109375" style="37" bestFit="1" customWidth="1"/>
    <col min="13" max="13" width="11.7109375" style="37" bestFit="1" customWidth="1"/>
    <col min="14" max="14" width="61.140625" style="37" customWidth="1"/>
    <col min="15" max="15" width="7" style="66" customWidth="1"/>
    <col min="16" max="16" width="15.7109375" style="67" bestFit="1" customWidth="1"/>
    <col min="17" max="17" width="11.7109375" style="37" bestFit="1" customWidth="1"/>
    <col min="18" max="18" width="62.5703125" style="37" bestFit="1" customWidth="1"/>
    <col min="19" max="19" width="7" style="37" customWidth="1"/>
    <col min="20" max="20" width="15.7109375" style="37" bestFit="1" customWidth="1"/>
    <col min="21" max="16384" width="9.140625" style="37"/>
  </cols>
  <sheetData>
    <row r="1" spans="1:20" ht="15.75" thickBot="1" x14ac:dyDescent="0.3">
      <c r="A1" s="70">
        <v>2010</v>
      </c>
      <c r="B1" s="71"/>
      <c r="C1" s="71"/>
      <c r="D1" s="72"/>
      <c r="E1" s="73">
        <v>2015</v>
      </c>
      <c r="F1" s="71"/>
      <c r="G1" s="71"/>
      <c r="H1" s="71"/>
      <c r="I1" s="70">
        <v>2016</v>
      </c>
      <c r="J1" s="71"/>
      <c r="K1" s="71"/>
      <c r="L1" s="74"/>
      <c r="M1" s="70">
        <v>2010</v>
      </c>
      <c r="N1" s="71"/>
      <c r="O1" s="71"/>
      <c r="P1" s="72"/>
      <c r="Q1" s="73">
        <v>2015</v>
      </c>
      <c r="R1" s="71"/>
      <c r="S1" s="71"/>
      <c r="T1" s="71"/>
    </row>
    <row r="2" spans="1:20" s="45" customFormat="1" ht="15.75" thickBot="1" x14ac:dyDescent="0.3">
      <c r="A2" s="38" t="s">
        <v>210</v>
      </c>
      <c r="B2" s="39" t="s">
        <v>218</v>
      </c>
      <c r="C2" s="38" t="s">
        <v>219</v>
      </c>
      <c r="D2" s="40" t="s">
        <v>215</v>
      </c>
      <c r="E2" s="38" t="s">
        <v>210</v>
      </c>
      <c r="F2" s="41" t="s">
        <v>218</v>
      </c>
      <c r="G2" s="38" t="s">
        <v>219</v>
      </c>
      <c r="H2" s="42" t="s">
        <v>215</v>
      </c>
      <c r="I2" s="38" t="s">
        <v>210</v>
      </c>
      <c r="J2" s="43" t="s">
        <v>218</v>
      </c>
      <c r="K2" s="38" t="s">
        <v>219</v>
      </c>
      <c r="L2" s="44" t="s">
        <v>215</v>
      </c>
      <c r="M2" s="38" t="s">
        <v>210</v>
      </c>
      <c r="N2" s="39" t="s">
        <v>218</v>
      </c>
      <c r="O2" s="38" t="s">
        <v>219</v>
      </c>
      <c r="P2" s="40" t="s">
        <v>215</v>
      </c>
      <c r="Q2" s="38" t="s">
        <v>210</v>
      </c>
      <c r="R2" s="41" t="s">
        <v>218</v>
      </c>
      <c r="S2" s="38" t="s">
        <v>219</v>
      </c>
      <c r="T2" s="42" t="s">
        <v>215</v>
      </c>
    </row>
    <row r="3" spans="1:20" x14ac:dyDescent="0.25">
      <c r="A3" s="46" t="s">
        <v>21</v>
      </c>
      <c r="B3" s="47" t="s">
        <v>0</v>
      </c>
      <c r="C3" s="48">
        <f>VLOOKUP(A3,'[1]disciplinas créditos'!$A:$D,4,0)</f>
        <v>2</v>
      </c>
      <c r="D3" s="49" t="str">
        <f>IF(COUNTIFS('[1]Base matrizes'!$A:$A,A3,'[1]Base matrizes'!$D:$D,"LCB 2009n",'[1]Base matrizes'!$C:$C,"obrigatória")=1,"Obrigatória",IF(COUNTIFS('[1]Base matrizes'!$A:$A,A3,'[1]Base matrizes'!$D:$D,"LCb 2009n",'[1]Base matrizes'!$C:$C,"opção limitada")+1=2,"Opção Limitada","verificar"))</f>
        <v>Opção Limitada</v>
      </c>
      <c r="E3" s="46" t="s">
        <v>133</v>
      </c>
      <c r="F3" s="47" t="s">
        <v>0</v>
      </c>
      <c r="G3" s="48">
        <f>VLOOKUP(E3,'[1]disciplinas créditos'!$A:$D,4,0)</f>
        <v>2</v>
      </c>
      <c r="H3" s="50" t="str">
        <f>IF(COUNTIFS('[1]Base matrizes'!$A:$A,E3,'[1]Base matrizes'!$D:$D,"LCB 2015n",'[1]Base matrizes'!$C:$C,"obrigatória")=1,"Obrigatória",IF(COUNTIFS('[1]Base matrizes'!$A:$A,E3,'[1]Base matrizes'!$D:$D,"LCb 2015n",'[1]Base matrizes'!$C:$C,"opção limitada")+1=2,"Opção Limitada","verificar"))</f>
        <v>Opção Limitada</v>
      </c>
      <c r="I3" s="46" t="s">
        <v>133</v>
      </c>
      <c r="J3" s="51" t="s">
        <v>0</v>
      </c>
      <c r="K3" s="48">
        <f>VLOOKUP(I3,'[1]disciplinas créditos'!$A:$D,4,0)</f>
        <v>2</v>
      </c>
      <c r="L3" s="52" t="str">
        <f>IF(COUNTIFS('[1]Base matrizes'!$A:$A,I3,'[1]Base matrizes'!$D:$D,"LCB 2016N",'[1]Base matrizes'!$C:$C,"obrigatória")=1,"Obrigatória",IF(COUNTIFS('[1]Base matrizes'!$A:$A,I3,'[1]Base matrizes'!$D:$D,"LCb 2016n",'[1]Base matrizes'!$C:$C,"opção limitada")+1=2,"Opção Limitada","verificar"))</f>
        <v>Opção Limitada</v>
      </c>
      <c r="M3" s="46" t="s">
        <v>21</v>
      </c>
      <c r="N3" s="47" t="s">
        <v>0</v>
      </c>
      <c r="O3" s="48">
        <f>VLOOKUP(M3,'[1]disciplinas créditos'!$A:$D,4,0)</f>
        <v>2</v>
      </c>
      <c r="P3" s="49" t="str">
        <f>IF(COUNTIFS('[1]Base matrizes'!$A:$A,M3,'[1]Base matrizes'!$D:$D,"LCB 2009n",'[1]Base matrizes'!$C:$C,"obrigatória")=1,"Obrigatória",IF(COUNTIFS('[1]Base matrizes'!$A:$A,M3,'[1]Base matrizes'!$D:$D,"LCb 2009n",'[1]Base matrizes'!$C:$C,"opção limitada")+1=2,"Opção Limitada","verificar"))</f>
        <v>Opção Limitada</v>
      </c>
      <c r="Q3" s="46" t="s">
        <v>133</v>
      </c>
      <c r="R3" s="47" t="s">
        <v>0</v>
      </c>
      <c r="S3" s="48">
        <f>VLOOKUP(Q3,'[1]disciplinas créditos'!$A:$D,4,0)</f>
        <v>2</v>
      </c>
      <c r="T3" s="50" t="str">
        <f>IF(COUNTIFS('[1]Base matrizes'!$A:$A,Q3,'[1]Base matrizes'!$D:$D,"LCB 2015n",'[1]Base matrizes'!$C:$C,"obrigatória")=1,"Obrigatória",IF(COUNTIFS('[1]Base matrizes'!$A:$A,Q3,'[1]Base matrizes'!$D:$D,"LCb 2015n",'[1]Base matrizes'!$C:$C,"opção limitada")+1=2,"Opção Limitada","verificar"))</f>
        <v>Opção Limitada</v>
      </c>
    </row>
    <row r="4" spans="1:20" x14ac:dyDescent="0.25">
      <c r="A4" s="46" t="s">
        <v>44</v>
      </c>
      <c r="B4" s="47" t="s">
        <v>45</v>
      </c>
      <c r="C4" s="48">
        <f>VLOOKUP(A4,'[1]disciplinas créditos'!$A:$D,4,0)</f>
        <v>5</v>
      </c>
      <c r="D4" s="49" t="str">
        <f>IF(COUNTIFS('[1]Base matrizes'!$A:$A,A4,'[1]Base matrizes'!$D:$D,"LCB 2009n",'[1]Base matrizes'!$C:$C,"obrigatória")=1,"Obrigatória",IF(COUNTIFS('[1]Base matrizes'!$A:$A,A4,'[1]Base matrizes'!$D:$D,"LCb 2009n",'[1]Base matrizes'!$C:$C,"opção limitada")+1=2,"Opção Limitada","verificar"))</f>
        <v>Obrigatória</v>
      </c>
      <c r="E4" s="46" t="s">
        <v>167</v>
      </c>
      <c r="F4" s="47" t="s">
        <v>168</v>
      </c>
      <c r="G4" s="48">
        <f>VLOOKUP(E4,'[1]disciplinas créditos'!$A:$D,4,0)</f>
        <v>6</v>
      </c>
      <c r="H4" s="50" t="str">
        <f>IF(COUNTIFS('[1]Base matrizes'!$A:$A,E4,'[1]Base matrizes'!$D:$D,"LCB 2015n",'[1]Base matrizes'!$C:$C,"obrigatória")=1,"Obrigatória",IF(COUNTIFS('[1]Base matrizes'!$A:$A,E4,'[1]Base matrizes'!$D:$D,"LCb 2015n",'[1]Base matrizes'!$C:$C,"opção limitada")+1=2,"Opção Limitada","verificar"))</f>
        <v>Opção Limitada</v>
      </c>
      <c r="I4" s="46" t="s">
        <v>167</v>
      </c>
      <c r="J4" s="47" t="s">
        <v>168</v>
      </c>
      <c r="K4" s="48">
        <f>VLOOKUP(I4,'[1]disciplinas créditos'!$A:$D,4,0)</f>
        <v>6</v>
      </c>
      <c r="L4" s="52" t="str">
        <f>IF(COUNTIFS('[1]Base matrizes'!$A:$A,I4,'[1]Base matrizes'!$D:$D,"LCB 2016N",'[1]Base matrizes'!$C:$C,"obrigatória")=1,"Obrigatória",IF(COUNTIFS('[1]Base matrizes'!$A:$A,I4,'[1]Base matrizes'!$D:$D,"LCb 2016n",'[1]Base matrizes'!$C:$C,"opção limitada")+1=2,"Opção Limitada","verificar"))</f>
        <v>Opção Limitada</v>
      </c>
      <c r="M4" s="46" t="s">
        <v>44</v>
      </c>
      <c r="N4" s="47" t="s">
        <v>45</v>
      </c>
      <c r="O4" s="48">
        <f>VLOOKUP(M4,'[1]disciplinas créditos'!$A:$D,4,0)</f>
        <v>5</v>
      </c>
      <c r="P4" s="49" t="str">
        <f>IF(COUNTIFS('[1]Base matrizes'!$A:$A,M4,'[1]Base matrizes'!$D:$D,"LCB 2009n",'[1]Base matrizes'!$C:$C,"obrigatória")=1,"Obrigatória",IF(COUNTIFS('[1]Base matrizes'!$A:$A,M4,'[1]Base matrizes'!$D:$D,"LCb 2009n",'[1]Base matrizes'!$C:$C,"opção limitada")+1=2,"Opção Limitada","verificar"))</f>
        <v>Obrigatória</v>
      </c>
      <c r="Q4" s="46" t="s">
        <v>167</v>
      </c>
      <c r="R4" s="47" t="s">
        <v>168</v>
      </c>
      <c r="S4" s="48">
        <f>VLOOKUP(Q4,'[1]disciplinas créditos'!$A:$D,4,0)</f>
        <v>6</v>
      </c>
      <c r="T4" s="50" t="str">
        <f>IF(COUNTIFS('[1]Base matrizes'!$A:$A,Q4,'[1]Base matrizes'!$D:$D,"LCB 2015n",'[1]Base matrizes'!$C:$C,"obrigatória")=1,"Obrigatória",IF(COUNTIFS('[1]Base matrizes'!$A:$A,Q4,'[1]Base matrizes'!$D:$D,"LCb 2015n",'[1]Base matrizes'!$C:$C,"opção limitada")+1=2,"Opção Limitada","verificar"))</f>
        <v>Opção Limitada</v>
      </c>
    </row>
    <row r="5" spans="1:20" x14ac:dyDescent="0.25">
      <c r="A5" s="46" t="s">
        <v>208</v>
      </c>
      <c r="B5" s="47" t="s">
        <v>209</v>
      </c>
      <c r="C5" s="48">
        <f>VLOOKUP(A5,'[1]disciplinas créditos'!$A:$D,4,0)</f>
        <v>5</v>
      </c>
      <c r="D5" s="49" t="str">
        <f>IF(COUNTIFS('[1]Base matrizes'!$A:$A,A5,'[1]Base matrizes'!$D:$D,"LCB 2009n",'[1]Base matrizes'!$C:$C,"obrigatória")=1,"Obrigatória",IF(COUNTIFS('[1]Base matrizes'!$A:$A,A5,'[1]Base matrizes'!$D:$D,"LCb 2009n",'[1]Base matrizes'!$C:$C,"opção limitada")+1=2,"Opção Limitada","verificar"))</f>
        <v>Obrigatória</v>
      </c>
      <c r="E5" s="46" t="s">
        <v>169</v>
      </c>
      <c r="F5" s="47" t="s">
        <v>170</v>
      </c>
      <c r="G5" s="48">
        <f>VLOOKUP(E5,'[1]disciplinas créditos'!$A:$D,4,0)</f>
        <v>6</v>
      </c>
      <c r="H5" s="50" t="str">
        <f>IF(COUNTIFS('[1]Base matrizes'!$A:$A,E5,'[1]Base matrizes'!$D:$D,"LCB 2015n",'[1]Base matrizes'!$C:$C,"obrigatória")=1,"Obrigatória",IF(COUNTIFS('[1]Base matrizes'!$A:$A,E5,'[1]Base matrizes'!$D:$D,"LCb 2015n",'[1]Base matrizes'!$C:$C,"opção limitada")+1=2,"Opção Limitada","verificar"))</f>
        <v>Opção Limitada</v>
      </c>
      <c r="I5" s="46" t="s">
        <v>169</v>
      </c>
      <c r="J5" s="47" t="s">
        <v>170</v>
      </c>
      <c r="K5" s="48">
        <f>VLOOKUP(I5,'[1]disciplinas créditos'!$A:$D,4,0)</f>
        <v>6</v>
      </c>
      <c r="L5" s="52" t="str">
        <f>IF(COUNTIFS('[1]Base matrizes'!$A:$A,I5,'[1]Base matrizes'!$D:$D,"LCB 2016N",'[1]Base matrizes'!$C:$C,"obrigatória")=1,"Obrigatória",IF(COUNTIFS('[1]Base matrizes'!$A:$A,I5,'[1]Base matrizes'!$D:$D,"LCb 2016n",'[1]Base matrizes'!$C:$C,"opção limitada")+1=2,"Opção Limitada","verificar"))</f>
        <v>Opção Limitada</v>
      </c>
      <c r="M5" s="46" t="s">
        <v>208</v>
      </c>
      <c r="N5" s="47" t="s">
        <v>209</v>
      </c>
      <c r="O5" s="48">
        <f>VLOOKUP(M5,'[1]disciplinas créditos'!$A:$D,4,0)</f>
        <v>5</v>
      </c>
      <c r="P5" s="49" t="str">
        <f>IF(COUNTIFS('[1]Base matrizes'!$A:$A,M5,'[1]Base matrizes'!$D:$D,"LCB 2009n",'[1]Base matrizes'!$C:$C,"obrigatória")=1,"Obrigatória",IF(COUNTIFS('[1]Base matrizes'!$A:$A,M5,'[1]Base matrizes'!$D:$D,"LCb 2009n",'[1]Base matrizes'!$C:$C,"opção limitada")+1=2,"Opção Limitada","verificar"))</f>
        <v>Obrigatória</v>
      </c>
      <c r="Q5" s="46" t="s">
        <v>169</v>
      </c>
      <c r="R5" s="47" t="s">
        <v>170</v>
      </c>
      <c r="S5" s="48">
        <f>VLOOKUP(Q5,'[1]disciplinas créditos'!$A:$D,4,0)</f>
        <v>6</v>
      </c>
      <c r="T5" s="50" t="str">
        <f>IF(COUNTIFS('[1]Base matrizes'!$A:$A,Q5,'[1]Base matrizes'!$D:$D,"LCB 2015n",'[1]Base matrizes'!$C:$C,"obrigatória")=1,"Obrigatória",IF(COUNTIFS('[1]Base matrizes'!$A:$A,Q5,'[1]Base matrizes'!$D:$D,"LCb 2015n",'[1]Base matrizes'!$C:$C,"opção limitada")+1=2,"Opção Limitada","verificar"))</f>
        <v>Opção Limitada</v>
      </c>
    </row>
    <row r="6" spans="1:20" hidden="1" x14ac:dyDescent="0.25">
      <c r="A6" s="46" t="s">
        <v>64</v>
      </c>
      <c r="B6" s="47" t="s">
        <v>65</v>
      </c>
      <c r="C6" s="48">
        <f>VLOOKUP(A6,'[1]disciplinas créditos'!$A:$D,4,0)</f>
        <v>5</v>
      </c>
      <c r="D6" s="49" t="str">
        <f>IF(COUNTIFS('[1]Base matrizes'!$A:$A,A6,'[1]Base matrizes'!$D:$D,"LCB 2009n",'[1]Base matrizes'!$C:$C,"obrigatória")=1,"Obrigatória",IF(COUNTIFS('[1]Base matrizes'!$A:$A,A6,'[1]Base matrizes'!$D:$D,"LCb 2009n",'[1]Base matrizes'!$C:$C,"opção limitada")+1=2,"Opção Limitada","verificar"))</f>
        <v>Obrigatória</v>
      </c>
      <c r="E6" s="46" t="s">
        <v>131</v>
      </c>
      <c r="F6" s="47" t="s">
        <v>132</v>
      </c>
      <c r="G6" s="48">
        <f>VLOOKUP(E6,'[1]disciplinas créditos'!$A:$D,4,0)</f>
        <v>6</v>
      </c>
      <c r="H6" s="50" t="str">
        <f>IF(COUNTIFS('[1]Base matrizes'!$A:$A,E6,'[1]Base matrizes'!$D:$D,"LCB 2015n",'[1]Base matrizes'!$C:$C,"obrigatória")=1,"Obrigatória",IF(COUNTIFS('[1]Base matrizes'!$A:$A,E6,'[1]Base matrizes'!$D:$D,"LCb 2015n",'[1]Base matrizes'!$C:$C,"opção limitada")+1=2,"Opção Limitada","verificar"))</f>
        <v>Obrigatória</v>
      </c>
      <c r="I6" s="46" t="s">
        <v>131</v>
      </c>
      <c r="J6" s="47" t="s">
        <v>132</v>
      </c>
      <c r="K6" s="48">
        <f>VLOOKUP(I6,'[1]disciplinas créditos'!$A:$D,4,0)</f>
        <v>6</v>
      </c>
      <c r="L6" s="52" t="str">
        <f>IF(COUNTIFS('[1]Base matrizes'!$A:$A,I6,'[1]Base matrizes'!$D:$D,"LCB 2016N",'[1]Base matrizes'!$C:$C,"obrigatória")=1,"Obrigatória",IF(COUNTIFS('[1]Base matrizes'!$A:$A,I6,'[1]Base matrizes'!$D:$D,"LCb 2016n",'[1]Base matrizes'!$C:$C,"opção limitada")+1=2,"Opção Limitada","verificar"))</f>
        <v>Obrigatória</v>
      </c>
      <c r="M6" s="46" t="s">
        <v>64</v>
      </c>
      <c r="N6" s="47" t="s">
        <v>65</v>
      </c>
      <c r="O6" s="48">
        <f>VLOOKUP(M6,'[1]disciplinas créditos'!$A:$D,4,0)</f>
        <v>5</v>
      </c>
      <c r="P6" s="49" t="str">
        <f>IF(COUNTIFS('[1]Base matrizes'!$A:$A,M6,'[1]Base matrizes'!$D:$D,"LCB 2009n",'[1]Base matrizes'!$C:$C,"obrigatória")=1,"Obrigatória",IF(COUNTIFS('[1]Base matrizes'!$A:$A,M6,'[1]Base matrizes'!$D:$D,"LCb 2009n",'[1]Base matrizes'!$C:$C,"opção limitada")+1=2,"Opção Limitada","verificar"))</f>
        <v>Obrigatória</v>
      </c>
      <c r="Q6" s="46" t="s">
        <v>131</v>
      </c>
      <c r="R6" s="47" t="s">
        <v>132</v>
      </c>
      <c r="S6" s="48">
        <f>VLOOKUP(Q6,'[1]disciplinas créditos'!$A:$D,4,0)</f>
        <v>6</v>
      </c>
      <c r="T6" s="50" t="str">
        <f>IF(COUNTIFS('[1]Base matrizes'!$A:$A,Q6,'[1]Base matrizes'!$D:$D,"LCB 2015n",'[1]Base matrizes'!$C:$C,"obrigatória")=1,"Obrigatória",IF(COUNTIFS('[1]Base matrizes'!$A:$A,Q6,'[1]Base matrizes'!$D:$D,"LCb 2015n",'[1]Base matrizes'!$C:$C,"opção limitada")+1=2,"Opção Limitada","verificar"))</f>
        <v>Obrigatória</v>
      </c>
    </row>
    <row r="7" spans="1:20" hidden="1" x14ac:dyDescent="0.25">
      <c r="A7" s="46" t="s">
        <v>22</v>
      </c>
      <c r="B7" s="47" t="s">
        <v>1</v>
      </c>
      <c r="C7" s="48">
        <f>VLOOKUP(A7,'[1]disciplinas créditos'!$A:$D,4,0)</f>
        <v>5</v>
      </c>
      <c r="D7" s="49" t="str">
        <f>IF(COUNTIFS('[1]Base matrizes'!$A:$A,A7,'[1]Base matrizes'!$D:$D,"LCB 2009n",'[1]Base matrizes'!$C:$C,"obrigatória")=1,"Obrigatória",IF(COUNTIFS('[1]Base matrizes'!$A:$A,A7,'[1]Base matrizes'!$D:$D,"LCb 2009n",'[1]Base matrizes'!$C:$C,"opção limitada")+1=2,"Opção Limitada","verificar"))</f>
        <v>Obrigatória</v>
      </c>
      <c r="E7" s="46" t="s">
        <v>95</v>
      </c>
      <c r="F7" s="47" t="s">
        <v>1</v>
      </c>
      <c r="G7" s="48">
        <f>VLOOKUP(E7,'[1]disciplinas créditos'!$A:$D,4,0)</f>
        <v>6</v>
      </c>
      <c r="H7" s="50" t="str">
        <f>IF(COUNTIFS('[1]Base matrizes'!$A:$A,E7,'[1]Base matrizes'!$D:$D,"LCB 2015n",'[1]Base matrizes'!$C:$C,"obrigatória")=1,"Obrigatória",IF(COUNTIFS('[1]Base matrizes'!$A:$A,E7,'[1]Base matrizes'!$D:$D,"LCb 2015n",'[1]Base matrizes'!$C:$C,"opção limitada")+1=2,"Opção Limitada","verificar"))</f>
        <v>Obrigatória</v>
      </c>
      <c r="I7" s="46" t="s">
        <v>95</v>
      </c>
      <c r="J7" s="47" t="s">
        <v>1</v>
      </c>
      <c r="K7" s="48">
        <f>VLOOKUP(I7,'[1]disciplinas créditos'!$A:$D,4,0)</f>
        <v>6</v>
      </c>
      <c r="L7" s="52" t="str">
        <f>IF(COUNTIFS('[1]Base matrizes'!$A:$A,I7,'[1]Base matrizes'!$D:$D,"LCB 2016N",'[1]Base matrizes'!$C:$C,"obrigatória")=1,"Obrigatória",IF(COUNTIFS('[1]Base matrizes'!$A:$A,I7,'[1]Base matrizes'!$D:$D,"LCb 2016n",'[1]Base matrizes'!$C:$C,"opção limitada")+1=2,"Opção Limitada","verificar"))</f>
        <v>Obrigatória</v>
      </c>
      <c r="M7" s="46" t="s">
        <v>22</v>
      </c>
      <c r="N7" s="47" t="s">
        <v>1</v>
      </c>
      <c r="O7" s="48">
        <f>VLOOKUP(M7,'[1]disciplinas créditos'!$A:$D,4,0)</f>
        <v>5</v>
      </c>
      <c r="P7" s="49" t="str">
        <f>IF(COUNTIFS('[1]Base matrizes'!$A:$A,M7,'[1]Base matrizes'!$D:$D,"LCB 2009n",'[1]Base matrizes'!$C:$C,"obrigatória")=1,"Obrigatória",IF(COUNTIFS('[1]Base matrizes'!$A:$A,M7,'[1]Base matrizes'!$D:$D,"LCb 2009n",'[1]Base matrizes'!$C:$C,"opção limitada")+1=2,"Opção Limitada","verificar"))</f>
        <v>Obrigatória</v>
      </c>
      <c r="Q7" s="46" t="s">
        <v>95</v>
      </c>
      <c r="R7" s="47" t="s">
        <v>1</v>
      </c>
      <c r="S7" s="48">
        <f>VLOOKUP(Q7,'[1]disciplinas créditos'!$A:$D,4,0)</f>
        <v>6</v>
      </c>
      <c r="T7" s="50" t="str">
        <f>IF(COUNTIFS('[1]Base matrizes'!$A:$A,Q7,'[1]Base matrizes'!$D:$D,"LCB 2015n",'[1]Base matrizes'!$C:$C,"obrigatória")=1,"Obrigatória",IF(COUNTIFS('[1]Base matrizes'!$A:$A,Q7,'[1]Base matrizes'!$D:$D,"LCb 2015n",'[1]Base matrizes'!$C:$C,"opção limitada")+1=2,"Opção Limitada","verificar"))</f>
        <v>Obrigatória</v>
      </c>
    </row>
    <row r="8" spans="1:20" x14ac:dyDescent="0.25">
      <c r="A8" s="46" t="s">
        <v>71</v>
      </c>
      <c r="B8" s="47" t="s">
        <v>72</v>
      </c>
      <c r="C8" s="48">
        <f>VLOOKUP(A8,'[1]disciplinas créditos'!$A:$D,4,0)</f>
        <v>4</v>
      </c>
      <c r="D8" s="49" t="str">
        <f>IF(COUNTIFS('[1]Base matrizes'!$A:$A,A8,'[1]Base matrizes'!$D:$D,"LCB 2009n",'[1]Base matrizes'!$C:$C,"obrigatória")=1,"Obrigatória",IF(COUNTIFS('[1]Base matrizes'!$A:$A,A8,'[1]Base matrizes'!$D:$D,"LCb 2009n",'[1]Base matrizes'!$C:$C,"opção limitada")+1=2,"Opção Limitada","verificar"))</f>
        <v>Opção Limitada</v>
      </c>
      <c r="E8" s="46" t="s">
        <v>71</v>
      </c>
      <c r="F8" s="47" t="str">
        <f>VLOOKUP(E8,'[1]disciplinas créditos'!$A:$D,2,0)</f>
        <v>Biologia do Desenvolvimento</v>
      </c>
      <c r="G8" s="48">
        <f>VLOOKUP(E8,'[1]disciplinas créditos'!$A:$D,4,0)</f>
        <v>4</v>
      </c>
      <c r="H8" s="53" t="s">
        <v>220</v>
      </c>
      <c r="I8" s="46" t="s">
        <v>71</v>
      </c>
      <c r="J8" s="47" t="str">
        <f>VLOOKUP(I8,'[1]disciplinas créditos'!$A:$D,2,0)</f>
        <v>Biologia do Desenvolvimento</v>
      </c>
      <c r="K8" s="48">
        <f>VLOOKUP(I8,'[1]disciplinas créditos'!$A:$D,4,0)</f>
        <v>4</v>
      </c>
      <c r="L8" s="54" t="s">
        <v>220</v>
      </c>
      <c r="M8" s="46" t="s">
        <v>71</v>
      </c>
      <c r="N8" s="47" t="s">
        <v>72</v>
      </c>
      <c r="O8" s="48">
        <f>VLOOKUP(M8,'[1]disciplinas créditos'!$A:$D,4,0)</f>
        <v>4</v>
      </c>
      <c r="P8" s="49" t="str">
        <f>IF(COUNTIFS('[1]Base matrizes'!$A:$A,M8,'[1]Base matrizes'!$D:$D,"LCB 2009n",'[1]Base matrizes'!$C:$C,"obrigatória")=1,"Obrigatória",IF(COUNTIFS('[1]Base matrizes'!$A:$A,M8,'[1]Base matrizes'!$D:$D,"LCb 2009n",'[1]Base matrizes'!$C:$C,"opção limitada")+1=2,"Opção Limitada","verificar"))</f>
        <v>Opção Limitada</v>
      </c>
      <c r="Q8" s="46" t="s">
        <v>71</v>
      </c>
      <c r="R8" s="47" t="str">
        <f>VLOOKUP(Q8,'[1]disciplinas créditos'!$A:$D,2,0)</f>
        <v>Biologia do Desenvolvimento</v>
      </c>
      <c r="S8" s="48">
        <f>VLOOKUP(Q8,'[1]disciplinas créditos'!$A:$D,4,0)</f>
        <v>4</v>
      </c>
      <c r="T8" s="53" t="s">
        <v>220</v>
      </c>
    </row>
    <row r="9" spans="1:20" x14ac:dyDescent="0.25">
      <c r="A9" s="46" t="s">
        <v>134</v>
      </c>
      <c r="B9" s="47" t="str">
        <f>VLOOKUP(A9,'[1]disciplinas créditos'!$A:$D,2,0)</f>
        <v>Biologia do Desenvolvimento em Vertebrados</v>
      </c>
      <c r="C9" s="48">
        <f>VLOOKUP(A9,'[1]disciplinas créditos'!$A:$D,4,0)</f>
        <v>4</v>
      </c>
      <c r="D9" s="55" t="s">
        <v>220</v>
      </c>
      <c r="E9" s="46" t="s">
        <v>134</v>
      </c>
      <c r="F9" s="47" t="s">
        <v>135</v>
      </c>
      <c r="G9" s="48">
        <f>VLOOKUP(E9,'[1]disciplinas créditos'!$A:$D,4,0)</f>
        <v>4</v>
      </c>
      <c r="H9" s="50" t="str">
        <f>IF(COUNTIFS('[1]Base matrizes'!$A:$A,E9,'[1]Base matrizes'!$D:$D,"LCB 2015n",'[1]Base matrizes'!$C:$C,"obrigatória")=1,"Obrigatória",IF(COUNTIFS('[1]Base matrizes'!$A:$A,E9,'[1]Base matrizes'!$D:$D,"LCb 2015n",'[1]Base matrizes'!$C:$C,"opção limitada")+1=2,"Opção Limitada","verificar"))</f>
        <v>Opção Limitada</v>
      </c>
      <c r="I9" s="46" t="s">
        <v>134</v>
      </c>
      <c r="J9" s="47" t="s">
        <v>135</v>
      </c>
      <c r="K9" s="48">
        <f>VLOOKUP(I9,'[1]disciplinas créditos'!$A:$D,4,0)</f>
        <v>4</v>
      </c>
      <c r="L9" s="52" t="str">
        <f>IF(COUNTIFS('[1]Base matrizes'!$A:$A,I9,'[1]Base matrizes'!$D:$D,"LCB 2016N",'[1]Base matrizes'!$C:$C,"obrigatória")=1,"Obrigatória",IF(COUNTIFS('[1]Base matrizes'!$A:$A,I9,'[1]Base matrizes'!$D:$D,"LCb 2016n",'[1]Base matrizes'!$C:$C,"opção limitada")+1=2,"Opção Limitada","verificar"))</f>
        <v>Opção Limitada</v>
      </c>
      <c r="M9" s="46" t="s">
        <v>134</v>
      </c>
      <c r="N9" s="47" t="str">
        <f>VLOOKUP(M9,'[1]disciplinas créditos'!$A:$D,2,0)</f>
        <v>Biologia do Desenvolvimento em Vertebrados</v>
      </c>
      <c r="O9" s="48">
        <f>VLOOKUP(M9,'[1]disciplinas créditos'!$A:$D,4,0)</f>
        <v>4</v>
      </c>
      <c r="P9" s="55" t="s">
        <v>220</v>
      </c>
      <c r="Q9" s="46" t="s">
        <v>134</v>
      </c>
      <c r="R9" s="47" t="s">
        <v>135</v>
      </c>
      <c r="S9" s="48">
        <f>VLOOKUP(Q9,'[1]disciplinas créditos'!$A:$D,4,0)</f>
        <v>4</v>
      </c>
      <c r="T9" s="50" t="str">
        <f>IF(COUNTIFS('[1]Base matrizes'!$A:$A,Q9,'[1]Base matrizes'!$D:$D,"LCB 2015n",'[1]Base matrizes'!$C:$C,"obrigatória")=1,"Obrigatória",IF(COUNTIFS('[1]Base matrizes'!$A:$A,Q9,'[1]Base matrizes'!$D:$D,"LCb 2015n",'[1]Base matrizes'!$C:$C,"opção limitada")+1=2,"Opção Limitada","verificar"))</f>
        <v>Opção Limitada</v>
      </c>
    </row>
    <row r="10" spans="1:20" hidden="1" x14ac:dyDescent="0.25">
      <c r="A10" s="46" t="s">
        <v>42</v>
      </c>
      <c r="B10" s="47" t="s">
        <v>43</v>
      </c>
      <c r="C10" s="48">
        <f>VLOOKUP(A10,'[1]disciplinas créditos'!$A:$D,4,0)</f>
        <v>5</v>
      </c>
      <c r="D10" s="49" t="str">
        <f>IF(COUNTIFS('[1]Base matrizes'!$A:$A,A10,'[1]Base matrizes'!$D:$D,"LCB 2009n",'[1]Base matrizes'!$C:$C,"obrigatória")=1,"Obrigatória",IF(COUNTIFS('[1]Base matrizes'!$A:$A,A10,'[1]Base matrizes'!$D:$D,"LCb 2009n",'[1]Base matrizes'!$C:$C,"opção limitada")+1=2,"Opção Limitada","verificar"))</f>
        <v>Obrigatória</v>
      </c>
      <c r="E10" s="46" t="s">
        <v>109</v>
      </c>
      <c r="F10" s="47" t="s">
        <v>221</v>
      </c>
      <c r="G10" s="48">
        <f>VLOOKUP(E10,'[1]disciplinas créditos'!$A:$D,4,0)</f>
        <v>6</v>
      </c>
      <c r="H10" s="50" t="str">
        <f>IF(COUNTIFS('[1]Base matrizes'!$A:$A,E10,'[1]Base matrizes'!$D:$D,"LCB 2015n",'[1]Base matrizes'!$C:$C,"obrigatória")=1,"Obrigatória",IF(COUNTIFS('[1]Base matrizes'!$A:$A,E10,'[1]Base matrizes'!$D:$D,"LCb 2015n",'[1]Base matrizes'!$C:$C,"opção limitada")+1=2,"Opção Limitada","verificar"))</f>
        <v>Obrigatória</v>
      </c>
      <c r="I10" s="46" t="s">
        <v>172</v>
      </c>
      <c r="J10" s="47" t="s">
        <v>175</v>
      </c>
      <c r="K10" s="48">
        <f>VLOOKUP(I10,'[1]disciplinas créditos'!$A:$D,4,0)</f>
        <v>6</v>
      </c>
      <c r="L10" s="52" t="str">
        <f>IF(COUNTIFS('[1]Base matrizes'!$A:$A,I10,'[1]Base matrizes'!$D:$D,"LCB 2016N",'[1]Base matrizes'!$C:$C,"obrigatória")=1,"Obrigatória",IF(COUNTIFS('[1]Base matrizes'!$A:$A,I10,'[1]Base matrizes'!$D:$D,"LCb 2016n",'[1]Base matrizes'!$C:$C,"opção limitada")+1=2,"Opção Limitada","verificar"))</f>
        <v>Obrigatória</v>
      </c>
      <c r="M10" s="46" t="s">
        <v>42</v>
      </c>
      <c r="N10" s="47" t="s">
        <v>43</v>
      </c>
      <c r="O10" s="48">
        <f>VLOOKUP(M10,'[1]disciplinas créditos'!$A:$D,4,0)</f>
        <v>5</v>
      </c>
      <c r="P10" s="49" t="str">
        <f>IF(COUNTIFS('[1]Base matrizes'!$A:$A,M10,'[1]Base matrizes'!$D:$D,"LCB 2009n",'[1]Base matrizes'!$C:$C,"obrigatória")=1,"Obrigatória",IF(COUNTIFS('[1]Base matrizes'!$A:$A,M10,'[1]Base matrizes'!$D:$D,"LCb 2009n",'[1]Base matrizes'!$C:$C,"opção limitada")+1=2,"Opção Limitada","verificar"))</f>
        <v>Obrigatória</v>
      </c>
      <c r="Q10" s="46" t="s">
        <v>109</v>
      </c>
      <c r="R10" s="47" t="s">
        <v>221</v>
      </c>
      <c r="S10" s="48">
        <f>VLOOKUP(Q10,'[1]disciplinas créditos'!$A:$D,4,0)</f>
        <v>6</v>
      </c>
      <c r="T10" s="50" t="str">
        <f>IF(COUNTIFS('[1]Base matrizes'!$A:$A,Q10,'[1]Base matrizes'!$D:$D,"LCB 2015n",'[1]Base matrizes'!$C:$C,"obrigatória")=1,"Obrigatória",IF(COUNTIFS('[1]Base matrizes'!$A:$A,Q10,'[1]Base matrizes'!$D:$D,"LCb 2015n",'[1]Base matrizes'!$C:$C,"opção limitada")+1=2,"Opção Limitada","verificar"))</f>
        <v>Obrigatória</v>
      </c>
    </row>
    <row r="11" spans="1:20" hidden="1" x14ac:dyDescent="0.25">
      <c r="A11" s="46" t="s">
        <v>38</v>
      </c>
      <c r="B11" s="47" t="s">
        <v>39</v>
      </c>
      <c r="C11" s="48">
        <f>VLOOKUP(A11,'[1]disciplinas créditos'!$A:$D,4,0)</f>
        <v>5</v>
      </c>
      <c r="D11" s="49" t="str">
        <f>IF(COUNTIFS('[1]Base matrizes'!$A:$A,A11,'[1]Base matrizes'!$D:$D,"LCB 2009n",'[1]Base matrizes'!$C:$C,"obrigatória")=1,"Obrigatória",IF(COUNTIFS('[1]Base matrizes'!$A:$A,A11,'[1]Base matrizes'!$D:$D,"LCb 2009n",'[1]Base matrizes'!$C:$C,"opção limitada")+1=2,"Opção Limitada","verificar"))</f>
        <v>Obrigatória</v>
      </c>
      <c r="E11" s="46" t="s">
        <v>103</v>
      </c>
      <c r="F11" s="47" t="s">
        <v>104</v>
      </c>
      <c r="G11" s="48">
        <f>VLOOKUP(E11,'[1]disciplinas créditos'!$A:$D,4,0)</f>
        <v>6</v>
      </c>
      <c r="H11" s="50" t="str">
        <f>IF(COUNTIFS('[1]Base matrizes'!$A:$A,E11,'[1]Base matrizes'!$D:$D,"LCB 2015n",'[1]Base matrizes'!$C:$C,"obrigatória")=1,"Obrigatória",IF(COUNTIFS('[1]Base matrizes'!$A:$A,E11,'[1]Base matrizes'!$D:$D,"LCb 2015n",'[1]Base matrizes'!$C:$C,"opção limitada")+1=2,"Opção Limitada","verificar"))</f>
        <v>Obrigatória</v>
      </c>
      <c r="I11" s="46" t="s">
        <v>103</v>
      </c>
      <c r="J11" s="47" t="s">
        <v>104</v>
      </c>
      <c r="K11" s="48">
        <f>VLOOKUP(I11,'[1]disciplinas créditos'!$A:$D,4,0)</f>
        <v>6</v>
      </c>
      <c r="L11" s="52" t="str">
        <f>IF(COUNTIFS('[1]Base matrizes'!$A:$A,I11,'[1]Base matrizes'!$D:$D,"LCB 2016N",'[1]Base matrizes'!$C:$C,"obrigatória")=1,"Obrigatória",IF(COUNTIFS('[1]Base matrizes'!$A:$A,I11,'[1]Base matrizes'!$D:$D,"LCb 2016n",'[1]Base matrizes'!$C:$C,"opção limitada")+1=2,"Opção Limitada","verificar"))</f>
        <v>Obrigatória</v>
      </c>
      <c r="M11" s="46" t="s">
        <v>38</v>
      </c>
      <c r="N11" s="47" t="s">
        <v>39</v>
      </c>
      <c r="O11" s="48">
        <f>VLOOKUP(M11,'[1]disciplinas créditos'!$A:$D,4,0)</f>
        <v>5</v>
      </c>
      <c r="P11" s="49" t="str">
        <f>IF(COUNTIFS('[1]Base matrizes'!$A:$A,M11,'[1]Base matrizes'!$D:$D,"LCB 2009n",'[1]Base matrizes'!$C:$C,"obrigatória")=1,"Obrigatória",IF(COUNTIFS('[1]Base matrizes'!$A:$A,M11,'[1]Base matrizes'!$D:$D,"LCb 2009n",'[1]Base matrizes'!$C:$C,"opção limitada")+1=2,"Opção Limitada","verificar"))</f>
        <v>Obrigatória</v>
      </c>
      <c r="Q11" s="46" t="s">
        <v>103</v>
      </c>
      <c r="R11" s="47" t="s">
        <v>104</v>
      </c>
      <c r="S11" s="48">
        <f>VLOOKUP(Q11,'[1]disciplinas créditos'!$A:$D,4,0)</f>
        <v>6</v>
      </c>
      <c r="T11" s="50" t="str">
        <f>IF(COUNTIFS('[1]Base matrizes'!$A:$A,Q11,'[1]Base matrizes'!$D:$D,"LCB 2015n",'[1]Base matrizes'!$C:$C,"obrigatória")=1,"Obrigatória",IF(COUNTIFS('[1]Base matrizes'!$A:$A,Q11,'[1]Base matrizes'!$D:$D,"LCb 2015n",'[1]Base matrizes'!$C:$C,"opção limitada")+1=2,"Opção Limitada","verificar"))</f>
        <v>Obrigatória</v>
      </c>
    </row>
    <row r="12" spans="1:20" hidden="1" x14ac:dyDescent="0.25">
      <c r="A12" s="46" t="s">
        <v>40</v>
      </c>
      <c r="B12" s="47" t="s">
        <v>41</v>
      </c>
      <c r="C12" s="48">
        <f>VLOOKUP(A12,'[1]disciplinas créditos'!$A:$D,4,0)</f>
        <v>5</v>
      </c>
      <c r="D12" s="49" t="str">
        <f>IF(COUNTIFS('[1]Base matrizes'!$A:$A,A12,'[1]Base matrizes'!$D:$D,"LCB 2009n",'[1]Base matrizes'!$C:$C,"obrigatória")=1,"Obrigatória",IF(COUNTIFS('[1]Base matrizes'!$A:$A,A12,'[1]Base matrizes'!$D:$D,"LCb 2009n",'[1]Base matrizes'!$C:$C,"opção limitada")+1=2,"Opção Limitada","verificar"))</f>
        <v>Obrigatória</v>
      </c>
      <c r="E12" s="46" t="s">
        <v>105</v>
      </c>
      <c r="F12" s="47" t="s">
        <v>106</v>
      </c>
      <c r="G12" s="48">
        <f>VLOOKUP(E12,'[1]disciplinas créditos'!$A:$D,4,0)</f>
        <v>4</v>
      </c>
      <c r="H12" s="50" t="str">
        <f>IF(COUNTIFS('[1]Base matrizes'!$A:$A,E12,'[1]Base matrizes'!$D:$D,"LCB 2015n",'[1]Base matrizes'!$C:$C,"obrigatória")=1,"Obrigatória",IF(COUNTIFS('[1]Base matrizes'!$A:$A,E12,'[1]Base matrizes'!$D:$D,"LCb 2015n",'[1]Base matrizes'!$C:$C,"opção limitada")+1=2,"Opção Limitada","verificar"))</f>
        <v>Obrigatória</v>
      </c>
      <c r="I12" s="46" t="s">
        <v>105</v>
      </c>
      <c r="J12" s="47" t="s">
        <v>106</v>
      </c>
      <c r="K12" s="48">
        <f>VLOOKUP(I12,'[1]disciplinas créditos'!$A:$D,4,0)</f>
        <v>4</v>
      </c>
      <c r="L12" s="52" t="str">
        <f>IF(COUNTIFS('[1]Base matrizes'!$A:$A,I12,'[1]Base matrizes'!$D:$D,"LCB 2016N",'[1]Base matrizes'!$C:$C,"obrigatória")=1,"Obrigatória",IF(COUNTIFS('[1]Base matrizes'!$A:$A,I12,'[1]Base matrizes'!$D:$D,"LCb 2016n",'[1]Base matrizes'!$C:$C,"opção limitada")+1=2,"Opção Limitada","verificar"))</f>
        <v>Obrigatória</v>
      </c>
      <c r="M12" s="46" t="s">
        <v>40</v>
      </c>
      <c r="N12" s="47" t="s">
        <v>41</v>
      </c>
      <c r="O12" s="48">
        <f>VLOOKUP(M12,'[1]disciplinas créditos'!$A:$D,4,0)</f>
        <v>5</v>
      </c>
      <c r="P12" s="49" t="str">
        <f>IF(COUNTIFS('[1]Base matrizes'!$A:$A,M12,'[1]Base matrizes'!$D:$D,"LCB 2009n",'[1]Base matrizes'!$C:$C,"obrigatória")=1,"Obrigatória",IF(COUNTIFS('[1]Base matrizes'!$A:$A,M12,'[1]Base matrizes'!$D:$D,"LCb 2009n",'[1]Base matrizes'!$C:$C,"opção limitada")+1=2,"Opção Limitada","verificar"))</f>
        <v>Obrigatória</v>
      </c>
      <c r="Q12" s="46" t="s">
        <v>105</v>
      </c>
      <c r="R12" s="47" t="s">
        <v>106</v>
      </c>
      <c r="S12" s="48">
        <f>VLOOKUP(Q12,'[1]disciplinas créditos'!$A:$D,4,0)</f>
        <v>4</v>
      </c>
      <c r="T12" s="50" t="str">
        <f>IF(COUNTIFS('[1]Base matrizes'!$A:$A,Q12,'[1]Base matrizes'!$D:$D,"LCB 2015n",'[1]Base matrizes'!$C:$C,"obrigatória")=1,"Obrigatória",IF(COUNTIFS('[1]Base matrizes'!$A:$A,Q12,'[1]Base matrizes'!$D:$D,"LCb 2015n",'[1]Base matrizes'!$C:$C,"opção limitada")+1=2,"Opção Limitada","verificar"))</f>
        <v>Obrigatória</v>
      </c>
    </row>
    <row r="13" spans="1:20" hidden="1" x14ac:dyDescent="0.25">
      <c r="A13" s="46" t="s">
        <v>32</v>
      </c>
      <c r="B13" s="47" t="s">
        <v>97</v>
      </c>
      <c r="C13" s="48">
        <f>VLOOKUP(A13,'[1]disciplinas créditos'!$A:$D,4,0)</f>
        <v>4</v>
      </c>
      <c r="D13" s="49" t="str">
        <f>IF(COUNTIFS('[1]Base matrizes'!$A:$A,A13,'[1]Base matrizes'!$D:$D,"LCB 2009n",'[1]Base matrizes'!$C:$C,"obrigatória")=1,"Obrigatória",IF(COUNTIFS('[1]Base matrizes'!$A:$A,A13,'[1]Base matrizes'!$D:$D,"LCb 2009n",'[1]Base matrizes'!$C:$C,"opção limitada")+1=2,"Opção Limitada","verificar"))</f>
        <v>Obrigatória</v>
      </c>
      <c r="E13" s="46" t="s">
        <v>96</v>
      </c>
      <c r="F13" s="47" t="s">
        <v>97</v>
      </c>
      <c r="G13" s="48">
        <f>VLOOKUP(E13,'[1]disciplinas créditos'!$A:$D,4,0)</f>
        <v>4</v>
      </c>
      <c r="H13" s="50" t="str">
        <f>IF(COUNTIFS('[1]Base matrizes'!$A:$A,E13,'[1]Base matrizes'!$D:$D,"LCB 2015n",'[1]Base matrizes'!$C:$C,"obrigatória")=1,"Obrigatória",IF(COUNTIFS('[1]Base matrizes'!$A:$A,E13,'[1]Base matrizes'!$D:$D,"LCb 2015n",'[1]Base matrizes'!$C:$C,"opção limitada")+1=2,"Opção Limitada","verificar"))</f>
        <v>Obrigatória</v>
      </c>
      <c r="I13" s="46" t="s">
        <v>96</v>
      </c>
      <c r="J13" s="47" t="s">
        <v>97</v>
      </c>
      <c r="K13" s="48">
        <f>VLOOKUP(I13,'[1]disciplinas créditos'!$A:$D,4,0)</f>
        <v>4</v>
      </c>
      <c r="L13" s="52" t="str">
        <f>IF(COUNTIFS('[1]Base matrizes'!$A:$A,I13,'[1]Base matrizes'!$D:$D,"LCB 2016N",'[1]Base matrizes'!$C:$C,"obrigatória")=1,"Obrigatória",IF(COUNTIFS('[1]Base matrizes'!$A:$A,I13,'[1]Base matrizes'!$D:$D,"LCb 2016n",'[1]Base matrizes'!$C:$C,"opção limitada")+1=2,"Opção Limitada","verificar"))</f>
        <v>Obrigatória</v>
      </c>
      <c r="M13" s="46" t="s">
        <v>32</v>
      </c>
      <c r="N13" s="47" t="s">
        <v>97</v>
      </c>
      <c r="O13" s="48">
        <f>VLOOKUP(M13,'[1]disciplinas créditos'!$A:$D,4,0)</f>
        <v>4</v>
      </c>
      <c r="P13" s="49" t="str">
        <f>IF(COUNTIFS('[1]Base matrizes'!$A:$A,M13,'[1]Base matrizes'!$D:$D,"LCB 2009n",'[1]Base matrizes'!$C:$C,"obrigatória")=1,"Obrigatória",IF(COUNTIFS('[1]Base matrizes'!$A:$A,M13,'[1]Base matrizes'!$D:$D,"LCb 2009n",'[1]Base matrizes'!$C:$C,"opção limitada")+1=2,"Opção Limitada","verificar"))</f>
        <v>Obrigatória</v>
      </c>
      <c r="Q13" s="46" t="s">
        <v>96</v>
      </c>
      <c r="R13" s="47" t="s">
        <v>97</v>
      </c>
      <c r="S13" s="48">
        <f>VLOOKUP(Q13,'[1]disciplinas créditos'!$A:$D,4,0)</f>
        <v>4</v>
      </c>
      <c r="T13" s="50" t="str">
        <f>IF(COUNTIFS('[1]Base matrizes'!$A:$A,Q13,'[1]Base matrizes'!$D:$D,"LCB 2015n",'[1]Base matrizes'!$C:$C,"obrigatória")=1,"Obrigatória",IF(COUNTIFS('[1]Base matrizes'!$A:$A,Q13,'[1]Base matrizes'!$D:$D,"LCb 2015n",'[1]Base matrizes'!$C:$C,"opção limitada")+1=2,"Opção Limitada","verificar"))</f>
        <v>Obrigatória</v>
      </c>
    </row>
    <row r="14" spans="1:20" hidden="1" x14ac:dyDescent="0.25">
      <c r="A14" s="46" t="s">
        <v>34</v>
      </c>
      <c r="B14" s="47" t="s">
        <v>99</v>
      </c>
      <c r="C14" s="48">
        <f>VLOOKUP(A14,'[1]disciplinas créditos'!$A:$D,4,0)</f>
        <v>4</v>
      </c>
      <c r="D14" s="49" t="str">
        <f>IF(COUNTIFS('[1]Base matrizes'!$A:$A,A14,'[1]Base matrizes'!$D:$D,"LCB 2009n",'[1]Base matrizes'!$C:$C,"obrigatória")=1,"Obrigatória",IF(COUNTIFS('[1]Base matrizes'!$A:$A,A14,'[1]Base matrizes'!$D:$D,"LCb 2009n",'[1]Base matrizes'!$C:$C,"opção limitada")+1=2,"Opção Limitada","verificar"))</f>
        <v>Obrigatória</v>
      </c>
      <c r="E14" s="46" t="s">
        <v>98</v>
      </c>
      <c r="F14" s="47" t="s">
        <v>99</v>
      </c>
      <c r="G14" s="48">
        <f>VLOOKUP(E14,'[1]disciplinas créditos'!$A:$D,4,0)</f>
        <v>4</v>
      </c>
      <c r="H14" s="50" t="str">
        <f>IF(COUNTIFS('[1]Base matrizes'!$A:$A,E14,'[1]Base matrizes'!$D:$D,"LCB 2015n",'[1]Base matrizes'!$C:$C,"obrigatória")=1,"Obrigatória",IF(COUNTIFS('[1]Base matrizes'!$A:$A,E14,'[1]Base matrizes'!$D:$D,"LCb 2015n",'[1]Base matrizes'!$C:$C,"opção limitada")+1=2,"Opção Limitada","verificar"))</f>
        <v>Obrigatória</v>
      </c>
      <c r="I14" s="46" t="s">
        <v>98</v>
      </c>
      <c r="J14" s="47" t="s">
        <v>99</v>
      </c>
      <c r="K14" s="48">
        <f>VLOOKUP(I14,'[1]disciplinas créditos'!$A:$D,4,0)</f>
        <v>4</v>
      </c>
      <c r="L14" s="52" t="str">
        <f>IF(COUNTIFS('[1]Base matrizes'!$A:$A,I14,'[1]Base matrizes'!$D:$D,"LCB 2016N",'[1]Base matrizes'!$C:$C,"obrigatória")=1,"Obrigatória",IF(COUNTIFS('[1]Base matrizes'!$A:$A,I14,'[1]Base matrizes'!$D:$D,"LCb 2016n",'[1]Base matrizes'!$C:$C,"opção limitada")+1=2,"Opção Limitada","verificar"))</f>
        <v>Obrigatória</v>
      </c>
      <c r="M14" s="46" t="s">
        <v>34</v>
      </c>
      <c r="N14" s="47" t="s">
        <v>99</v>
      </c>
      <c r="O14" s="48">
        <f>VLOOKUP(M14,'[1]disciplinas créditos'!$A:$D,4,0)</f>
        <v>4</v>
      </c>
      <c r="P14" s="49" t="str">
        <f>IF(COUNTIFS('[1]Base matrizes'!$A:$A,M14,'[1]Base matrizes'!$D:$D,"LCB 2009n",'[1]Base matrizes'!$C:$C,"obrigatória")=1,"Obrigatória",IF(COUNTIFS('[1]Base matrizes'!$A:$A,M14,'[1]Base matrizes'!$D:$D,"LCb 2009n",'[1]Base matrizes'!$C:$C,"opção limitada")+1=2,"Opção Limitada","verificar"))</f>
        <v>Obrigatória</v>
      </c>
      <c r="Q14" s="46" t="s">
        <v>98</v>
      </c>
      <c r="R14" s="47" t="s">
        <v>99</v>
      </c>
      <c r="S14" s="48">
        <f>VLOOKUP(Q14,'[1]disciplinas créditos'!$A:$D,4,0)</f>
        <v>4</v>
      </c>
      <c r="T14" s="50" t="str">
        <f>IF(COUNTIFS('[1]Base matrizes'!$A:$A,Q14,'[1]Base matrizes'!$D:$D,"LCB 2015n",'[1]Base matrizes'!$C:$C,"obrigatória")=1,"Obrigatória",IF(COUNTIFS('[1]Base matrizes'!$A:$A,Q14,'[1]Base matrizes'!$D:$D,"LCb 2015n",'[1]Base matrizes'!$C:$C,"opção limitada")+1=2,"Opção Limitada","verificar"))</f>
        <v>Obrigatória</v>
      </c>
    </row>
    <row r="15" spans="1:20" x14ac:dyDescent="0.25">
      <c r="A15" s="46" t="s">
        <v>85</v>
      </c>
      <c r="B15" s="47" t="s">
        <v>86</v>
      </c>
      <c r="C15" s="48">
        <f>VLOOKUP(A15,'[1]disciplinas créditos'!$A:$D,4,0)</f>
        <v>4</v>
      </c>
      <c r="D15" s="49" t="str">
        <f>IF(COUNTIFS('[1]Base matrizes'!$A:$A,A15,'[1]Base matrizes'!$D:$D,"LCB 2009n",'[1]Base matrizes'!$C:$C,"obrigatória")=1,"Obrigatória",IF(COUNTIFS('[1]Base matrizes'!$A:$A,A15,'[1]Base matrizes'!$D:$D,"LCb 2009n",'[1]Base matrizes'!$C:$C,"opção limitada")+1=2,"Opção Limitada","verificar"))</f>
        <v>Opção Limitada</v>
      </c>
      <c r="E15" s="46" t="s">
        <v>140</v>
      </c>
      <c r="F15" s="47" t="s">
        <v>141</v>
      </c>
      <c r="G15" s="48">
        <f>VLOOKUP(E15,'[1]disciplinas créditos'!$A:$D,4,0)</f>
        <v>4</v>
      </c>
      <c r="H15" s="50" t="str">
        <f>IF(COUNTIFS('[1]Base matrizes'!$A:$A,E15,'[1]Base matrizes'!$D:$D,"LCB 2015n",'[1]Base matrizes'!$C:$C,"obrigatória")=1,"Obrigatória",IF(COUNTIFS('[1]Base matrizes'!$A:$A,E15,'[1]Base matrizes'!$D:$D,"LCb 2015n",'[1]Base matrizes'!$C:$C,"opção limitada")+1=2,"Opção Limitada","verificar"))</f>
        <v>Opção Limitada</v>
      </c>
      <c r="I15" s="46" t="s">
        <v>140</v>
      </c>
      <c r="J15" s="47" t="s">
        <v>141</v>
      </c>
      <c r="K15" s="48">
        <f>VLOOKUP(I15,'[1]disciplinas créditos'!$A:$D,4,0)</f>
        <v>4</v>
      </c>
      <c r="L15" s="52" t="str">
        <f>IF(COUNTIFS('[1]Base matrizes'!$A:$A,I15,'[1]Base matrizes'!$D:$D,"LCB 2016N",'[1]Base matrizes'!$C:$C,"obrigatória")=1,"Obrigatória",IF(COUNTIFS('[1]Base matrizes'!$A:$A,I15,'[1]Base matrizes'!$D:$D,"LCb 2016n",'[1]Base matrizes'!$C:$C,"opção limitada")+1=2,"Opção Limitada","verificar"))</f>
        <v>Opção Limitada</v>
      </c>
      <c r="M15" s="46" t="s">
        <v>85</v>
      </c>
      <c r="N15" s="47" t="s">
        <v>86</v>
      </c>
      <c r="O15" s="48">
        <f>VLOOKUP(M15,'[1]disciplinas créditos'!$A:$D,4,0)</f>
        <v>4</v>
      </c>
      <c r="P15" s="49" t="str">
        <f>IF(COUNTIFS('[1]Base matrizes'!$A:$A,M15,'[1]Base matrizes'!$D:$D,"LCB 2009n",'[1]Base matrizes'!$C:$C,"obrigatória")=1,"Obrigatória",IF(COUNTIFS('[1]Base matrizes'!$A:$A,M15,'[1]Base matrizes'!$D:$D,"LCb 2009n",'[1]Base matrizes'!$C:$C,"opção limitada")+1=2,"Opção Limitada","verificar"))</f>
        <v>Opção Limitada</v>
      </c>
      <c r="Q15" s="46" t="s">
        <v>140</v>
      </c>
      <c r="R15" s="47" t="s">
        <v>141</v>
      </c>
      <c r="S15" s="48">
        <f>VLOOKUP(Q15,'[1]disciplinas créditos'!$A:$D,4,0)</f>
        <v>4</v>
      </c>
      <c r="T15" s="50" t="str">
        <f>IF(COUNTIFS('[1]Base matrizes'!$A:$A,Q15,'[1]Base matrizes'!$D:$D,"LCB 2015n",'[1]Base matrizes'!$C:$C,"obrigatória")=1,"Obrigatória",IF(COUNTIFS('[1]Base matrizes'!$A:$A,Q15,'[1]Base matrizes'!$D:$D,"LCb 2015n",'[1]Base matrizes'!$C:$C,"opção limitada")+1=2,"Opção Limitada","verificar"))</f>
        <v>Opção Limitada</v>
      </c>
    </row>
    <row r="16" spans="1:20" x14ac:dyDescent="0.25">
      <c r="A16" s="46" t="s">
        <v>87</v>
      </c>
      <c r="B16" s="47" t="s">
        <v>88</v>
      </c>
      <c r="C16" s="48">
        <f>VLOOKUP(A16,'[1]disciplinas créditos'!$A:$D,4,0)</f>
        <v>4</v>
      </c>
      <c r="D16" s="49" t="str">
        <f>IF(COUNTIFS('[1]Base matrizes'!$A:$A,A16,'[1]Base matrizes'!$D:$D,"LCB 2009n",'[1]Base matrizes'!$C:$C,"obrigatória")=1,"Obrigatória",IF(COUNTIFS('[1]Base matrizes'!$A:$A,A16,'[1]Base matrizes'!$D:$D,"LCb 2009n",'[1]Base matrizes'!$C:$C,"opção limitada")+1=2,"Opção Limitada","verificar"))</f>
        <v>Opção Limitada</v>
      </c>
      <c r="E16" s="46" t="s">
        <v>142</v>
      </c>
      <c r="F16" s="47" t="s">
        <v>88</v>
      </c>
      <c r="G16" s="48">
        <f>VLOOKUP(E16,'[1]disciplinas créditos'!$A:$D,4,0)</f>
        <v>4</v>
      </c>
      <c r="H16" s="50" t="str">
        <f>IF(COUNTIFS('[1]Base matrizes'!$A:$A,E16,'[1]Base matrizes'!$D:$D,"LCB 2015n",'[1]Base matrizes'!$C:$C,"obrigatória")=1,"Obrigatória",IF(COUNTIFS('[1]Base matrizes'!$A:$A,E16,'[1]Base matrizes'!$D:$D,"LCb 2015n",'[1]Base matrizes'!$C:$C,"opção limitada")+1=2,"Opção Limitada","verificar"))</f>
        <v>Opção Limitada</v>
      </c>
      <c r="I16" s="46" t="s">
        <v>142</v>
      </c>
      <c r="J16" s="47" t="s">
        <v>88</v>
      </c>
      <c r="K16" s="48">
        <f>VLOOKUP(I16,'[1]disciplinas créditos'!$A:$D,4,0)</f>
        <v>4</v>
      </c>
      <c r="L16" s="52" t="str">
        <f>IF(COUNTIFS('[1]Base matrizes'!$A:$A,I16,'[1]Base matrizes'!$D:$D,"LCB 2016N",'[1]Base matrizes'!$C:$C,"obrigatória")=1,"Obrigatória",IF(COUNTIFS('[1]Base matrizes'!$A:$A,I16,'[1]Base matrizes'!$D:$D,"LCb 2016n",'[1]Base matrizes'!$C:$C,"opção limitada")+1=2,"Opção Limitada","verificar"))</f>
        <v>Opção Limitada</v>
      </c>
      <c r="M16" s="46" t="s">
        <v>87</v>
      </c>
      <c r="N16" s="47" t="s">
        <v>88</v>
      </c>
      <c r="O16" s="48">
        <f>VLOOKUP(M16,'[1]disciplinas créditos'!$A:$D,4,0)</f>
        <v>4</v>
      </c>
      <c r="P16" s="49" t="str">
        <f>IF(COUNTIFS('[1]Base matrizes'!$A:$A,M16,'[1]Base matrizes'!$D:$D,"LCB 2009n",'[1]Base matrizes'!$C:$C,"obrigatória")=1,"Obrigatória",IF(COUNTIFS('[1]Base matrizes'!$A:$A,M16,'[1]Base matrizes'!$D:$D,"LCb 2009n",'[1]Base matrizes'!$C:$C,"opção limitada")+1=2,"Opção Limitada","verificar"))</f>
        <v>Opção Limitada</v>
      </c>
      <c r="Q16" s="46" t="s">
        <v>142</v>
      </c>
      <c r="R16" s="47" t="s">
        <v>88</v>
      </c>
      <c r="S16" s="48">
        <f>VLOOKUP(Q16,'[1]disciplinas créditos'!$A:$D,4,0)</f>
        <v>4</v>
      </c>
      <c r="T16" s="50" t="str">
        <f>IF(COUNTIFS('[1]Base matrizes'!$A:$A,Q16,'[1]Base matrizes'!$D:$D,"LCB 2015n",'[1]Base matrizes'!$C:$C,"obrigatória")=1,"Obrigatória",IF(COUNTIFS('[1]Base matrizes'!$A:$A,Q16,'[1]Base matrizes'!$D:$D,"LCb 2015n",'[1]Base matrizes'!$C:$C,"opção limitada")+1=2,"Opção Limitada","verificar"))</f>
        <v>Opção Limitada</v>
      </c>
    </row>
    <row r="17" spans="1:20" x14ac:dyDescent="0.25">
      <c r="A17" s="46" t="s">
        <v>83</v>
      </c>
      <c r="B17" s="47" t="s">
        <v>222</v>
      </c>
      <c r="C17" s="48">
        <f>VLOOKUP(A17,'[1]disciplinas créditos'!$A:$D,4,0)</f>
        <v>3</v>
      </c>
      <c r="D17" s="49" t="str">
        <f>IF(COUNTIFS('[1]Base matrizes'!$A:$A,A17,'[1]Base matrizes'!$D:$D,"LCB 2009n",'[1]Base matrizes'!$C:$C,"obrigatória")=1,"Obrigatória",IF(COUNTIFS('[1]Base matrizes'!$A:$A,A17,'[1]Base matrizes'!$D:$D,"LCb 2009n",'[1]Base matrizes'!$C:$C,"opção limitada")+1=2,"Opção Limitada","verificar"))</f>
        <v>Opção Limitada</v>
      </c>
      <c r="E17" s="46" t="s">
        <v>165</v>
      </c>
      <c r="F17" s="47" t="s">
        <v>166</v>
      </c>
      <c r="G17" s="48">
        <f>VLOOKUP(E17,'[1]disciplinas créditos'!$A:$D,4,0)</f>
        <v>3</v>
      </c>
      <c r="H17" s="50" t="str">
        <f>IF(COUNTIFS('[1]Base matrizes'!$A:$A,E17,'[1]Base matrizes'!$D:$D,"LCB 2015n",'[1]Base matrizes'!$C:$C,"obrigatória")=1,"Obrigatória",IF(COUNTIFS('[1]Base matrizes'!$A:$A,E17,'[1]Base matrizes'!$D:$D,"LCb 2015n",'[1]Base matrizes'!$C:$C,"opção limitada")+1=2,"Opção Limitada","verificar"))</f>
        <v>Opção Limitada</v>
      </c>
      <c r="I17" s="46" t="s">
        <v>165</v>
      </c>
      <c r="J17" s="47" t="s">
        <v>166</v>
      </c>
      <c r="K17" s="48">
        <f>VLOOKUP(I17,'[1]disciplinas créditos'!$A:$D,4,0)</f>
        <v>3</v>
      </c>
      <c r="L17" s="52" t="str">
        <f>IF(COUNTIFS('[1]Base matrizes'!$A:$A,I17,'[1]Base matrizes'!$D:$D,"LCB 2016N",'[1]Base matrizes'!$C:$C,"obrigatória")=1,"Obrigatória",IF(COUNTIFS('[1]Base matrizes'!$A:$A,I17,'[1]Base matrizes'!$D:$D,"LCb 2016n",'[1]Base matrizes'!$C:$C,"opção limitada")+1=2,"Opção Limitada","verificar"))</f>
        <v>Opção Limitada</v>
      </c>
      <c r="M17" s="46" t="s">
        <v>83</v>
      </c>
      <c r="N17" s="47" t="s">
        <v>222</v>
      </c>
      <c r="O17" s="48">
        <f>VLOOKUP(M17,'[1]disciplinas créditos'!$A:$D,4,0)</f>
        <v>3</v>
      </c>
      <c r="P17" s="49" t="str">
        <f>IF(COUNTIFS('[1]Base matrizes'!$A:$A,M17,'[1]Base matrizes'!$D:$D,"LCB 2009n",'[1]Base matrizes'!$C:$C,"obrigatória")=1,"Obrigatória",IF(COUNTIFS('[1]Base matrizes'!$A:$A,M17,'[1]Base matrizes'!$D:$D,"LCb 2009n",'[1]Base matrizes'!$C:$C,"opção limitada")+1=2,"Opção Limitada","verificar"))</f>
        <v>Opção Limitada</v>
      </c>
      <c r="Q17" s="46" t="s">
        <v>165</v>
      </c>
      <c r="R17" s="47" t="s">
        <v>166</v>
      </c>
      <c r="S17" s="48">
        <f>VLOOKUP(Q17,'[1]disciplinas créditos'!$A:$D,4,0)</f>
        <v>3</v>
      </c>
      <c r="T17" s="50" t="str">
        <f>IF(COUNTIFS('[1]Base matrizes'!$A:$A,Q17,'[1]Base matrizes'!$D:$D,"LCB 2015n",'[1]Base matrizes'!$C:$C,"obrigatória")=1,"Obrigatória",IF(COUNTIFS('[1]Base matrizes'!$A:$A,Q17,'[1]Base matrizes'!$D:$D,"LCb 2015n",'[1]Base matrizes'!$C:$C,"opção limitada")+1=2,"Opção Limitada","verificar"))</f>
        <v>Opção Limitada</v>
      </c>
    </row>
    <row r="18" spans="1:20" x14ac:dyDescent="0.25">
      <c r="A18" s="46" t="s">
        <v>28</v>
      </c>
      <c r="B18" s="47" t="s">
        <v>14</v>
      </c>
      <c r="C18" s="48">
        <f>VLOOKUP(A18,'[1]disciplinas créditos'!$A:$D,4,0)</f>
        <v>2</v>
      </c>
      <c r="D18" s="49" t="str">
        <f>IF(COUNTIFS('[1]Base matrizes'!$A:$A,A18,'[1]Base matrizes'!$D:$D,"LCB 2009n",'[1]Base matrizes'!$C:$C,"obrigatória")=1,"Obrigatória",IF(COUNTIFS('[1]Base matrizes'!$A:$A,A18,'[1]Base matrizes'!$D:$D,"LCb 2009n",'[1]Base matrizes'!$C:$C,"opção limitada")+1=2,"Opção Limitada","verificar"))</f>
        <v>Opção Limitada</v>
      </c>
      <c r="E18" s="46" t="s">
        <v>143</v>
      </c>
      <c r="F18" s="47" t="s">
        <v>14</v>
      </c>
      <c r="G18" s="48">
        <f>VLOOKUP(E18,'[1]disciplinas créditos'!$A:$D,4,0)</f>
        <v>4</v>
      </c>
      <c r="H18" s="50" t="str">
        <f>IF(COUNTIFS('[1]Base matrizes'!$A:$A,E18,'[1]Base matrizes'!$D:$D,"LCB 2015n",'[1]Base matrizes'!$C:$C,"obrigatória")=1,"Obrigatória",IF(COUNTIFS('[1]Base matrizes'!$A:$A,E18,'[1]Base matrizes'!$D:$D,"LCb 2015n",'[1]Base matrizes'!$C:$C,"opção limitada")+1=2,"Opção Limitada","verificar"))</f>
        <v>Opção Limitada</v>
      </c>
      <c r="I18" s="46" t="s">
        <v>188</v>
      </c>
      <c r="J18" s="47" t="s">
        <v>14</v>
      </c>
      <c r="K18" s="48">
        <f>VLOOKUP(I18,'[1]disciplinas créditos'!$A:$D,4,0)</f>
        <v>4</v>
      </c>
      <c r="L18" s="52" t="str">
        <f>IF(COUNTIFS('[1]Base matrizes'!$A:$A,I18,'[1]Base matrizes'!$D:$D,"LCB 2016N",'[1]Base matrizes'!$C:$C,"obrigatória")=1,"Obrigatória",IF(COUNTIFS('[1]Base matrizes'!$A:$A,I18,'[1]Base matrizes'!$D:$D,"LCb 2016n",'[1]Base matrizes'!$C:$C,"opção limitada")+1=2,"Opção Limitada","verificar"))</f>
        <v>Opção Limitada</v>
      </c>
      <c r="M18" s="46" t="s">
        <v>28</v>
      </c>
      <c r="N18" s="47" t="s">
        <v>14</v>
      </c>
      <c r="O18" s="48">
        <f>VLOOKUP(M18,'[1]disciplinas créditos'!$A:$D,4,0)</f>
        <v>2</v>
      </c>
      <c r="P18" s="49" t="str">
        <f>IF(COUNTIFS('[1]Base matrizes'!$A:$A,M18,'[1]Base matrizes'!$D:$D,"LCB 2009n",'[1]Base matrizes'!$C:$C,"obrigatória")=1,"Obrigatória",IF(COUNTIFS('[1]Base matrizes'!$A:$A,M18,'[1]Base matrizes'!$D:$D,"LCb 2009n",'[1]Base matrizes'!$C:$C,"opção limitada")+1=2,"Opção Limitada","verificar"))</f>
        <v>Opção Limitada</v>
      </c>
      <c r="Q18" s="46" t="s">
        <v>143</v>
      </c>
      <c r="R18" s="47" t="s">
        <v>14</v>
      </c>
      <c r="S18" s="48">
        <f>VLOOKUP(Q18,'[1]disciplinas créditos'!$A:$D,4,0)</f>
        <v>4</v>
      </c>
      <c r="T18" s="50" t="str">
        <f>IF(COUNTIFS('[1]Base matrizes'!$A:$A,Q18,'[1]Base matrizes'!$D:$D,"LCB 2015n",'[1]Base matrizes'!$C:$C,"obrigatória")=1,"Obrigatória",IF(COUNTIFS('[1]Base matrizes'!$A:$A,Q18,'[1]Base matrizes'!$D:$D,"LCb 2015n",'[1]Base matrizes'!$C:$C,"opção limitada")+1=2,"Opção Limitada","verificar"))</f>
        <v>Opção Limitada</v>
      </c>
    </row>
    <row r="19" spans="1:20" hidden="1" x14ac:dyDescent="0.25">
      <c r="A19" s="46" t="s">
        <v>36</v>
      </c>
      <c r="B19" s="47" t="s">
        <v>101</v>
      </c>
      <c r="C19" s="48">
        <f>VLOOKUP(A19,'[1]disciplinas créditos'!$A:$D,4,0)</f>
        <v>4</v>
      </c>
      <c r="D19" s="49" t="str">
        <f>IF(COUNTIFS('[1]Base matrizes'!$A:$A,A19,'[1]Base matrizes'!$D:$D,"LCB 2009n",'[1]Base matrizes'!$C:$C,"obrigatória")=1,"Obrigatória",IF(COUNTIFS('[1]Base matrizes'!$A:$A,A19,'[1]Base matrizes'!$D:$D,"LCb 2009n",'[1]Base matrizes'!$C:$C,"opção limitada")+1=2,"Opção Limitada","verificar"))</f>
        <v>Obrigatória</v>
      </c>
      <c r="E19" s="46" t="s">
        <v>100</v>
      </c>
      <c r="F19" s="47" t="s">
        <v>37</v>
      </c>
      <c r="G19" s="48">
        <f>VLOOKUP(E19,'[1]disciplinas créditos'!$A:$D,4,0)</f>
        <v>4</v>
      </c>
      <c r="H19" s="50" t="str">
        <f>IF(COUNTIFS('[1]Base matrizes'!$A:$A,E19,'[1]Base matrizes'!$D:$D,"LCB 2015n",'[1]Base matrizes'!$C:$C,"obrigatória")=1,"Obrigatória",IF(COUNTIFS('[1]Base matrizes'!$A:$A,E19,'[1]Base matrizes'!$D:$D,"LCb 2015n",'[1]Base matrizes'!$C:$C,"opção limitada")+1=2,"Opção Limitada","verificar"))</f>
        <v>Obrigatória</v>
      </c>
      <c r="I19" s="46" t="s">
        <v>100</v>
      </c>
      <c r="J19" s="47" t="s">
        <v>101</v>
      </c>
      <c r="K19" s="48">
        <f>VLOOKUP(I19,'[1]disciplinas créditos'!$A:$D,4,0)</f>
        <v>4</v>
      </c>
      <c r="L19" s="52" t="str">
        <f>IF(COUNTIFS('[1]Base matrizes'!$A:$A,I19,'[1]Base matrizes'!$D:$D,"LCB 2016N",'[1]Base matrizes'!$C:$C,"obrigatória")=1,"Obrigatória",IF(COUNTIFS('[1]Base matrizes'!$A:$A,I19,'[1]Base matrizes'!$D:$D,"LCb 2016n",'[1]Base matrizes'!$C:$C,"opção limitada")+1=2,"Opção Limitada","verificar"))</f>
        <v>Obrigatória</v>
      </c>
      <c r="M19" s="46" t="s">
        <v>36</v>
      </c>
      <c r="N19" s="47" t="s">
        <v>101</v>
      </c>
      <c r="O19" s="48">
        <f>VLOOKUP(M19,'[1]disciplinas créditos'!$A:$D,4,0)</f>
        <v>4</v>
      </c>
      <c r="P19" s="49" t="str">
        <f>IF(COUNTIFS('[1]Base matrizes'!$A:$A,M19,'[1]Base matrizes'!$D:$D,"LCB 2009n",'[1]Base matrizes'!$C:$C,"obrigatória")=1,"Obrigatória",IF(COUNTIFS('[1]Base matrizes'!$A:$A,M19,'[1]Base matrizes'!$D:$D,"LCb 2009n",'[1]Base matrizes'!$C:$C,"opção limitada")+1=2,"Opção Limitada","verificar"))</f>
        <v>Obrigatória</v>
      </c>
      <c r="Q19" s="46" t="s">
        <v>100</v>
      </c>
      <c r="R19" s="47" t="s">
        <v>37</v>
      </c>
      <c r="S19" s="48">
        <f>VLOOKUP(Q19,'[1]disciplinas créditos'!$A:$D,4,0)</f>
        <v>4</v>
      </c>
      <c r="T19" s="50" t="str">
        <f>IF(COUNTIFS('[1]Base matrizes'!$A:$A,Q19,'[1]Base matrizes'!$D:$D,"LCB 2015n",'[1]Base matrizes'!$C:$C,"obrigatória")=1,"Obrigatória",IF(COUNTIFS('[1]Base matrizes'!$A:$A,Q19,'[1]Base matrizes'!$D:$D,"LCb 2015n",'[1]Base matrizes'!$C:$C,"opção limitada")+1=2,"Opção Limitada","verificar"))</f>
        <v>Obrigatória</v>
      </c>
    </row>
    <row r="20" spans="1:20" x14ac:dyDescent="0.25">
      <c r="A20" s="46" t="s">
        <v>29</v>
      </c>
      <c r="B20" s="47" t="s">
        <v>7</v>
      </c>
      <c r="C20" s="48">
        <f>VLOOKUP(A20,'[1]disciplinas créditos'!$A:$D,4,0)</f>
        <v>2</v>
      </c>
      <c r="D20" s="49" t="str">
        <f>IF(COUNTIFS('[1]Base matrizes'!$A:$A,A20,'[1]Base matrizes'!$D:$D,"LCB 2009n",'[1]Base matrizes'!$C:$C,"obrigatória")=1,"Obrigatória",IF(COUNTIFS('[1]Base matrizes'!$A:$A,A20,'[1]Base matrizes'!$D:$D,"LCb 2009n",'[1]Base matrizes'!$C:$C,"opção limitada")+1=2,"Opção Limitada","verificar"))</f>
        <v>Obrigatória</v>
      </c>
      <c r="E20" s="46" t="s">
        <v>146</v>
      </c>
      <c r="F20" s="47" t="s">
        <v>147</v>
      </c>
      <c r="G20" s="48">
        <f>VLOOKUP(E20,'[1]disciplinas créditos'!$A:$D,4,0)</f>
        <v>2</v>
      </c>
      <c r="H20" s="50" t="str">
        <f>IF(COUNTIFS('[1]Base matrizes'!$A:$A,E20,'[1]Base matrizes'!$D:$D,"LCB 2015n",'[1]Base matrizes'!$C:$C,"obrigatória")=1,"Obrigatória",IF(COUNTIFS('[1]Base matrizes'!$A:$A,E20,'[1]Base matrizes'!$D:$D,"LCb 2015n",'[1]Base matrizes'!$C:$C,"opção limitada")+1=2,"Opção Limitada","verificar"))</f>
        <v>Opção Limitada</v>
      </c>
      <c r="I20" s="46" t="s">
        <v>146</v>
      </c>
      <c r="J20" s="47" t="s">
        <v>147</v>
      </c>
      <c r="K20" s="48">
        <f>VLOOKUP(I20,'[1]disciplinas créditos'!$A:$D,4,0)</f>
        <v>2</v>
      </c>
      <c r="L20" s="52" t="str">
        <f>IF(COUNTIFS('[1]Base matrizes'!$A:$A,I20,'[1]Base matrizes'!$D:$D,"LCB 2016N",'[1]Base matrizes'!$C:$C,"obrigatória")=1,"Obrigatória",IF(COUNTIFS('[1]Base matrizes'!$A:$A,I20,'[1]Base matrizes'!$D:$D,"LCb 2016n",'[1]Base matrizes'!$C:$C,"opção limitada")+1=2,"Opção Limitada","verificar"))</f>
        <v>Opção Limitada</v>
      </c>
      <c r="M20" s="46" t="s">
        <v>29</v>
      </c>
      <c r="N20" s="47" t="s">
        <v>7</v>
      </c>
      <c r="O20" s="48">
        <f>VLOOKUP(M20,'[1]disciplinas créditos'!$A:$D,4,0)</f>
        <v>2</v>
      </c>
      <c r="P20" s="49" t="str">
        <f>IF(COUNTIFS('[1]Base matrizes'!$A:$A,M20,'[1]Base matrizes'!$D:$D,"LCB 2009n",'[1]Base matrizes'!$C:$C,"obrigatória")=1,"Obrigatória",IF(COUNTIFS('[1]Base matrizes'!$A:$A,M20,'[1]Base matrizes'!$D:$D,"LCb 2009n",'[1]Base matrizes'!$C:$C,"opção limitada")+1=2,"Opção Limitada","verificar"))</f>
        <v>Obrigatória</v>
      </c>
      <c r="Q20" s="46" t="s">
        <v>146</v>
      </c>
      <c r="R20" s="47" t="s">
        <v>147</v>
      </c>
      <c r="S20" s="48">
        <f>VLOOKUP(Q20,'[1]disciplinas créditos'!$A:$D,4,0)</f>
        <v>2</v>
      </c>
      <c r="T20" s="50" t="str">
        <f>IF(COUNTIFS('[1]Base matrizes'!$A:$A,Q20,'[1]Base matrizes'!$D:$D,"LCB 2015n",'[1]Base matrizes'!$C:$C,"obrigatória")=1,"Obrigatória",IF(COUNTIFS('[1]Base matrizes'!$A:$A,Q20,'[1]Base matrizes'!$D:$D,"LCb 2015n",'[1]Base matrizes'!$C:$C,"opção limitada")+1=2,"Opção Limitada","verificar"))</f>
        <v>Opção Limitada</v>
      </c>
    </row>
    <row r="21" spans="1:20" hidden="1" x14ac:dyDescent="0.25">
      <c r="A21" s="46" t="s">
        <v>29</v>
      </c>
      <c r="B21" s="47" t="s">
        <v>7</v>
      </c>
      <c r="C21" s="48">
        <f>VLOOKUP(A21,'[1]disciplinas créditos'!$A:$D,4,0)</f>
        <v>2</v>
      </c>
      <c r="D21" s="49" t="str">
        <f>IF(COUNTIFS('[1]Base matrizes'!$A:$A,A21,'[1]Base matrizes'!$D:$D,"LCB 2009n",'[1]Base matrizes'!$C:$C,"obrigatória")=1,"Obrigatória",IF(COUNTIFS('[1]Base matrizes'!$A:$A,A21,'[1]Base matrizes'!$D:$D,"LCb 2009n",'[1]Base matrizes'!$C:$C,"opção limitada")+1=2,"Opção Limitada","verificar"))</f>
        <v>Obrigatória</v>
      </c>
      <c r="E21" s="46" t="s">
        <v>119</v>
      </c>
      <c r="F21" s="47" t="s">
        <v>7</v>
      </c>
      <c r="G21" s="48">
        <f>VLOOKUP(E21,'[1]disciplinas créditos'!$A:$D,4,0)</f>
        <v>4</v>
      </c>
      <c r="H21" s="50" t="str">
        <f>IF(COUNTIFS('[1]Base matrizes'!$A:$A,E21,'[1]Base matrizes'!$D:$D,"LCB 2015n",'[1]Base matrizes'!$C:$C,"obrigatória")=1,"Obrigatória",IF(COUNTIFS('[1]Base matrizes'!$A:$A,E21,'[1]Base matrizes'!$D:$D,"LCb 2015n",'[1]Base matrizes'!$C:$C,"opção limitada")+1=2,"Opção Limitada","verificar"))</f>
        <v>Obrigatória</v>
      </c>
      <c r="I21" s="46" t="s">
        <v>119</v>
      </c>
      <c r="J21" s="47" t="s">
        <v>7</v>
      </c>
      <c r="K21" s="48">
        <f>VLOOKUP(I21,'[1]disciplinas créditos'!$A:$D,4,0)</f>
        <v>4</v>
      </c>
      <c r="L21" s="52" t="str">
        <f>IF(COUNTIFS('[1]Base matrizes'!$A:$A,I21,'[1]Base matrizes'!$D:$D,"LCB 2016N",'[1]Base matrizes'!$C:$C,"obrigatória")=1,"Obrigatória",IF(COUNTIFS('[1]Base matrizes'!$A:$A,I21,'[1]Base matrizes'!$D:$D,"LCb 2016n",'[1]Base matrizes'!$C:$C,"opção limitada")+1=2,"Opção Limitada","verificar"))</f>
        <v>Obrigatória</v>
      </c>
      <c r="M21" s="46" t="s">
        <v>29</v>
      </c>
      <c r="N21" s="47" t="s">
        <v>7</v>
      </c>
      <c r="O21" s="48">
        <f>VLOOKUP(M21,'[1]disciplinas créditos'!$A:$D,4,0)</f>
        <v>2</v>
      </c>
      <c r="P21" s="49" t="str">
        <f>IF(COUNTIFS('[1]Base matrizes'!$A:$A,M21,'[1]Base matrizes'!$D:$D,"LCB 2009n",'[1]Base matrizes'!$C:$C,"obrigatória")=1,"Obrigatória",IF(COUNTIFS('[1]Base matrizes'!$A:$A,M21,'[1]Base matrizes'!$D:$D,"LCb 2009n",'[1]Base matrizes'!$C:$C,"opção limitada")+1=2,"Opção Limitada","verificar"))</f>
        <v>Obrigatória</v>
      </c>
      <c r="Q21" s="46" t="s">
        <v>119</v>
      </c>
      <c r="R21" s="47" t="s">
        <v>7</v>
      </c>
      <c r="S21" s="48">
        <f>VLOOKUP(Q21,'[1]disciplinas créditos'!$A:$D,4,0)</f>
        <v>4</v>
      </c>
      <c r="T21" s="50" t="str">
        <f>IF(COUNTIFS('[1]Base matrizes'!$A:$A,Q21,'[1]Base matrizes'!$D:$D,"LCB 2015n",'[1]Base matrizes'!$C:$C,"obrigatória")=1,"Obrigatória",IF(COUNTIFS('[1]Base matrizes'!$A:$A,Q21,'[1]Base matrizes'!$D:$D,"LCb 2015n",'[1]Base matrizes'!$C:$C,"opção limitada")+1=2,"Opção Limitada","verificar"))</f>
        <v>Obrigatória</v>
      </c>
    </row>
    <row r="22" spans="1:20" x14ac:dyDescent="0.25">
      <c r="A22" s="46" t="s">
        <v>192</v>
      </c>
      <c r="B22" s="47" t="str">
        <f>VLOOKUP(A22,'[1]disciplinas créditos'!$A:$D,2,0)</f>
        <v>Educação em saúde e sexualidade</v>
      </c>
      <c r="C22" s="48">
        <f>VLOOKUP(A22,'[1]disciplinas créditos'!$A:$D,4,0)</f>
        <v>3</v>
      </c>
      <c r="D22" s="55" t="s">
        <v>220</v>
      </c>
      <c r="E22" s="46" t="s">
        <v>144</v>
      </c>
      <c r="F22" s="47" t="s">
        <v>145</v>
      </c>
      <c r="G22" s="48">
        <f>VLOOKUP(E22,'[1]disciplinas créditos'!$A:$D,4,0)</f>
        <v>3</v>
      </c>
      <c r="H22" s="50" t="str">
        <f>IF(COUNTIFS('[1]Base matrizes'!$A:$A,E22,'[1]Base matrizes'!$D:$D,"LCB 2015n",'[1]Base matrizes'!$C:$C,"obrigatória")=1,"Obrigatória",IF(COUNTIFS('[1]Base matrizes'!$A:$A,E22,'[1]Base matrizes'!$D:$D,"LCb 2015n",'[1]Base matrizes'!$C:$C,"opção limitada")+1=2,"Opção Limitada","verificar"))</f>
        <v>Opção Limitada</v>
      </c>
      <c r="I22" s="46" t="s">
        <v>192</v>
      </c>
      <c r="J22" s="47" t="s">
        <v>145</v>
      </c>
      <c r="K22" s="48">
        <f>VLOOKUP(I22,'[1]disciplinas créditos'!$A:$D,4,0)</f>
        <v>3</v>
      </c>
      <c r="L22" s="52" t="str">
        <f>IF(COUNTIFS('[1]Base matrizes'!$A:$A,I22,'[1]Base matrizes'!$D:$D,"LCB 2016N",'[1]Base matrizes'!$C:$C,"obrigatória")=1,"Obrigatória",IF(COUNTIFS('[1]Base matrizes'!$A:$A,I22,'[1]Base matrizes'!$D:$D,"LCb 2016n",'[1]Base matrizes'!$C:$C,"opção limitada")+1=2,"Opção Limitada","verificar"))</f>
        <v>Opção Limitada</v>
      </c>
      <c r="M22" s="46" t="s">
        <v>192</v>
      </c>
      <c r="N22" s="47" t="str">
        <f>VLOOKUP(M22,'[1]disciplinas créditos'!$A:$D,2,0)</f>
        <v>Educação em saúde e sexualidade</v>
      </c>
      <c r="O22" s="48">
        <f>VLOOKUP(M22,'[1]disciplinas créditos'!$A:$D,4,0)</f>
        <v>3</v>
      </c>
      <c r="P22" s="55" t="s">
        <v>220</v>
      </c>
      <c r="Q22" s="46" t="s">
        <v>144</v>
      </c>
      <c r="R22" s="47" t="s">
        <v>145</v>
      </c>
      <c r="S22" s="48">
        <f>VLOOKUP(Q22,'[1]disciplinas créditos'!$A:$D,4,0)</f>
        <v>3</v>
      </c>
      <c r="T22" s="50" t="str">
        <f>IF(COUNTIFS('[1]Base matrizes'!$A:$A,Q22,'[1]Base matrizes'!$D:$D,"LCB 2015n",'[1]Base matrizes'!$C:$C,"obrigatória")=1,"Obrigatória",IF(COUNTIFS('[1]Base matrizes'!$A:$A,Q22,'[1]Base matrizes'!$D:$D,"LCb 2015n",'[1]Base matrizes'!$C:$C,"opção limitada")+1=2,"Opção Limitada","verificar"))</f>
        <v>Opção Limitada</v>
      </c>
    </row>
    <row r="23" spans="1:20" x14ac:dyDescent="0.25">
      <c r="A23" s="46" t="s">
        <v>66</v>
      </c>
      <c r="B23" s="47" t="s">
        <v>31</v>
      </c>
      <c r="C23" s="48">
        <f>VLOOKUP(A23,'[1]disciplinas créditos'!$A:$D,4,0)</f>
        <v>3</v>
      </c>
      <c r="D23" s="49" t="str">
        <f>IF(COUNTIFS('[1]Base matrizes'!$A:$A,A23,'[1]Base matrizes'!$D:$D,"LCB 2009n",'[1]Base matrizes'!$C:$C,"obrigatória")=1,"Obrigatória",IF(COUNTIFS('[1]Base matrizes'!$A:$A,A23,'[1]Base matrizes'!$D:$D,"LCb 2009n",'[1]Base matrizes'!$C:$C,"opção limitada")+1=2,"Opção Limitada","verificar"))</f>
        <v>Opção Limitada</v>
      </c>
      <c r="E23" s="46" t="s">
        <v>66</v>
      </c>
      <c r="F23" s="47" t="s">
        <v>31</v>
      </c>
      <c r="G23" s="48">
        <f>VLOOKUP(E23,'[1]disciplinas créditos'!$A:$D,4,0)</f>
        <v>3</v>
      </c>
      <c r="H23" s="50" t="str">
        <f>IF(COUNTIFS('[1]Base matrizes'!$A:$A,E23,'[1]Base matrizes'!$D:$D,"LCB 2015n",'[1]Base matrizes'!$C:$C,"obrigatória")=1,"Obrigatória",IF(COUNTIFS('[1]Base matrizes'!$A:$A,E23,'[1]Base matrizes'!$D:$D,"LCb 2015n",'[1]Base matrizes'!$C:$C,"opção limitada")+1=2,"Opção Limitada","verificar"))</f>
        <v>Opção Limitada</v>
      </c>
      <c r="I23" s="46" t="s">
        <v>66</v>
      </c>
      <c r="J23" s="47" t="s">
        <v>31</v>
      </c>
      <c r="K23" s="48">
        <f>VLOOKUP(I23,'[1]disciplinas créditos'!$A:$D,4,0)</f>
        <v>3</v>
      </c>
      <c r="L23" s="52" t="str">
        <f>IF(COUNTIFS('[1]Base matrizes'!$A:$A,I23,'[1]Base matrizes'!$D:$D,"LCB 2016N",'[1]Base matrizes'!$C:$C,"obrigatória")=1,"Obrigatória",IF(COUNTIFS('[1]Base matrizes'!$A:$A,I23,'[1]Base matrizes'!$D:$D,"LCb 2016n",'[1]Base matrizes'!$C:$C,"opção limitada")+1=2,"Opção Limitada","verificar"))</f>
        <v>Opção Limitada</v>
      </c>
      <c r="M23" s="46" t="s">
        <v>66</v>
      </c>
      <c r="N23" s="47" t="s">
        <v>31</v>
      </c>
      <c r="O23" s="48">
        <f>VLOOKUP(M23,'[1]disciplinas créditos'!$A:$D,4,0)</f>
        <v>3</v>
      </c>
      <c r="P23" s="49" t="str">
        <f>IF(COUNTIFS('[1]Base matrizes'!$A:$A,M23,'[1]Base matrizes'!$D:$D,"LCB 2009n",'[1]Base matrizes'!$C:$C,"obrigatória")=1,"Obrigatória",IF(COUNTIFS('[1]Base matrizes'!$A:$A,M23,'[1]Base matrizes'!$D:$D,"LCb 2009n",'[1]Base matrizes'!$C:$C,"opção limitada")+1=2,"Opção Limitada","verificar"))</f>
        <v>Opção Limitada</v>
      </c>
      <c r="Q23" s="46" t="s">
        <v>66</v>
      </c>
      <c r="R23" s="47" t="s">
        <v>31</v>
      </c>
      <c r="S23" s="48">
        <f>VLOOKUP(Q23,'[1]disciplinas créditos'!$A:$D,4,0)</f>
        <v>3</v>
      </c>
      <c r="T23" s="50" t="str">
        <f>IF(COUNTIFS('[1]Base matrizes'!$A:$A,Q23,'[1]Base matrizes'!$D:$D,"LCB 2015n",'[1]Base matrizes'!$C:$C,"obrigatória")=1,"Obrigatória",IF(COUNTIFS('[1]Base matrizes'!$A:$A,Q23,'[1]Base matrizes'!$D:$D,"LCb 2015n",'[1]Base matrizes'!$C:$C,"opção limitada")+1=2,"Opção Limitada","verificar"))</f>
        <v>Opção Limitada</v>
      </c>
    </row>
    <row r="24" spans="1:20" hidden="1" x14ac:dyDescent="0.25">
      <c r="A24" s="46" t="s">
        <v>171</v>
      </c>
      <c r="B24" s="47" t="str">
        <f>VLOOKUP(A24,'[1]disciplinas créditos'!$A:$D,2,0)</f>
        <v>Fundamentos de Morfofisiologia Humana</v>
      </c>
      <c r="C24" s="48">
        <f>VLOOKUP(A24,'[1]disciplinas créditos'!$A:$D,4,0)</f>
        <v>6</v>
      </c>
      <c r="D24" s="55" t="s">
        <v>220</v>
      </c>
      <c r="E24" s="46" t="s">
        <v>107</v>
      </c>
      <c r="F24" s="47" t="s">
        <v>108</v>
      </c>
      <c r="G24" s="48">
        <f>VLOOKUP(E24,'[1]disciplinas créditos'!$A:$D,4,0)</f>
        <v>4</v>
      </c>
      <c r="H24" s="50" t="str">
        <f>IF(COUNTIFS('[1]Base matrizes'!$A:$A,E24,'[1]Base matrizes'!$D:$D,"LCB 2015n",'[1]Base matrizes'!$C:$C,"obrigatória")=1,"Obrigatória",IF(COUNTIFS('[1]Base matrizes'!$A:$A,E24,'[1]Base matrizes'!$D:$D,"LCb 2015n",'[1]Base matrizes'!$C:$C,"opção limitada")+1=2,"Opção Limitada","verificar"))</f>
        <v>Obrigatória</v>
      </c>
      <c r="I24" s="46" t="s">
        <v>171</v>
      </c>
      <c r="J24" s="47" t="s">
        <v>174</v>
      </c>
      <c r="K24" s="48">
        <f>VLOOKUP(I24,'[1]disciplinas créditos'!$A:$D,4,0)</f>
        <v>6</v>
      </c>
      <c r="L24" s="52" t="str">
        <f>IF(COUNTIFS('[1]Base matrizes'!$A:$A,I24,'[1]Base matrizes'!$D:$D,"LCB 2016N",'[1]Base matrizes'!$C:$C,"obrigatória")=1,"Obrigatória",IF(COUNTIFS('[1]Base matrizes'!$A:$A,I24,'[1]Base matrizes'!$D:$D,"LCb 2016n",'[1]Base matrizes'!$C:$C,"opção limitada")+1=2,"Opção Limitada","verificar"))</f>
        <v>Obrigatória</v>
      </c>
      <c r="M24" s="46" t="s">
        <v>171</v>
      </c>
      <c r="N24" s="47" t="str">
        <f>VLOOKUP(M24,'[1]disciplinas créditos'!$A:$D,2,0)</f>
        <v>Fundamentos de Morfofisiologia Humana</v>
      </c>
      <c r="O24" s="48">
        <f>VLOOKUP(M24,'[1]disciplinas créditos'!$A:$D,4,0)</f>
        <v>6</v>
      </c>
      <c r="P24" s="55" t="s">
        <v>220</v>
      </c>
      <c r="Q24" s="46" t="s">
        <v>107</v>
      </c>
      <c r="R24" s="47" t="s">
        <v>108</v>
      </c>
      <c r="S24" s="48">
        <f>VLOOKUP(Q24,'[1]disciplinas créditos'!$A:$D,4,0)</f>
        <v>4</v>
      </c>
      <c r="T24" s="50" t="str">
        <f>IF(COUNTIFS('[1]Base matrizes'!$A:$A,Q24,'[1]Base matrizes'!$D:$D,"LCB 2015n",'[1]Base matrizes'!$C:$C,"obrigatória")=1,"Obrigatória",IF(COUNTIFS('[1]Base matrizes'!$A:$A,Q24,'[1]Base matrizes'!$D:$D,"LCb 2015n",'[1]Base matrizes'!$C:$C,"opção limitada")+1=2,"Opção Limitada","verificar"))</f>
        <v>Obrigatória</v>
      </c>
    </row>
    <row r="25" spans="1:20" hidden="1" x14ac:dyDescent="0.25">
      <c r="A25" s="46" t="s">
        <v>67</v>
      </c>
      <c r="B25" s="47" t="s">
        <v>68</v>
      </c>
      <c r="C25" s="48">
        <f>VLOOKUP(A25,'[1]disciplinas créditos'!$A:$D,4,0)</f>
        <v>5</v>
      </c>
      <c r="D25" s="49" t="str">
        <f>IF(COUNTIFS('[1]Base matrizes'!$A:$A,A25,'[1]Base matrizes'!$D:$D,"LCB 2009n",'[1]Base matrizes'!$C:$C,"obrigatória")=1,"Obrigatória",IF(COUNTIFS('[1]Base matrizes'!$A:$A,A25,'[1]Base matrizes'!$D:$D,"LCb 2009n",'[1]Base matrizes'!$C:$C,"opção limitada")+1=2,"Opção Limitada","verificar"))</f>
        <v>Opção Limitada</v>
      </c>
      <c r="E25" s="46" t="s">
        <v>102</v>
      </c>
      <c r="F25" s="47" t="s">
        <v>68</v>
      </c>
      <c r="G25" s="48">
        <f>VLOOKUP(E25,'[1]disciplinas créditos'!$A:$D,4,0)</f>
        <v>4</v>
      </c>
      <c r="H25" s="50" t="str">
        <f>IF(COUNTIFS('[1]Base matrizes'!$A:$A,E25,'[1]Base matrizes'!$D:$D,"LCB 2015n",'[1]Base matrizes'!$C:$C,"obrigatória")=1,"Obrigatória",IF(COUNTIFS('[1]Base matrizes'!$A:$A,E25,'[1]Base matrizes'!$D:$D,"LCb 2015n",'[1]Base matrizes'!$C:$C,"opção limitada")+1=2,"Opção Limitada","verificar"))</f>
        <v>Obrigatória</v>
      </c>
      <c r="I25" s="46" t="s">
        <v>102</v>
      </c>
      <c r="J25" s="47" t="s">
        <v>68</v>
      </c>
      <c r="K25" s="48">
        <f>VLOOKUP(I25,'[1]disciplinas créditos'!$A:$D,4,0)</f>
        <v>4</v>
      </c>
      <c r="L25" s="52" t="str">
        <f>IF(COUNTIFS('[1]Base matrizes'!$A:$A,I25,'[1]Base matrizes'!$D:$D,"LCB 2016N",'[1]Base matrizes'!$C:$C,"obrigatória")=1,"Obrigatória",IF(COUNTIFS('[1]Base matrizes'!$A:$A,I25,'[1]Base matrizes'!$D:$D,"LCb 2016n",'[1]Base matrizes'!$C:$C,"opção limitada")+1=2,"Opção Limitada","verificar"))</f>
        <v>Obrigatória</v>
      </c>
      <c r="M25" s="46" t="s">
        <v>67</v>
      </c>
      <c r="N25" s="47" t="s">
        <v>68</v>
      </c>
      <c r="O25" s="48">
        <f>VLOOKUP(M25,'[1]disciplinas créditos'!$A:$D,4,0)</f>
        <v>5</v>
      </c>
      <c r="P25" s="49" t="str">
        <f>IF(COUNTIFS('[1]Base matrizes'!$A:$A,M25,'[1]Base matrizes'!$D:$D,"LCB 2009n",'[1]Base matrizes'!$C:$C,"obrigatória")=1,"Obrigatória",IF(COUNTIFS('[1]Base matrizes'!$A:$A,M25,'[1]Base matrizes'!$D:$D,"LCb 2009n",'[1]Base matrizes'!$C:$C,"opção limitada")+1=2,"Opção Limitada","verificar"))</f>
        <v>Opção Limitada</v>
      </c>
      <c r="Q25" s="46" t="s">
        <v>102</v>
      </c>
      <c r="R25" s="47" t="s">
        <v>68</v>
      </c>
      <c r="S25" s="48">
        <f>VLOOKUP(Q25,'[1]disciplinas créditos'!$A:$D,4,0)</f>
        <v>4</v>
      </c>
      <c r="T25" s="50" t="str">
        <f>IF(COUNTIFS('[1]Base matrizes'!$A:$A,Q25,'[1]Base matrizes'!$D:$D,"LCB 2015n",'[1]Base matrizes'!$C:$C,"obrigatória")=1,"Obrigatória",IF(COUNTIFS('[1]Base matrizes'!$A:$A,Q25,'[1]Base matrizes'!$D:$D,"LCb 2015n",'[1]Base matrizes'!$C:$C,"opção limitada")+1=2,"Opção Limitada","verificar"))</f>
        <v>Obrigatória</v>
      </c>
    </row>
    <row r="26" spans="1:20" x14ac:dyDescent="0.25">
      <c r="A26" s="46" t="s">
        <v>136</v>
      </c>
      <c r="B26" s="47" t="str">
        <f>VLOOKUP(A26,'[1]disciplinas créditos'!$A:$D,2,0)</f>
        <v>Evolução e Diversidade de Plantas I</v>
      </c>
      <c r="C26" s="48">
        <f>VLOOKUP(A26,'[1]disciplinas créditos'!$A:$D,4,0)</f>
        <v>4</v>
      </c>
      <c r="D26" s="55" t="s">
        <v>220</v>
      </c>
      <c r="E26" s="46" t="s">
        <v>136</v>
      </c>
      <c r="F26" s="47" t="s">
        <v>223</v>
      </c>
      <c r="G26" s="48">
        <f>VLOOKUP(E26,'[1]disciplinas créditos'!$A:$D,4,0)</f>
        <v>4</v>
      </c>
      <c r="H26" s="50" t="str">
        <f>IF(COUNTIFS('[1]Base matrizes'!$A:$A,E26,'[1]Base matrizes'!$D:$D,"LCB 2015n",'[1]Base matrizes'!$C:$C,"obrigatória")=1,"Obrigatória",IF(COUNTIFS('[1]Base matrizes'!$A:$A,E26,'[1]Base matrizes'!$D:$D,"LCb 2015n",'[1]Base matrizes'!$C:$C,"opção limitada")+1=2,"Opção Limitada","verificar"))</f>
        <v>Opção Limitada</v>
      </c>
      <c r="I26" s="46" t="s">
        <v>136</v>
      </c>
      <c r="J26" s="47" t="s">
        <v>223</v>
      </c>
      <c r="K26" s="48">
        <f>VLOOKUP(I26,'[1]disciplinas créditos'!$A:$D,4,0)</f>
        <v>4</v>
      </c>
      <c r="L26" s="52" t="str">
        <f>IF(COUNTIFS('[1]Base matrizes'!$A:$A,I26,'[1]Base matrizes'!$D:$D,"LCB 2016N",'[1]Base matrizes'!$C:$C,"obrigatória")=1,"Obrigatória",IF(COUNTIFS('[1]Base matrizes'!$A:$A,I26,'[1]Base matrizes'!$D:$D,"LCb 2016n",'[1]Base matrizes'!$C:$C,"opção limitada")+1=2,"Opção Limitada","verificar"))</f>
        <v>Opção Limitada</v>
      </c>
      <c r="M26" s="46" t="s">
        <v>136</v>
      </c>
      <c r="N26" s="47" t="str">
        <f>VLOOKUP(M26,'[1]disciplinas créditos'!$A:$D,2,0)</f>
        <v>Evolução e Diversidade de Plantas I</v>
      </c>
      <c r="O26" s="48">
        <f>VLOOKUP(M26,'[1]disciplinas créditos'!$A:$D,4,0)</f>
        <v>4</v>
      </c>
      <c r="P26" s="55" t="s">
        <v>220</v>
      </c>
      <c r="Q26" s="46" t="s">
        <v>136</v>
      </c>
      <c r="R26" s="47" t="s">
        <v>223</v>
      </c>
      <c r="S26" s="48">
        <f>VLOOKUP(Q26,'[1]disciplinas créditos'!$A:$D,4,0)</f>
        <v>4</v>
      </c>
      <c r="T26" s="50" t="str">
        <f>IF(COUNTIFS('[1]Base matrizes'!$A:$A,Q26,'[1]Base matrizes'!$D:$D,"LCB 2015n",'[1]Base matrizes'!$C:$C,"obrigatória")=1,"Obrigatória",IF(COUNTIFS('[1]Base matrizes'!$A:$A,Q26,'[1]Base matrizes'!$D:$D,"LCb 2015n",'[1]Base matrizes'!$C:$C,"opção limitada")+1=2,"Opção Limitada","verificar"))</f>
        <v>Opção Limitada</v>
      </c>
    </row>
    <row r="27" spans="1:20" x14ac:dyDescent="0.25">
      <c r="A27" s="46" t="s">
        <v>138</v>
      </c>
      <c r="B27" s="47" t="str">
        <f>VLOOKUP(A27,'[1]disciplinas créditos'!$A:$D,2,0)</f>
        <v>Evolução e Diversidade de Plantas II</v>
      </c>
      <c r="C27" s="48">
        <f>VLOOKUP(A27,'[1]disciplinas créditos'!$A:$D,4,0)</f>
        <v>6</v>
      </c>
      <c r="D27" s="55" t="s">
        <v>220</v>
      </c>
      <c r="E27" s="46" t="s">
        <v>138</v>
      </c>
      <c r="F27" s="47" t="s">
        <v>224</v>
      </c>
      <c r="G27" s="48">
        <f>VLOOKUP(E27,'[1]disciplinas créditos'!$A:$D,4,0)</f>
        <v>6</v>
      </c>
      <c r="H27" s="50" t="str">
        <f>IF(COUNTIFS('[1]Base matrizes'!$A:$A,E27,'[1]Base matrizes'!$D:$D,"LCB 2015n",'[1]Base matrizes'!$C:$C,"obrigatória")=1,"Obrigatória",IF(COUNTIFS('[1]Base matrizes'!$A:$A,E27,'[1]Base matrizes'!$D:$D,"LCb 2015n",'[1]Base matrizes'!$C:$C,"opção limitada")+1=2,"Opção Limitada","verificar"))</f>
        <v>Opção Limitada</v>
      </c>
      <c r="I27" s="46" t="s">
        <v>138</v>
      </c>
      <c r="J27" s="47" t="s">
        <v>224</v>
      </c>
      <c r="K27" s="48">
        <f>VLOOKUP(I27,'[1]disciplinas créditos'!$A:$D,4,0)</f>
        <v>6</v>
      </c>
      <c r="L27" s="52" t="str">
        <f>IF(COUNTIFS('[1]Base matrizes'!$A:$A,I27,'[1]Base matrizes'!$D:$D,"LCB 2016N",'[1]Base matrizes'!$C:$C,"obrigatória")=1,"Obrigatória",IF(COUNTIFS('[1]Base matrizes'!$A:$A,I27,'[1]Base matrizes'!$D:$D,"LCb 2016n",'[1]Base matrizes'!$C:$C,"opção limitada")+1=2,"Opção Limitada","verificar"))</f>
        <v>Opção Limitada</v>
      </c>
      <c r="M27" s="46" t="s">
        <v>138</v>
      </c>
      <c r="N27" s="47" t="str">
        <f>VLOOKUP(M27,'[1]disciplinas créditos'!$A:$D,2,0)</f>
        <v>Evolução e Diversidade de Plantas II</v>
      </c>
      <c r="O27" s="48">
        <f>VLOOKUP(M27,'[1]disciplinas créditos'!$A:$D,4,0)</f>
        <v>6</v>
      </c>
      <c r="P27" s="55" t="s">
        <v>220</v>
      </c>
      <c r="Q27" s="46" t="s">
        <v>138</v>
      </c>
      <c r="R27" s="47" t="s">
        <v>224</v>
      </c>
      <c r="S27" s="48">
        <f>VLOOKUP(Q27,'[1]disciplinas créditos'!$A:$D,4,0)</f>
        <v>6</v>
      </c>
      <c r="T27" s="50" t="str">
        <f>IF(COUNTIFS('[1]Base matrizes'!$A:$A,Q27,'[1]Base matrizes'!$D:$D,"LCB 2015n",'[1]Base matrizes'!$C:$C,"obrigatória")=1,"Obrigatória",IF(COUNTIFS('[1]Base matrizes'!$A:$A,Q27,'[1]Base matrizes'!$D:$D,"LCb 2015n",'[1]Base matrizes'!$C:$C,"opção limitada")+1=2,"Opção Limitada","verificar"))</f>
        <v>Opção Limitada</v>
      </c>
    </row>
    <row r="28" spans="1:20" x14ac:dyDescent="0.25">
      <c r="A28" s="46" t="s">
        <v>197</v>
      </c>
      <c r="B28" s="47" t="str">
        <f>VLOOKUP(A28,'[1]disciplinas créditos'!$A:$D,2,0)</f>
        <v>Filosofia da Educação</v>
      </c>
      <c r="C28" s="48">
        <f>VLOOKUP(A28,'[1]disciplinas créditos'!$A:$D,4,0)</f>
        <v>4</v>
      </c>
      <c r="D28" s="55" t="s">
        <v>220</v>
      </c>
      <c r="E28" s="46" t="s">
        <v>148</v>
      </c>
      <c r="F28" s="47" t="s">
        <v>149</v>
      </c>
      <c r="G28" s="48">
        <f>VLOOKUP(E28,'[1]disciplinas créditos'!$A:$D,4,0)</f>
        <v>4</v>
      </c>
      <c r="H28" s="50" t="str">
        <f>IF(COUNTIFS('[1]Base matrizes'!$A:$A,E28,'[1]Base matrizes'!$D:$D,"LCB 2015n",'[1]Base matrizes'!$C:$C,"obrigatória")=1,"Obrigatória",IF(COUNTIFS('[1]Base matrizes'!$A:$A,E28,'[1]Base matrizes'!$D:$D,"LCb 2015n",'[1]Base matrizes'!$C:$C,"opção limitada")+1=2,"Opção Limitada","verificar"))</f>
        <v>Opção Limitada</v>
      </c>
      <c r="I28" s="46" t="s">
        <v>197</v>
      </c>
      <c r="J28" s="47" t="s">
        <v>149</v>
      </c>
      <c r="K28" s="48">
        <f>VLOOKUP(I28,'[1]disciplinas créditos'!$A:$D,4,0)</f>
        <v>4</v>
      </c>
      <c r="L28" s="52" t="str">
        <f>IF(COUNTIFS('[1]Base matrizes'!$A:$A,I28,'[1]Base matrizes'!$D:$D,"LCB 2016N",'[1]Base matrizes'!$C:$C,"obrigatória")=1,"Obrigatória",IF(COUNTIFS('[1]Base matrizes'!$A:$A,I28,'[1]Base matrizes'!$D:$D,"LCb 2016n",'[1]Base matrizes'!$C:$C,"opção limitada")+1=2,"Opção Limitada","verificar"))</f>
        <v>Opção Limitada</v>
      </c>
      <c r="M28" s="46" t="s">
        <v>197</v>
      </c>
      <c r="N28" s="47" t="str">
        <f>VLOOKUP(M28,'[1]disciplinas créditos'!$A:$D,2,0)</f>
        <v>Filosofia da Educação</v>
      </c>
      <c r="O28" s="48">
        <f>VLOOKUP(M28,'[1]disciplinas créditos'!$A:$D,4,0)</f>
        <v>4</v>
      </c>
      <c r="P28" s="55" t="s">
        <v>220</v>
      </c>
      <c r="Q28" s="46" t="s">
        <v>148</v>
      </c>
      <c r="R28" s="47" t="s">
        <v>149</v>
      </c>
      <c r="S28" s="48">
        <f>VLOOKUP(Q28,'[1]disciplinas créditos'!$A:$D,4,0)</f>
        <v>4</v>
      </c>
      <c r="T28" s="50" t="str">
        <f>IF(COUNTIFS('[1]Base matrizes'!$A:$A,Q28,'[1]Base matrizes'!$D:$D,"LCB 2015n",'[1]Base matrizes'!$C:$C,"obrigatória")=1,"Obrigatória",IF(COUNTIFS('[1]Base matrizes'!$A:$A,Q28,'[1]Base matrizes'!$D:$D,"LCb 2015n",'[1]Base matrizes'!$C:$C,"opção limitada")+1=2,"Opção Limitada","verificar"))</f>
        <v>Opção Limitada</v>
      </c>
    </row>
    <row r="29" spans="1:20" x14ac:dyDescent="0.25">
      <c r="A29" s="46" t="s">
        <v>150</v>
      </c>
      <c r="B29" s="47" t="str">
        <f>VLOOKUP(A29,'[1]disciplinas créditos'!$A:$D,2,0)</f>
        <v>Fundamentos de Imunologia</v>
      </c>
      <c r="C29" s="48">
        <f>VLOOKUP(A29,'[1]disciplinas créditos'!$A:$D,4,0)</f>
        <v>4</v>
      </c>
      <c r="D29" s="55" t="s">
        <v>220</v>
      </c>
      <c r="E29" s="46" t="s">
        <v>150</v>
      </c>
      <c r="F29" s="47" t="s">
        <v>151</v>
      </c>
      <c r="G29" s="48">
        <f>VLOOKUP(E29,'[1]disciplinas créditos'!$A:$D,4,0)</f>
        <v>4</v>
      </c>
      <c r="H29" s="50" t="str">
        <f>IF(COUNTIFS('[1]Base matrizes'!$A:$A,E29,'[1]Base matrizes'!$D:$D,"LCB 2015n",'[1]Base matrizes'!$C:$C,"obrigatória")=1,"Obrigatória",IF(COUNTIFS('[1]Base matrizes'!$A:$A,E29,'[1]Base matrizes'!$D:$D,"LCb 2015n",'[1]Base matrizes'!$C:$C,"opção limitada")+1=2,"Opção Limitada","verificar"))</f>
        <v>Opção Limitada</v>
      </c>
      <c r="I29" s="46" t="s">
        <v>150</v>
      </c>
      <c r="J29" s="47" t="s">
        <v>151</v>
      </c>
      <c r="K29" s="48">
        <f>VLOOKUP(I29,'[1]disciplinas créditos'!$A:$D,4,0)</f>
        <v>4</v>
      </c>
      <c r="L29" s="52" t="str">
        <f>IF(COUNTIFS('[1]Base matrizes'!$A:$A,I29,'[1]Base matrizes'!$D:$D,"LCB 2016N",'[1]Base matrizes'!$C:$C,"obrigatória")=1,"Obrigatória",IF(COUNTIFS('[1]Base matrizes'!$A:$A,I29,'[1]Base matrizes'!$D:$D,"LCb 2016n",'[1]Base matrizes'!$C:$C,"opção limitada")+1=2,"Opção Limitada","verificar"))</f>
        <v>Opção Limitada</v>
      </c>
      <c r="M29" s="46" t="s">
        <v>150</v>
      </c>
      <c r="N29" s="47" t="str">
        <f>VLOOKUP(M29,'[1]disciplinas créditos'!$A:$D,2,0)</f>
        <v>Fundamentos de Imunologia</v>
      </c>
      <c r="O29" s="48">
        <f>VLOOKUP(M29,'[1]disciplinas créditos'!$A:$D,4,0)</f>
        <v>4</v>
      </c>
      <c r="P29" s="55" t="s">
        <v>220</v>
      </c>
      <c r="Q29" s="46" t="s">
        <v>150</v>
      </c>
      <c r="R29" s="47" t="s">
        <v>151</v>
      </c>
      <c r="S29" s="48">
        <f>VLOOKUP(Q29,'[1]disciplinas créditos'!$A:$D,4,0)</f>
        <v>4</v>
      </c>
      <c r="T29" s="50" t="str">
        <f>IF(COUNTIFS('[1]Base matrizes'!$A:$A,Q29,'[1]Base matrizes'!$D:$D,"LCB 2015n",'[1]Base matrizes'!$C:$C,"obrigatória")=1,"Obrigatória",IF(COUNTIFS('[1]Base matrizes'!$A:$A,Q29,'[1]Base matrizes'!$D:$D,"LCb 2015n",'[1]Base matrizes'!$C:$C,"opção limitada")+1=2,"Opção Limitada","verificar"))</f>
        <v>Opção Limitada</v>
      </c>
    </row>
    <row r="30" spans="1:20" hidden="1" x14ac:dyDescent="0.25">
      <c r="A30" s="46" t="s">
        <v>225</v>
      </c>
      <c r="B30" s="47" t="s">
        <v>47</v>
      </c>
      <c r="C30" s="48">
        <f>VLOOKUP(A30,'[1]disciplinas créditos'!$A:$D,4,0)</f>
        <v>5</v>
      </c>
      <c r="D30" s="49" t="str">
        <f>IF(COUNTIFS('[1]Base matrizes'!$A:$A,A30,'[1]Base matrizes'!$D:$D,"LCB 2009n",'[1]Base matrizes'!$C:$C,"obrigatória")=1,"Obrigatória",IF(COUNTIFS('[1]Base matrizes'!$A:$A,A30,'[1]Base matrizes'!$D:$D,"LCb 2009n",'[1]Base matrizes'!$C:$C,"opção limitada")+1=2,"Opção Limitada","verificar"))</f>
        <v>Obrigatória</v>
      </c>
      <c r="E30" s="46" t="s">
        <v>113</v>
      </c>
      <c r="F30" s="47" t="s">
        <v>114</v>
      </c>
      <c r="G30" s="48">
        <f>VLOOKUP(E30,'[1]disciplinas créditos'!$A:$D,4,0)</f>
        <v>6</v>
      </c>
      <c r="H30" s="50" t="str">
        <f>IF(COUNTIFS('[1]Base matrizes'!$A:$A,E30,'[1]Base matrizes'!$D:$D,"LCB 2015n",'[1]Base matrizes'!$C:$C,"obrigatória")=1,"Obrigatória",IF(COUNTIFS('[1]Base matrizes'!$A:$A,E30,'[1]Base matrizes'!$D:$D,"LCb 2015n",'[1]Base matrizes'!$C:$C,"opção limitada")+1=2,"Opção Limitada","verificar"))</f>
        <v>Obrigatória</v>
      </c>
      <c r="I30" s="46" t="s">
        <v>113</v>
      </c>
      <c r="J30" s="47" t="s">
        <v>114</v>
      </c>
      <c r="K30" s="48">
        <f>VLOOKUP(I30,'[1]disciplinas créditos'!$A:$D,4,0)</f>
        <v>6</v>
      </c>
      <c r="L30" s="52" t="str">
        <f>IF(COUNTIFS('[1]Base matrizes'!$A:$A,I30,'[1]Base matrizes'!$D:$D,"LCB 2016N",'[1]Base matrizes'!$C:$C,"obrigatória")=1,"Obrigatória",IF(COUNTIFS('[1]Base matrizes'!$A:$A,I30,'[1]Base matrizes'!$D:$D,"LCb 2016n",'[1]Base matrizes'!$C:$C,"opção limitada")+1=2,"Opção Limitada","verificar"))</f>
        <v>Obrigatória</v>
      </c>
      <c r="M30" s="46" t="s">
        <v>225</v>
      </c>
      <c r="N30" s="47" t="s">
        <v>47</v>
      </c>
      <c r="O30" s="48">
        <f>VLOOKUP(M30,'[1]disciplinas créditos'!$A:$D,4,0)</f>
        <v>5</v>
      </c>
      <c r="P30" s="49" t="str">
        <f>IF(COUNTIFS('[1]Base matrizes'!$A:$A,M30,'[1]Base matrizes'!$D:$D,"LCB 2009n",'[1]Base matrizes'!$C:$C,"obrigatória")=1,"Obrigatória",IF(COUNTIFS('[1]Base matrizes'!$A:$A,M30,'[1]Base matrizes'!$D:$D,"LCb 2009n",'[1]Base matrizes'!$C:$C,"opção limitada")+1=2,"Opção Limitada","verificar"))</f>
        <v>Obrigatória</v>
      </c>
      <c r="Q30" s="46" t="s">
        <v>113</v>
      </c>
      <c r="R30" s="47" t="s">
        <v>114</v>
      </c>
      <c r="S30" s="48">
        <f>VLOOKUP(Q30,'[1]disciplinas créditos'!$A:$D,4,0)</f>
        <v>6</v>
      </c>
      <c r="T30" s="50" t="str">
        <f>IF(COUNTIFS('[1]Base matrizes'!$A:$A,Q30,'[1]Base matrizes'!$D:$D,"LCB 2015n",'[1]Base matrizes'!$C:$C,"obrigatória")=1,"Obrigatória",IF(COUNTIFS('[1]Base matrizes'!$A:$A,Q30,'[1]Base matrizes'!$D:$D,"LCb 2015n",'[1]Base matrizes'!$C:$C,"opção limitada")+1=2,"Opção Limitada","verificar"))</f>
        <v>Obrigatória</v>
      </c>
    </row>
    <row r="31" spans="1:20" x14ac:dyDescent="0.25">
      <c r="A31" s="46" t="s">
        <v>89</v>
      </c>
      <c r="B31" s="47" t="s">
        <v>90</v>
      </c>
      <c r="C31" s="48">
        <f>VLOOKUP(A31,'[1]disciplinas créditos'!$A:$D,4,0)</f>
        <v>4</v>
      </c>
      <c r="D31" s="49" t="str">
        <f>IF(COUNTIFS('[1]Base matrizes'!$A:$A,A31,'[1]Base matrizes'!$D:$D,"LCB 2009n",'[1]Base matrizes'!$C:$C,"obrigatória")=1,"Obrigatória",IF(COUNTIFS('[1]Base matrizes'!$A:$A,A31,'[1]Base matrizes'!$D:$D,"LCb 2009n",'[1]Base matrizes'!$C:$C,"opção limitada")+1=2,"Opção Limitada","verificar"))</f>
        <v>Opção Limitada</v>
      </c>
      <c r="E31" s="46" t="s">
        <v>152</v>
      </c>
      <c r="F31" s="47" t="s">
        <v>153</v>
      </c>
      <c r="G31" s="48">
        <f>VLOOKUP(E31,'[1]disciplinas créditos'!$A:$D,4,0)</f>
        <v>4</v>
      </c>
      <c r="H31" s="50" t="str">
        <f>IF(COUNTIFS('[1]Base matrizes'!$A:$A,E31,'[1]Base matrizes'!$D:$D,"LCB 2015n",'[1]Base matrizes'!$C:$C,"obrigatória")=1,"Obrigatória",IF(COUNTIFS('[1]Base matrizes'!$A:$A,E31,'[1]Base matrizes'!$D:$D,"LCb 2015n",'[1]Base matrizes'!$C:$C,"opção limitada")+1=2,"Opção Limitada","verificar"))</f>
        <v>Opção Limitada</v>
      </c>
      <c r="I31" s="46" t="s">
        <v>152</v>
      </c>
      <c r="J31" s="47" t="s">
        <v>153</v>
      </c>
      <c r="K31" s="48">
        <f>VLOOKUP(I31,'[1]disciplinas créditos'!$A:$D,4,0)</f>
        <v>4</v>
      </c>
      <c r="L31" s="52" t="str">
        <f>IF(COUNTIFS('[1]Base matrizes'!$A:$A,I31,'[1]Base matrizes'!$D:$D,"LCB 2016N",'[1]Base matrizes'!$C:$C,"obrigatória")=1,"Obrigatória",IF(COUNTIFS('[1]Base matrizes'!$A:$A,I31,'[1]Base matrizes'!$D:$D,"LCb 2016n",'[1]Base matrizes'!$C:$C,"opção limitada")+1=2,"Opção Limitada","verificar"))</f>
        <v>Opção Limitada</v>
      </c>
      <c r="M31" s="46" t="s">
        <v>89</v>
      </c>
      <c r="N31" s="47" t="s">
        <v>90</v>
      </c>
      <c r="O31" s="48">
        <f>VLOOKUP(M31,'[1]disciplinas créditos'!$A:$D,4,0)</f>
        <v>4</v>
      </c>
      <c r="P31" s="49" t="str">
        <f>IF(COUNTIFS('[1]Base matrizes'!$A:$A,M31,'[1]Base matrizes'!$D:$D,"LCB 2009n",'[1]Base matrizes'!$C:$C,"obrigatória")=1,"Obrigatória",IF(COUNTIFS('[1]Base matrizes'!$A:$A,M31,'[1]Base matrizes'!$D:$D,"LCb 2009n",'[1]Base matrizes'!$C:$C,"opção limitada")+1=2,"Opção Limitada","verificar"))</f>
        <v>Opção Limitada</v>
      </c>
      <c r="Q31" s="46" t="s">
        <v>152</v>
      </c>
      <c r="R31" s="47" t="s">
        <v>153</v>
      </c>
      <c r="S31" s="48">
        <f>VLOOKUP(Q31,'[1]disciplinas créditos'!$A:$D,4,0)</f>
        <v>4</v>
      </c>
      <c r="T31" s="50" t="str">
        <f>IF(COUNTIFS('[1]Base matrizes'!$A:$A,Q31,'[1]Base matrizes'!$D:$D,"LCB 2015n",'[1]Base matrizes'!$C:$C,"obrigatória")=1,"Obrigatória",IF(COUNTIFS('[1]Base matrizes'!$A:$A,Q31,'[1]Base matrizes'!$D:$D,"LCb 2015n",'[1]Base matrizes'!$C:$C,"opção limitada")+1=2,"Opção Limitada","verificar"))</f>
        <v>Opção Limitada</v>
      </c>
    </row>
    <row r="32" spans="1:20" x14ac:dyDescent="0.25">
      <c r="A32" s="46" t="s">
        <v>154</v>
      </c>
      <c r="B32" s="47" t="str">
        <f>VLOOKUP(A32,'[1]disciplinas créditos'!$A:$D,2,0)</f>
        <v>Geologia e Paleontologia</v>
      </c>
      <c r="C32" s="48">
        <f>VLOOKUP(A32,'[1]disciplinas créditos'!$A:$D,4,0)</f>
        <v>4</v>
      </c>
      <c r="D32" s="55" t="s">
        <v>220</v>
      </c>
      <c r="E32" s="46" t="s">
        <v>154</v>
      </c>
      <c r="F32" s="47" t="s">
        <v>155</v>
      </c>
      <c r="G32" s="48">
        <f>VLOOKUP(E32,'[1]disciplinas créditos'!$A:$D,4,0)</f>
        <v>4</v>
      </c>
      <c r="H32" s="50" t="str">
        <f>IF(COUNTIFS('[1]Base matrizes'!$A:$A,E32,'[1]Base matrizes'!$D:$D,"LCB 2015n",'[1]Base matrizes'!$C:$C,"obrigatória")=1,"Obrigatória",IF(COUNTIFS('[1]Base matrizes'!$A:$A,E32,'[1]Base matrizes'!$D:$D,"LCb 2015n",'[1]Base matrizes'!$C:$C,"opção limitada")+1=2,"Opção Limitada","verificar"))</f>
        <v>Opção Limitada</v>
      </c>
      <c r="I32" s="46" t="s">
        <v>154</v>
      </c>
      <c r="J32" s="47" t="s">
        <v>155</v>
      </c>
      <c r="K32" s="48">
        <f>VLOOKUP(I32,'[1]disciplinas créditos'!$A:$D,4,0)</f>
        <v>4</v>
      </c>
      <c r="L32" s="52" t="str">
        <f>IF(COUNTIFS('[1]Base matrizes'!$A:$A,I32,'[1]Base matrizes'!$D:$D,"LCB 2016N",'[1]Base matrizes'!$C:$C,"obrigatória")=1,"Obrigatória",IF(COUNTIFS('[1]Base matrizes'!$A:$A,I32,'[1]Base matrizes'!$D:$D,"LCb 2016n",'[1]Base matrizes'!$C:$C,"opção limitada")+1=2,"Opção Limitada","verificar"))</f>
        <v>Opção Limitada</v>
      </c>
      <c r="M32" s="46" t="s">
        <v>154</v>
      </c>
      <c r="N32" s="47" t="str">
        <f>VLOOKUP(M32,'[1]disciplinas créditos'!$A:$D,2,0)</f>
        <v>Geologia e Paleontologia</v>
      </c>
      <c r="O32" s="48">
        <f>VLOOKUP(M32,'[1]disciplinas créditos'!$A:$D,4,0)</f>
        <v>4</v>
      </c>
      <c r="P32" s="55" t="s">
        <v>220</v>
      </c>
      <c r="Q32" s="46" t="s">
        <v>154</v>
      </c>
      <c r="R32" s="47" t="s">
        <v>155</v>
      </c>
      <c r="S32" s="48">
        <f>VLOOKUP(Q32,'[1]disciplinas créditos'!$A:$D,4,0)</f>
        <v>4</v>
      </c>
      <c r="T32" s="50" t="str">
        <f>IF(COUNTIFS('[1]Base matrizes'!$A:$A,Q32,'[1]Base matrizes'!$D:$D,"LCB 2015n",'[1]Base matrizes'!$C:$C,"obrigatória")=1,"Obrigatória",IF(COUNTIFS('[1]Base matrizes'!$A:$A,Q32,'[1]Base matrizes'!$D:$D,"LCb 2015n",'[1]Base matrizes'!$C:$C,"opção limitada")+1=2,"Opção Limitada","verificar"))</f>
        <v>Opção Limitada</v>
      </c>
    </row>
    <row r="33" spans="1:20" x14ac:dyDescent="0.25">
      <c r="A33" s="46" t="s">
        <v>69</v>
      </c>
      <c r="B33" s="47" t="s">
        <v>70</v>
      </c>
      <c r="C33" s="48">
        <f>VLOOKUP(A33,'[1]disciplinas créditos'!$A:$D,4,0)</f>
        <v>2</v>
      </c>
      <c r="D33" s="49" t="str">
        <f>IF(COUNTIFS('[1]Base matrizes'!$A:$A,A33,'[1]Base matrizes'!$D:$D,"LCB 2009n",'[1]Base matrizes'!$C:$C,"obrigatória")=1,"Obrigatória",IF(COUNTIFS('[1]Base matrizes'!$A:$A,A33,'[1]Base matrizes'!$D:$D,"LCb 2009n",'[1]Base matrizes'!$C:$C,"opção limitada")+1=2,"Opção Limitada","verificar"))</f>
        <v>Opção Limitada</v>
      </c>
      <c r="E33" s="46" t="s">
        <v>156</v>
      </c>
      <c r="F33" s="47" t="s">
        <v>157</v>
      </c>
      <c r="G33" s="48">
        <f>VLOOKUP(E33,'[1]disciplinas créditos'!$A:$D,4,0)</f>
        <v>4</v>
      </c>
      <c r="H33" s="50" t="str">
        <f>IF(COUNTIFS('[1]Base matrizes'!$A:$A,E33,'[1]Base matrizes'!$D:$D,"LCB 2015n",'[1]Base matrizes'!$C:$C,"obrigatória")=1,"Obrigatória",IF(COUNTIFS('[1]Base matrizes'!$A:$A,E33,'[1]Base matrizes'!$D:$D,"LCb 2015n",'[1]Base matrizes'!$C:$C,"opção limitada")+1=2,"Opção Limitada","verificar"))</f>
        <v>Opção Limitada</v>
      </c>
      <c r="I33" s="46" t="s">
        <v>156</v>
      </c>
      <c r="J33" s="47" t="s">
        <v>157</v>
      </c>
      <c r="K33" s="48">
        <f>VLOOKUP(I33,'[1]disciplinas créditos'!$A:$D,4,0)</f>
        <v>4</v>
      </c>
      <c r="L33" s="52" t="str">
        <f>IF(COUNTIFS('[1]Base matrizes'!$A:$A,I33,'[1]Base matrizes'!$D:$D,"LCB 2016N",'[1]Base matrizes'!$C:$C,"obrigatória")=1,"Obrigatória",IF(COUNTIFS('[1]Base matrizes'!$A:$A,I33,'[1]Base matrizes'!$D:$D,"LCb 2016n",'[1]Base matrizes'!$C:$C,"opção limitada")+1=2,"Opção Limitada","verificar"))</f>
        <v>Opção Limitada</v>
      </c>
      <c r="M33" s="46" t="s">
        <v>69</v>
      </c>
      <c r="N33" s="47" t="s">
        <v>70</v>
      </c>
      <c r="O33" s="48">
        <f>VLOOKUP(M33,'[1]disciplinas créditos'!$A:$D,4,0)</f>
        <v>2</v>
      </c>
      <c r="P33" s="49" t="str">
        <f>IF(COUNTIFS('[1]Base matrizes'!$A:$A,M33,'[1]Base matrizes'!$D:$D,"LCB 2009n",'[1]Base matrizes'!$C:$C,"obrigatória")=1,"Obrigatória",IF(COUNTIFS('[1]Base matrizes'!$A:$A,M33,'[1]Base matrizes'!$D:$D,"LCb 2009n",'[1]Base matrizes'!$C:$C,"opção limitada")+1=2,"Opção Limitada","verificar"))</f>
        <v>Opção Limitada</v>
      </c>
      <c r="Q33" s="46" t="s">
        <v>156</v>
      </c>
      <c r="R33" s="47" t="s">
        <v>157</v>
      </c>
      <c r="S33" s="48">
        <f>VLOOKUP(Q33,'[1]disciplinas créditos'!$A:$D,4,0)</f>
        <v>4</v>
      </c>
      <c r="T33" s="50" t="str">
        <f>IF(COUNTIFS('[1]Base matrizes'!$A:$A,Q33,'[1]Base matrizes'!$D:$D,"LCB 2015n",'[1]Base matrizes'!$C:$C,"obrigatória")=1,"Obrigatória",IF(COUNTIFS('[1]Base matrizes'!$A:$A,Q33,'[1]Base matrizes'!$D:$D,"LCb 2015n",'[1]Base matrizes'!$C:$C,"opção limitada")+1=2,"Opção Limitada","verificar"))</f>
        <v>Opção Limitada</v>
      </c>
    </row>
    <row r="34" spans="1:20" x14ac:dyDescent="0.25">
      <c r="A34" s="46" t="s">
        <v>91</v>
      </c>
      <c r="B34" s="47" t="s">
        <v>92</v>
      </c>
      <c r="C34" s="48">
        <f>VLOOKUP(A34,'[1]disciplinas créditos'!$A:$D,4,0)</f>
        <v>4</v>
      </c>
      <c r="D34" s="49" t="str">
        <f>IF(COUNTIFS('[1]Base matrizes'!$A:$A,A34,'[1]Base matrizes'!$D:$D,"LCB 2009n",'[1]Base matrizes'!$C:$C,"obrigatória")=1,"Obrigatória",IF(COUNTIFS('[1]Base matrizes'!$A:$A,A34,'[1]Base matrizes'!$D:$D,"LCb 2009n",'[1]Base matrizes'!$C:$C,"opção limitada")+1=2,"Opção Limitada","verificar"))</f>
        <v>Opção Limitada</v>
      </c>
      <c r="E34" s="46" t="s">
        <v>91</v>
      </c>
      <c r="F34" s="47" t="str">
        <f>VLOOKUP(E34,'[1]disciplinas créditos'!$A:$D,2,0)</f>
        <v>Introdução à Filosofia da Ciência</v>
      </c>
      <c r="G34" s="48">
        <f>VLOOKUP(E34,'[1]disciplinas créditos'!$A:$D,4,0)</f>
        <v>4</v>
      </c>
      <c r="H34" s="53" t="s">
        <v>220</v>
      </c>
      <c r="I34" s="46" t="s">
        <v>91</v>
      </c>
      <c r="J34" s="47" t="str">
        <f>VLOOKUP(I34,'[1]disciplinas créditos'!$A:$D,2,0)</f>
        <v>Introdução à Filosofia da Ciência</v>
      </c>
      <c r="K34" s="48">
        <f>VLOOKUP(I34,'[1]disciplinas créditos'!$A:$D,4,0)</f>
        <v>4</v>
      </c>
      <c r="L34" s="54" t="s">
        <v>220</v>
      </c>
      <c r="M34" s="46" t="s">
        <v>91</v>
      </c>
      <c r="N34" s="47" t="s">
        <v>92</v>
      </c>
      <c r="O34" s="48">
        <f>VLOOKUP(M34,'[1]disciplinas créditos'!$A:$D,4,0)</f>
        <v>4</v>
      </c>
      <c r="P34" s="49" t="str">
        <f>IF(COUNTIFS('[1]Base matrizes'!$A:$A,M34,'[1]Base matrizes'!$D:$D,"LCB 2009n",'[1]Base matrizes'!$C:$C,"obrigatória")=1,"Obrigatória",IF(COUNTIFS('[1]Base matrizes'!$A:$A,M34,'[1]Base matrizes'!$D:$D,"LCb 2009n",'[1]Base matrizes'!$C:$C,"opção limitada")+1=2,"Opção Limitada","verificar"))</f>
        <v>Opção Limitada</v>
      </c>
      <c r="Q34" s="46" t="s">
        <v>91</v>
      </c>
      <c r="R34" s="47" t="str">
        <f>VLOOKUP(Q34,'[1]disciplinas créditos'!$A:$D,2,0)</f>
        <v>Introdução à Filosofia da Ciência</v>
      </c>
      <c r="S34" s="48">
        <f>VLOOKUP(Q34,'[1]disciplinas créditos'!$A:$D,4,0)</f>
        <v>4</v>
      </c>
      <c r="T34" s="53" t="s">
        <v>220</v>
      </c>
    </row>
    <row r="35" spans="1:20" hidden="1" x14ac:dyDescent="0.25">
      <c r="A35" s="46" t="s">
        <v>23</v>
      </c>
      <c r="B35" s="47" t="s">
        <v>226</v>
      </c>
      <c r="C35" s="48">
        <f>VLOOKUP(A35,'[1]disciplinas créditos'!$A:$D,4,0)</f>
        <v>6</v>
      </c>
      <c r="D35" s="49" t="str">
        <f>IF(COUNTIFS('[1]Base matrizes'!$A:$A,A35,'[1]Base matrizes'!$D:$D,"LCB 2009n",'[1]Base matrizes'!$C:$C,"obrigatória")=1,"Obrigatória",IF(COUNTIFS('[1]Base matrizes'!$A:$A,A35,'[1]Base matrizes'!$D:$D,"LCb 2009n",'[1]Base matrizes'!$C:$C,"opção limitada")+1=2,"Opção Limitada","verificar"))</f>
        <v>Obrigatória</v>
      </c>
      <c r="E35" s="46" t="s">
        <v>11</v>
      </c>
      <c r="F35" s="47" t="s">
        <v>12</v>
      </c>
      <c r="G35" s="48">
        <f>VLOOKUP(E35,'[1]disciplinas créditos'!$A:$D,4,0)</f>
        <v>6</v>
      </c>
      <c r="H35" s="50" t="str">
        <f>IF(COUNTIFS('[1]Base matrizes'!$A:$A,E35,'[1]Base matrizes'!$D:$D,"LCB 2015n",'[1]Base matrizes'!$C:$C,"obrigatória")=1,"Obrigatória",IF(COUNTIFS('[1]Base matrizes'!$A:$A,E35,'[1]Base matrizes'!$D:$D,"LCb 2015n",'[1]Base matrizes'!$C:$C,"opção limitada")+1=2,"Opção Limitada","verificar"))</f>
        <v>Obrigatória</v>
      </c>
      <c r="I35" s="46" t="s">
        <v>11</v>
      </c>
      <c r="J35" s="47" t="s">
        <v>12</v>
      </c>
      <c r="K35" s="48">
        <f>VLOOKUP(I35,'[1]disciplinas créditos'!$A:$D,4,0)</f>
        <v>6</v>
      </c>
      <c r="L35" s="52" t="str">
        <f>IF(COUNTIFS('[1]Base matrizes'!$A:$A,I35,'[1]Base matrizes'!$D:$D,"LCB 2016N",'[1]Base matrizes'!$C:$C,"obrigatória")=1,"Obrigatória",IF(COUNTIFS('[1]Base matrizes'!$A:$A,I35,'[1]Base matrizes'!$D:$D,"LCb 2016n",'[1]Base matrizes'!$C:$C,"opção limitada")+1=2,"Opção Limitada","verificar"))</f>
        <v>Obrigatória</v>
      </c>
      <c r="M35" s="46" t="s">
        <v>23</v>
      </c>
      <c r="N35" s="47" t="s">
        <v>226</v>
      </c>
      <c r="O35" s="48">
        <f>VLOOKUP(M35,'[1]disciplinas créditos'!$A:$D,4,0)</f>
        <v>6</v>
      </c>
      <c r="P35" s="49" t="str">
        <f>IF(COUNTIFS('[1]Base matrizes'!$A:$A,M35,'[1]Base matrizes'!$D:$D,"LCB 2009n",'[1]Base matrizes'!$C:$C,"obrigatória")=1,"Obrigatória",IF(COUNTIFS('[1]Base matrizes'!$A:$A,M35,'[1]Base matrizes'!$D:$D,"LCb 2009n",'[1]Base matrizes'!$C:$C,"opção limitada")+1=2,"Opção Limitada","verificar"))</f>
        <v>Obrigatória</v>
      </c>
      <c r="Q35" s="46" t="s">
        <v>11</v>
      </c>
      <c r="R35" s="47" t="s">
        <v>12</v>
      </c>
      <c r="S35" s="48">
        <f>VLOOKUP(Q35,'[1]disciplinas créditos'!$A:$D,4,0)</f>
        <v>6</v>
      </c>
      <c r="T35" s="50" t="str">
        <f>IF(COUNTIFS('[1]Base matrizes'!$A:$A,Q35,'[1]Base matrizes'!$D:$D,"LCB 2015n",'[1]Base matrizes'!$C:$C,"obrigatória")=1,"Obrigatória",IF(COUNTIFS('[1]Base matrizes'!$A:$A,Q35,'[1]Base matrizes'!$D:$D,"LCb 2015n",'[1]Base matrizes'!$C:$C,"opção limitada")+1=2,"Opção Limitada","verificar"))</f>
        <v>Obrigatória</v>
      </c>
    </row>
    <row r="36" spans="1:20" hidden="1" x14ac:dyDescent="0.25">
      <c r="A36" s="46" t="s">
        <v>50</v>
      </c>
      <c r="B36" s="47" t="s">
        <v>51</v>
      </c>
      <c r="C36" s="48">
        <f>VLOOKUP(A36,'[1]disciplinas créditos'!$A:$D,4,0)</f>
        <v>4</v>
      </c>
      <c r="D36" s="49" t="str">
        <f>IF(COUNTIFS('[1]Base matrizes'!$A:$A,A36,'[1]Base matrizes'!$D:$D,"LCB 2009n",'[1]Base matrizes'!$C:$C,"obrigatória")=1,"Obrigatória",IF(COUNTIFS('[1]Base matrizes'!$A:$A,A36,'[1]Base matrizes'!$D:$D,"LCb 2009n",'[1]Base matrizes'!$C:$C,"opção limitada")+1=2,"Opção Limitada","verificar"))</f>
        <v>Obrigatória</v>
      </c>
      <c r="E36" s="46" t="s">
        <v>120</v>
      </c>
      <c r="F36" s="47" t="s">
        <v>227</v>
      </c>
      <c r="G36" s="48">
        <f>VLOOKUP(E36,'[1]disciplinas créditos'!$A:$D,4,0)</f>
        <v>4</v>
      </c>
      <c r="H36" s="50" t="str">
        <f>IF(COUNTIFS('[1]Base matrizes'!$A:$A,E36,'[1]Base matrizes'!$D:$D,"LCB 2015n",'[1]Base matrizes'!$C:$C,"obrigatória")=1,"Obrigatória",IF(COUNTIFS('[1]Base matrizes'!$A:$A,E36,'[1]Base matrizes'!$D:$D,"LCb 2015n",'[1]Base matrizes'!$C:$C,"opção limitada")+1=2,"Opção Limitada","verificar"))</f>
        <v>Obrigatória</v>
      </c>
      <c r="I36" s="46" t="s">
        <v>120</v>
      </c>
      <c r="J36" s="47" t="s">
        <v>121</v>
      </c>
      <c r="K36" s="48">
        <f>VLOOKUP(I36,'[1]disciplinas créditos'!$A:$D,4,0)</f>
        <v>4</v>
      </c>
      <c r="L36" s="52" t="str">
        <f>IF(COUNTIFS('[1]Base matrizes'!$A:$A,I36,'[1]Base matrizes'!$D:$D,"LCB 2016N",'[1]Base matrizes'!$C:$C,"obrigatória")=1,"Obrigatória",IF(COUNTIFS('[1]Base matrizes'!$A:$A,I36,'[1]Base matrizes'!$D:$D,"LCb 2016n",'[1]Base matrizes'!$C:$C,"opção limitada")+1=2,"Opção Limitada","verificar"))</f>
        <v>Opção Limitada</v>
      </c>
      <c r="M36" s="46" t="s">
        <v>50</v>
      </c>
      <c r="N36" s="47" t="s">
        <v>51</v>
      </c>
      <c r="O36" s="48">
        <f>VLOOKUP(M36,'[1]disciplinas créditos'!$A:$D,4,0)</f>
        <v>4</v>
      </c>
      <c r="P36" s="49" t="str">
        <f>IF(COUNTIFS('[1]Base matrizes'!$A:$A,M36,'[1]Base matrizes'!$D:$D,"LCB 2009n",'[1]Base matrizes'!$C:$C,"obrigatória")=1,"Obrigatória",IF(COUNTIFS('[1]Base matrizes'!$A:$A,M36,'[1]Base matrizes'!$D:$D,"LCb 2009n",'[1]Base matrizes'!$C:$C,"opção limitada")+1=2,"Opção Limitada","verificar"))</f>
        <v>Obrigatória</v>
      </c>
      <c r="Q36" s="46" t="s">
        <v>120</v>
      </c>
      <c r="R36" s="47" t="s">
        <v>227</v>
      </c>
      <c r="S36" s="48">
        <f>VLOOKUP(Q36,'[1]disciplinas créditos'!$A:$D,4,0)</f>
        <v>4</v>
      </c>
      <c r="T36" s="50" t="str">
        <f>IF(COUNTIFS('[1]Base matrizes'!$A:$A,Q36,'[1]Base matrizes'!$D:$D,"LCB 2015n",'[1]Base matrizes'!$C:$C,"obrigatória")=1,"Obrigatória",IF(COUNTIFS('[1]Base matrizes'!$A:$A,Q36,'[1]Base matrizes'!$D:$D,"LCb 2015n",'[1]Base matrizes'!$C:$C,"opção limitada")+1=2,"Opção Limitada","verificar"))</f>
        <v>Obrigatória</v>
      </c>
    </row>
    <row r="37" spans="1:20" x14ac:dyDescent="0.25">
      <c r="A37" s="46" t="s">
        <v>79</v>
      </c>
      <c r="B37" s="47" t="s">
        <v>80</v>
      </c>
      <c r="C37" s="48">
        <f>VLOOKUP(A37,'[1]disciplinas créditos'!$A:$D,4,0)</f>
        <v>3</v>
      </c>
      <c r="D37" s="49" t="str">
        <f>IF(COUNTIFS('[1]Base matrizes'!$A:$A,A37,'[1]Base matrizes'!$D:$D,"LCB 2009n",'[1]Base matrizes'!$C:$C,"obrigatória")=1,"Obrigatória",IF(COUNTIFS('[1]Base matrizes'!$A:$A,A37,'[1]Base matrizes'!$D:$D,"LCb 2009n",'[1]Base matrizes'!$C:$C,"opção limitada")+1=2,"Opção Limitada","verificar"))</f>
        <v>Opção Limitada</v>
      </c>
      <c r="E37" s="46" t="s">
        <v>228</v>
      </c>
      <c r="F37" s="47" t="s">
        <v>80</v>
      </c>
      <c r="G37" s="48">
        <f>VLOOKUP(E37,'[1]disciplinas créditos'!$A:$D,4,0)</f>
        <v>3</v>
      </c>
      <c r="H37" s="50" t="str">
        <f>IF(COUNTIFS('[1]Base matrizes'!$A:$A,E37,'[1]Base matrizes'!$D:$D,"LCB 2015n",'[1]Base matrizes'!$C:$C,"obrigatória")=1,"Obrigatória",IF(COUNTIFS('[1]Base matrizes'!$A:$A,E37,'[1]Base matrizes'!$D:$D,"LCb 2015n",'[1]Base matrizes'!$C:$C,"opção limitada")+1=2,"Opção Limitada","verificar"))</f>
        <v>Opção Limitada</v>
      </c>
      <c r="I37" s="46" t="s">
        <v>228</v>
      </c>
      <c r="J37" s="47" t="s">
        <v>80</v>
      </c>
      <c r="K37" s="48">
        <f>VLOOKUP(I37,'[1]disciplinas créditos'!$A:$D,4,0)</f>
        <v>3</v>
      </c>
      <c r="L37" s="52" t="str">
        <f>IF(COUNTIFS('[1]Base matrizes'!$A:$A,I37,'[1]Base matrizes'!$D:$D,"LCB 2016N",'[1]Base matrizes'!$C:$C,"obrigatória")=1,"Obrigatória",IF(COUNTIFS('[1]Base matrizes'!$A:$A,I37,'[1]Base matrizes'!$D:$D,"LCb 2016n",'[1]Base matrizes'!$C:$C,"opção limitada")+1=2,"Opção Limitada","verificar"))</f>
        <v>Opção Limitada</v>
      </c>
      <c r="M37" s="46" t="s">
        <v>79</v>
      </c>
      <c r="N37" s="47" t="s">
        <v>80</v>
      </c>
      <c r="O37" s="48">
        <f>VLOOKUP(M37,'[1]disciplinas créditos'!$A:$D,4,0)</f>
        <v>3</v>
      </c>
      <c r="P37" s="49" t="str">
        <f>IF(COUNTIFS('[1]Base matrizes'!$A:$A,M37,'[1]Base matrizes'!$D:$D,"LCB 2009n",'[1]Base matrizes'!$C:$C,"obrigatória")=1,"Obrigatória",IF(COUNTIFS('[1]Base matrizes'!$A:$A,M37,'[1]Base matrizes'!$D:$D,"LCb 2009n",'[1]Base matrizes'!$C:$C,"opção limitada")+1=2,"Opção Limitada","verificar"))</f>
        <v>Opção Limitada</v>
      </c>
      <c r="Q37" s="46" t="s">
        <v>228</v>
      </c>
      <c r="R37" s="47" t="s">
        <v>80</v>
      </c>
      <c r="S37" s="48">
        <f>VLOOKUP(Q37,'[1]disciplinas créditos'!$A:$D,4,0)</f>
        <v>3</v>
      </c>
      <c r="T37" s="50" t="str">
        <f>IF(COUNTIFS('[1]Base matrizes'!$A:$A,Q37,'[1]Base matrizes'!$D:$D,"LCB 2015n",'[1]Base matrizes'!$C:$C,"obrigatória")=1,"Obrigatória",IF(COUNTIFS('[1]Base matrizes'!$A:$A,Q37,'[1]Base matrizes'!$D:$D,"LCb 2015n",'[1]Base matrizes'!$C:$C,"opção limitada")+1=2,"Opção Limitada","verificar"))</f>
        <v>Opção Limitada</v>
      </c>
    </row>
    <row r="38" spans="1:20" hidden="1" x14ac:dyDescent="0.25">
      <c r="A38" s="46" t="s">
        <v>52</v>
      </c>
      <c r="B38" s="47" t="s">
        <v>122</v>
      </c>
      <c r="C38" s="48">
        <f>VLOOKUP(A38,'[1]disciplinas créditos'!$A:$D,4,0)</f>
        <v>3</v>
      </c>
      <c r="D38" s="49" t="str">
        <f>IF(COUNTIFS('[1]Base matrizes'!$A:$A,A38,'[1]Base matrizes'!$D:$D,"LCB 2009n",'[1]Base matrizes'!$C:$C,"obrigatória")=1,"Obrigatória",IF(COUNTIFS('[1]Base matrizes'!$A:$A,A38,'[1]Base matrizes'!$D:$D,"LCb 2009n",'[1]Base matrizes'!$C:$C,"opção limitada")+1=2,"Opção Limitada","verificar"))</f>
        <v>Obrigatória</v>
      </c>
      <c r="E38" s="46" t="s">
        <v>52</v>
      </c>
      <c r="F38" s="47" t="s">
        <v>122</v>
      </c>
      <c r="G38" s="48">
        <f>VLOOKUP(E38,'[1]disciplinas créditos'!$A:$D,4,0)</f>
        <v>3</v>
      </c>
      <c r="H38" s="50" t="str">
        <f>IF(COUNTIFS('[1]Base matrizes'!$A:$A,E38,'[1]Base matrizes'!$D:$D,"LCB 2015n",'[1]Base matrizes'!$C:$C,"obrigatória")=1,"Obrigatória",IF(COUNTIFS('[1]Base matrizes'!$A:$A,E38,'[1]Base matrizes'!$D:$D,"LCb 2015n",'[1]Base matrizes'!$C:$C,"opção limitada")+1=2,"Opção Limitada","verificar"))</f>
        <v>Obrigatória</v>
      </c>
      <c r="I38" s="46" t="s">
        <v>52</v>
      </c>
      <c r="J38" s="47" t="s">
        <v>122</v>
      </c>
      <c r="K38" s="48">
        <f>VLOOKUP(I38,'[1]disciplinas créditos'!$A:$D,4,0)</f>
        <v>3</v>
      </c>
      <c r="L38" s="52" t="str">
        <f>IF(COUNTIFS('[1]Base matrizes'!$A:$A,I38,'[1]Base matrizes'!$D:$D,"LCB 2016N",'[1]Base matrizes'!$C:$C,"obrigatória")=1,"Obrigatória",IF(COUNTIFS('[1]Base matrizes'!$A:$A,I38,'[1]Base matrizes'!$D:$D,"LCb 2016n",'[1]Base matrizes'!$C:$C,"opção limitada")+1=2,"Opção Limitada","verificar"))</f>
        <v>Obrigatória</v>
      </c>
      <c r="M38" s="46" t="s">
        <v>52</v>
      </c>
      <c r="N38" s="47" t="s">
        <v>122</v>
      </c>
      <c r="O38" s="48">
        <f>VLOOKUP(M38,'[1]disciplinas créditos'!$A:$D,4,0)</f>
        <v>3</v>
      </c>
      <c r="P38" s="49" t="str">
        <f>IF(COUNTIFS('[1]Base matrizes'!$A:$A,M38,'[1]Base matrizes'!$D:$D,"LCB 2009n",'[1]Base matrizes'!$C:$C,"obrigatória")=1,"Obrigatória",IF(COUNTIFS('[1]Base matrizes'!$A:$A,M38,'[1]Base matrizes'!$D:$D,"LCb 2009n",'[1]Base matrizes'!$C:$C,"opção limitada")+1=2,"Opção Limitada","verificar"))</f>
        <v>Obrigatória</v>
      </c>
      <c r="Q38" s="46" t="s">
        <v>52</v>
      </c>
      <c r="R38" s="47" t="s">
        <v>122</v>
      </c>
      <c r="S38" s="48">
        <f>VLOOKUP(Q38,'[1]disciplinas créditos'!$A:$D,4,0)</f>
        <v>3</v>
      </c>
      <c r="T38" s="50" t="str">
        <f>IF(COUNTIFS('[1]Base matrizes'!$A:$A,Q38,'[1]Base matrizes'!$D:$D,"LCB 2015n",'[1]Base matrizes'!$C:$C,"obrigatória")=1,"Obrigatória",IF(COUNTIFS('[1]Base matrizes'!$A:$A,Q38,'[1]Base matrizes'!$D:$D,"LCb 2015n",'[1]Base matrizes'!$C:$C,"opção limitada")+1=2,"Opção Limitada","verificar"))</f>
        <v>Obrigatória</v>
      </c>
    </row>
    <row r="39" spans="1:20" hidden="1" x14ac:dyDescent="0.25">
      <c r="A39" s="46" t="s">
        <v>24</v>
      </c>
      <c r="B39" s="47" t="s">
        <v>6</v>
      </c>
      <c r="C39" s="48">
        <f>VLOOKUP(A39,'[1]disciplinas créditos'!$A:$D,4,0)</f>
        <v>4</v>
      </c>
      <c r="D39" s="49" t="str">
        <f>IF(COUNTIFS('[1]Base matrizes'!$A:$A,A39,'[1]Base matrizes'!$D:$D,"LCB 2009n",'[1]Base matrizes'!$C:$C,"obrigatória")=1,"Obrigatória",IF(COUNTIFS('[1]Base matrizes'!$A:$A,A39,'[1]Base matrizes'!$D:$D,"LCb 2009n",'[1]Base matrizes'!$C:$C,"opção limitada")+1=2,"Opção Limitada","verificar"))</f>
        <v>Opção Limitada</v>
      </c>
      <c r="E39" s="46" t="s">
        <v>124</v>
      </c>
      <c r="F39" s="47" t="s">
        <v>6</v>
      </c>
      <c r="G39" s="48">
        <f>VLOOKUP(E39,'[1]disciplinas créditos'!$A:$D,4,0)</f>
        <v>4</v>
      </c>
      <c r="H39" s="50" t="str">
        <f>IF(COUNTIFS('[1]Base matrizes'!$A:$A,E39,'[1]Base matrizes'!$D:$D,"LCB 2015n",'[1]Base matrizes'!$C:$C,"obrigatória")=1,"Obrigatória",IF(COUNTIFS('[1]Base matrizes'!$A:$A,E39,'[1]Base matrizes'!$D:$D,"LCb 2015n",'[1]Base matrizes'!$C:$C,"opção limitada")+1=2,"Opção Limitada","verificar"))</f>
        <v>Obrigatória</v>
      </c>
      <c r="I39" s="46" t="s">
        <v>124</v>
      </c>
      <c r="J39" s="47" t="s">
        <v>6</v>
      </c>
      <c r="K39" s="48">
        <f>VLOOKUP(I39,'[1]disciplinas créditos'!$A:$D,4,0)</f>
        <v>4</v>
      </c>
      <c r="L39" s="52" t="str">
        <f>IF(COUNTIFS('[1]Base matrizes'!$A:$A,I39,'[1]Base matrizes'!$D:$D,"LCB 2016N",'[1]Base matrizes'!$C:$C,"obrigatória")=1,"Obrigatória",IF(COUNTIFS('[1]Base matrizes'!$A:$A,I39,'[1]Base matrizes'!$D:$D,"LCb 2016n",'[1]Base matrizes'!$C:$C,"opção limitada")+1=2,"Opção Limitada","verificar"))</f>
        <v>Obrigatória</v>
      </c>
      <c r="M39" s="46" t="s">
        <v>24</v>
      </c>
      <c r="N39" s="47" t="s">
        <v>6</v>
      </c>
      <c r="O39" s="48">
        <f>VLOOKUP(M39,'[1]disciplinas créditos'!$A:$D,4,0)</f>
        <v>4</v>
      </c>
      <c r="P39" s="49" t="str">
        <f>IF(COUNTIFS('[1]Base matrizes'!$A:$A,M39,'[1]Base matrizes'!$D:$D,"LCB 2009n",'[1]Base matrizes'!$C:$C,"obrigatória")=1,"Obrigatória",IF(COUNTIFS('[1]Base matrizes'!$A:$A,M39,'[1]Base matrizes'!$D:$D,"LCb 2009n",'[1]Base matrizes'!$C:$C,"opção limitada")+1=2,"Opção Limitada","verificar"))</f>
        <v>Opção Limitada</v>
      </c>
      <c r="Q39" s="46" t="s">
        <v>124</v>
      </c>
      <c r="R39" s="47" t="s">
        <v>6</v>
      </c>
      <c r="S39" s="48">
        <f>VLOOKUP(Q39,'[1]disciplinas créditos'!$A:$D,4,0)</f>
        <v>4</v>
      </c>
      <c r="T39" s="50" t="str">
        <f>IF(COUNTIFS('[1]Base matrizes'!$A:$A,Q39,'[1]Base matrizes'!$D:$D,"LCB 2015n",'[1]Base matrizes'!$C:$C,"obrigatória")=1,"Obrigatória",IF(COUNTIFS('[1]Base matrizes'!$A:$A,Q39,'[1]Base matrizes'!$D:$D,"LCb 2015n",'[1]Base matrizes'!$C:$C,"opção limitada")+1=2,"Opção Limitada","verificar"))</f>
        <v>Obrigatória</v>
      </c>
    </row>
    <row r="40" spans="1:20" hidden="1" x14ac:dyDescent="0.25">
      <c r="A40" s="46" t="s">
        <v>56</v>
      </c>
      <c r="B40" s="47" t="s">
        <v>57</v>
      </c>
      <c r="C40" s="48">
        <f>VLOOKUP(A40,'[1]disciplinas créditos'!$A:$D,4,0)</f>
        <v>3</v>
      </c>
      <c r="D40" s="49" t="str">
        <f>IF(COUNTIFS('[1]Base matrizes'!$A:$A,A40,'[1]Base matrizes'!$D:$D,"LCB 2009n",'[1]Base matrizes'!$C:$C,"obrigatória")=1,"Obrigatória",IF(COUNTIFS('[1]Base matrizes'!$A:$A,A40,'[1]Base matrizes'!$D:$D,"LCb 2009n",'[1]Base matrizes'!$C:$C,"opção limitada")+1=2,"Opção Limitada","verificar"))</f>
        <v>Obrigatória</v>
      </c>
      <c r="E40" s="46" t="s">
        <v>125</v>
      </c>
      <c r="F40" s="47" t="s">
        <v>57</v>
      </c>
      <c r="G40" s="48">
        <f>VLOOKUP(E40,'[1]disciplinas créditos'!$A:$D,4,0)</f>
        <v>3</v>
      </c>
      <c r="H40" s="50" t="str">
        <f>IF(COUNTIFS('[1]Base matrizes'!$A:$A,E40,'[1]Base matrizes'!$D:$D,"LCB 2015n",'[1]Base matrizes'!$C:$C,"obrigatória")=1,"Obrigatória",IF(COUNTIFS('[1]Base matrizes'!$A:$A,E40,'[1]Base matrizes'!$D:$D,"LCb 2015n",'[1]Base matrizes'!$C:$C,"opção limitada")+1=2,"Opção Limitada","verificar"))</f>
        <v>Obrigatória</v>
      </c>
      <c r="I40" s="46" t="s">
        <v>180</v>
      </c>
      <c r="J40" s="47" t="s">
        <v>57</v>
      </c>
      <c r="K40" s="48">
        <f>VLOOKUP(I40,'[1]disciplinas créditos'!$A:$D,4,0)</f>
        <v>3</v>
      </c>
      <c r="L40" s="52" t="str">
        <f>IF(COUNTIFS('[1]Base matrizes'!$A:$A,I40,'[1]Base matrizes'!$D:$D,"LCB 2016N",'[1]Base matrizes'!$C:$C,"obrigatória")=1,"Obrigatória",IF(COUNTIFS('[1]Base matrizes'!$A:$A,I40,'[1]Base matrizes'!$D:$D,"LCb 2016n",'[1]Base matrizes'!$C:$C,"opção limitada")+1=2,"Opção Limitada","verificar"))</f>
        <v>Obrigatória</v>
      </c>
      <c r="M40" s="46" t="s">
        <v>56</v>
      </c>
      <c r="N40" s="47" t="s">
        <v>57</v>
      </c>
      <c r="O40" s="48">
        <f>VLOOKUP(M40,'[1]disciplinas créditos'!$A:$D,4,0)</f>
        <v>3</v>
      </c>
      <c r="P40" s="49" t="str">
        <f>IF(COUNTIFS('[1]Base matrizes'!$A:$A,M40,'[1]Base matrizes'!$D:$D,"LCB 2009n",'[1]Base matrizes'!$C:$C,"obrigatória")=1,"Obrigatória",IF(COUNTIFS('[1]Base matrizes'!$A:$A,M40,'[1]Base matrizes'!$D:$D,"LCb 2009n",'[1]Base matrizes'!$C:$C,"opção limitada")+1=2,"Opção Limitada","verificar"))</f>
        <v>Obrigatória</v>
      </c>
      <c r="Q40" s="46" t="s">
        <v>125</v>
      </c>
      <c r="R40" s="47" t="s">
        <v>57</v>
      </c>
      <c r="S40" s="48">
        <f>VLOOKUP(Q40,'[1]disciplinas créditos'!$A:$D,4,0)</f>
        <v>3</v>
      </c>
      <c r="T40" s="50" t="str">
        <f>IF(COUNTIFS('[1]Base matrizes'!$A:$A,Q40,'[1]Base matrizes'!$D:$D,"LCB 2015n",'[1]Base matrizes'!$C:$C,"obrigatória")=1,"Obrigatória",IF(COUNTIFS('[1]Base matrizes'!$A:$A,Q40,'[1]Base matrizes'!$D:$D,"LCb 2015n",'[1]Base matrizes'!$C:$C,"opção limitada")+1=2,"Opção Limitada","verificar"))</f>
        <v>Obrigatória</v>
      </c>
    </row>
    <row r="41" spans="1:20" hidden="1" x14ac:dyDescent="0.25">
      <c r="A41" s="46" t="s">
        <v>58</v>
      </c>
      <c r="B41" s="47" t="s">
        <v>59</v>
      </c>
      <c r="C41" s="48">
        <f>VLOOKUP(A41,'[1]disciplinas créditos'!$A:$D,4,0)</f>
        <v>3</v>
      </c>
      <c r="D41" s="49" t="str">
        <f>IF(COUNTIFS('[1]Base matrizes'!$A:$A,A41,'[1]Base matrizes'!$D:$D,"LCB 2009n",'[1]Base matrizes'!$C:$C,"obrigatória")=1,"Obrigatória",IF(COUNTIFS('[1]Base matrizes'!$A:$A,A41,'[1]Base matrizes'!$D:$D,"LCb 2009n",'[1]Base matrizes'!$C:$C,"opção limitada")+1=2,"Opção Limitada","verificar"))</f>
        <v>Obrigatória</v>
      </c>
      <c r="E41" s="46" t="s">
        <v>126</v>
      </c>
      <c r="F41" s="47" t="s">
        <v>59</v>
      </c>
      <c r="G41" s="48">
        <f>VLOOKUP(E41,'[1]disciplinas créditos'!$A:$D,4,0)</f>
        <v>3</v>
      </c>
      <c r="H41" s="50" t="str">
        <f>IF(COUNTIFS('[1]Base matrizes'!$A:$A,E41,'[1]Base matrizes'!$D:$D,"LCB 2015n",'[1]Base matrizes'!$C:$C,"obrigatória")=1,"Obrigatória",IF(COUNTIFS('[1]Base matrizes'!$A:$A,E41,'[1]Base matrizes'!$D:$D,"LCb 2015n",'[1]Base matrizes'!$C:$C,"opção limitada")+1=2,"Opção Limitada","verificar"))</f>
        <v>Obrigatória</v>
      </c>
      <c r="I41" s="46" t="s">
        <v>181</v>
      </c>
      <c r="J41" s="47" t="s">
        <v>59</v>
      </c>
      <c r="K41" s="48">
        <f>VLOOKUP(I41,'[1]disciplinas créditos'!$A:$D,4,0)</f>
        <v>3</v>
      </c>
      <c r="L41" s="52" t="str">
        <f>IF(COUNTIFS('[1]Base matrizes'!$A:$A,I41,'[1]Base matrizes'!$D:$D,"LCB 2016N",'[1]Base matrizes'!$C:$C,"obrigatória")=1,"Obrigatória",IF(COUNTIFS('[1]Base matrizes'!$A:$A,I41,'[1]Base matrizes'!$D:$D,"LCb 2016n",'[1]Base matrizes'!$C:$C,"opção limitada")+1=2,"Opção Limitada","verificar"))</f>
        <v>Obrigatória</v>
      </c>
      <c r="M41" s="46" t="s">
        <v>58</v>
      </c>
      <c r="N41" s="47" t="s">
        <v>59</v>
      </c>
      <c r="O41" s="48">
        <f>VLOOKUP(M41,'[1]disciplinas créditos'!$A:$D,4,0)</f>
        <v>3</v>
      </c>
      <c r="P41" s="49" t="str">
        <f>IF(COUNTIFS('[1]Base matrizes'!$A:$A,M41,'[1]Base matrizes'!$D:$D,"LCB 2009n",'[1]Base matrizes'!$C:$C,"obrigatória")=1,"Obrigatória",IF(COUNTIFS('[1]Base matrizes'!$A:$A,M41,'[1]Base matrizes'!$D:$D,"LCb 2009n",'[1]Base matrizes'!$C:$C,"opção limitada")+1=2,"Opção Limitada","verificar"))</f>
        <v>Obrigatória</v>
      </c>
      <c r="Q41" s="46" t="s">
        <v>126</v>
      </c>
      <c r="R41" s="47" t="s">
        <v>59</v>
      </c>
      <c r="S41" s="48">
        <f>VLOOKUP(Q41,'[1]disciplinas créditos'!$A:$D,4,0)</f>
        <v>3</v>
      </c>
      <c r="T41" s="50" t="str">
        <f>IF(COUNTIFS('[1]Base matrizes'!$A:$A,Q41,'[1]Base matrizes'!$D:$D,"LCB 2015n",'[1]Base matrizes'!$C:$C,"obrigatória")=1,"Obrigatória",IF(COUNTIFS('[1]Base matrizes'!$A:$A,Q41,'[1]Base matrizes'!$D:$D,"LCb 2015n",'[1]Base matrizes'!$C:$C,"opção limitada")+1=2,"Opção Limitada","verificar"))</f>
        <v>Obrigatória</v>
      </c>
    </row>
    <row r="42" spans="1:20" hidden="1" x14ac:dyDescent="0.25">
      <c r="A42" s="46" t="s">
        <v>60</v>
      </c>
      <c r="B42" s="47" t="s">
        <v>61</v>
      </c>
      <c r="C42" s="48">
        <f>VLOOKUP(A42,'[1]disciplinas créditos'!$A:$D,4,0)</f>
        <v>3</v>
      </c>
      <c r="D42" s="49" t="str">
        <f>IF(COUNTIFS('[1]Base matrizes'!$A:$A,A42,'[1]Base matrizes'!$D:$D,"LCB 2009n",'[1]Base matrizes'!$C:$C,"obrigatória")=1,"Obrigatória",IF(COUNTIFS('[1]Base matrizes'!$A:$A,A42,'[1]Base matrizes'!$D:$D,"LCb 2009n",'[1]Base matrizes'!$C:$C,"opção limitada")+1=2,"Opção Limitada","verificar"))</f>
        <v>Obrigatória</v>
      </c>
      <c r="E42" s="46" t="s">
        <v>127</v>
      </c>
      <c r="F42" s="47" t="s">
        <v>61</v>
      </c>
      <c r="G42" s="48">
        <f>VLOOKUP(E42,'[1]disciplinas créditos'!$A:$D,4,0)</f>
        <v>3</v>
      </c>
      <c r="H42" s="50" t="str">
        <f>IF(COUNTIFS('[1]Base matrizes'!$A:$A,E42,'[1]Base matrizes'!$D:$D,"LCB 2015n",'[1]Base matrizes'!$C:$C,"obrigatória")=1,"Obrigatória",IF(COUNTIFS('[1]Base matrizes'!$A:$A,E42,'[1]Base matrizes'!$D:$D,"LCb 2015n",'[1]Base matrizes'!$C:$C,"opção limitada")+1=2,"Opção Limitada","verificar"))</f>
        <v>Obrigatória</v>
      </c>
      <c r="I42" s="46" t="s">
        <v>182</v>
      </c>
      <c r="J42" s="47" t="s">
        <v>61</v>
      </c>
      <c r="K42" s="48">
        <f>VLOOKUP(I42,'[1]disciplinas créditos'!$A:$D,4,0)</f>
        <v>3</v>
      </c>
      <c r="L42" s="52" t="str">
        <f>IF(COUNTIFS('[1]Base matrizes'!$A:$A,I42,'[1]Base matrizes'!$D:$D,"LCB 2016N",'[1]Base matrizes'!$C:$C,"obrigatória")=1,"Obrigatória",IF(COUNTIFS('[1]Base matrizes'!$A:$A,I42,'[1]Base matrizes'!$D:$D,"LCb 2016n",'[1]Base matrizes'!$C:$C,"opção limitada")+1=2,"Opção Limitada","verificar"))</f>
        <v>Obrigatória</v>
      </c>
      <c r="M42" s="46" t="s">
        <v>60</v>
      </c>
      <c r="N42" s="47" t="s">
        <v>61</v>
      </c>
      <c r="O42" s="48">
        <f>VLOOKUP(M42,'[1]disciplinas créditos'!$A:$D,4,0)</f>
        <v>3</v>
      </c>
      <c r="P42" s="49" t="str">
        <f>IF(COUNTIFS('[1]Base matrizes'!$A:$A,M42,'[1]Base matrizes'!$D:$D,"LCB 2009n",'[1]Base matrizes'!$C:$C,"obrigatória")=1,"Obrigatória",IF(COUNTIFS('[1]Base matrizes'!$A:$A,M42,'[1]Base matrizes'!$D:$D,"LCb 2009n",'[1]Base matrizes'!$C:$C,"opção limitada")+1=2,"Opção Limitada","verificar"))</f>
        <v>Obrigatória</v>
      </c>
      <c r="Q42" s="46" t="s">
        <v>127</v>
      </c>
      <c r="R42" s="47" t="s">
        <v>61</v>
      </c>
      <c r="S42" s="48">
        <f>VLOOKUP(Q42,'[1]disciplinas créditos'!$A:$D,4,0)</f>
        <v>3</v>
      </c>
      <c r="T42" s="50" t="str">
        <f>IF(COUNTIFS('[1]Base matrizes'!$A:$A,Q42,'[1]Base matrizes'!$D:$D,"LCB 2015n",'[1]Base matrizes'!$C:$C,"obrigatória")=1,"Obrigatória",IF(COUNTIFS('[1]Base matrizes'!$A:$A,Q42,'[1]Base matrizes'!$D:$D,"LCb 2015n",'[1]Base matrizes'!$C:$C,"opção limitada")+1=2,"Opção Limitada","verificar"))</f>
        <v>Obrigatória</v>
      </c>
    </row>
    <row r="43" spans="1:20" hidden="1" x14ac:dyDescent="0.25">
      <c r="A43" s="46" t="s">
        <v>62</v>
      </c>
      <c r="B43" s="47" t="s">
        <v>229</v>
      </c>
      <c r="C43" s="48">
        <f>VLOOKUP(A43,'[1]disciplinas créditos'!$A:$D,4,0)</f>
        <v>4</v>
      </c>
      <c r="D43" s="49" t="str">
        <f>IF(COUNTIFS('[1]Base matrizes'!$A:$A,A43,'[1]Base matrizes'!$D:$D,"LCB 2009n",'[1]Base matrizes'!$C:$C,"obrigatória")=1,"Obrigatória",IF(COUNTIFS('[1]Base matrizes'!$A:$A,A43,'[1]Base matrizes'!$D:$D,"LCb 2009n",'[1]Base matrizes'!$C:$C,"opção limitada")+1=2,"Opção Limitada","verificar"))</f>
        <v>Obrigatória</v>
      </c>
      <c r="E43" s="46" t="s">
        <v>128</v>
      </c>
      <c r="F43" s="47" t="s">
        <v>63</v>
      </c>
      <c r="G43" s="48">
        <f>VLOOKUP(E43,'[1]disciplinas créditos'!$A:$D,4,0)</f>
        <v>4</v>
      </c>
      <c r="H43" s="50" t="str">
        <f>IF(COUNTIFS('[1]Base matrizes'!$A:$A,E43,'[1]Base matrizes'!$D:$D,"LCB 2015n",'[1]Base matrizes'!$C:$C,"obrigatória")=1,"Obrigatória",IF(COUNTIFS('[1]Base matrizes'!$A:$A,E43,'[1]Base matrizes'!$D:$D,"LCb 2015n",'[1]Base matrizes'!$C:$C,"opção limitada")+1=2,"Opção Limitada","verificar"))</f>
        <v>Obrigatória</v>
      </c>
      <c r="I43" s="46" t="s">
        <v>128</v>
      </c>
      <c r="J43" s="47" t="s">
        <v>63</v>
      </c>
      <c r="K43" s="48">
        <f>VLOOKUP(I43,'[1]disciplinas créditos'!$A:$D,4,0)</f>
        <v>4</v>
      </c>
      <c r="L43" s="52" t="str">
        <f>IF(COUNTIFS('[1]Base matrizes'!$A:$A,I43,'[1]Base matrizes'!$D:$D,"LCB 2016N",'[1]Base matrizes'!$C:$C,"obrigatória")=1,"Obrigatória",IF(COUNTIFS('[1]Base matrizes'!$A:$A,I43,'[1]Base matrizes'!$D:$D,"LCb 2016n",'[1]Base matrizes'!$C:$C,"opção limitada")+1=2,"Opção Limitada","verificar"))</f>
        <v>Obrigatória</v>
      </c>
      <c r="M43" s="46" t="s">
        <v>62</v>
      </c>
      <c r="N43" s="47" t="s">
        <v>229</v>
      </c>
      <c r="O43" s="48">
        <f>VLOOKUP(M43,'[1]disciplinas créditos'!$A:$D,4,0)</f>
        <v>4</v>
      </c>
      <c r="P43" s="49" t="str">
        <f>IF(COUNTIFS('[1]Base matrizes'!$A:$A,M43,'[1]Base matrizes'!$D:$D,"LCB 2009n",'[1]Base matrizes'!$C:$C,"obrigatória")=1,"Obrigatória",IF(COUNTIFS('[1]Base matrizes'!$A:$A,M43,'[1]Base matrizes'!$D:$D,"LCb 2009n",'[1]Base matrizes'!$C:$C,"opção limitada")+1=2,"Opção Limitada","verificar"))</f>
        <v>Obrigatória</v>
      </c>
      <c r="Q43" s="46" t="s">
        <v>128</v>
      </c>
      <c r="R43" s="47" t="s">
        <v>63</v>
      </c>
      <c r="S43" s="48">
        <f>VLOOKUP(Q43,'[1]disciplinas créditos'!$A:$D,4,0)</f>
        <v>4</v>
      </c>
      <c r="T43" s="50" t="str">
        <f>IF(COUNTIFS('[1]Base matrizes'!$A:$A,Q43,'[1]Base matrizes'!$D:$D,"LCB 2015n",'[1]Base matrizes'!$C:$C,"obrigatória")=1,"Obrigatória",IF(COUNTIFS('[1]Base matrizes'!$A:$A,Q43,'[1]Base matrizes'!$D:$D,"LCb 2015n",'[1]Base matrizes'!$C:$C,"opção limitada")+1=2,"Opção Limitada","verificar"))</f>
        <v>Obrigatória</v>
      </c>
    </row>
    <row r="44" spans="1:20" hidden="1" x14ac:dyDescent="0.25">
      <c r="A44" s="46" t="s">
        <v>54</v>
      </c>
      <c r="B44" s="47" t="s">
        <v>55</v>
      </c>
      <c r="C44" s="48">
        <f>VLOOKUP(A44,'[1]disciplinas créditos'!$A:$D,4,0)</f>
        <v>4</v>
      </c>
      <c r="D44" s="49" t="str">
        <f>IF(COUNTIFS('[1]Base matrizes'!$A:$A,A44,'[1]Base matrizes'!$D:$D,"LCB 2009n",'[1]Base matrizes'!$C:$C,"obrigatória")=1,"Obrigatória",IF(COUNTIFS('[1]Base matrizes'!$A:$A,A44,'[1]Base matrizes'!$D:$D,"LCb 2009n",'[1]Base matrizes'!$C:$C,"opção limitada")+1=2,"Opção Limitada","verificar"))</f>
        <v>Obrigatória</v>
      </c>
      <c r="E44" s="46" t="s">
        <v>123</v>
      </c>
      <c r="F44" s="47" t="s">
        <v>230</v>
      </c>
      <c r="G44" s="48">
        <f>VLOOKUP(E44,'[1]disciplinas créditos'!$A:$D,4,0)</f>
        <v>4</v>
      </c>
      <c r="H44" s="50" t="str">
        <f>IF(COUNTIFS('[1]Base matrizes'!$A:$A,E44,'[1]Base matrizes'!$D:$D,"LCB 2015n",'[1]Base matrizes'!$C:$C,"obrigatória")=1,"Obrigatória",IF(COUNTIFS('[1]Base matrizes'!$A:$A,E44,'[1]Base matrizes'!$D:$D,"LCb 2015n",'[1]Base matrizes'!$C:$C,"opção limitada")+1=2,"Opção Limitada","verificar"))</f>
        <v>Obrigatória</v>
      </c>
      <c r="I44" s="46" t="s">
        <v>123</v>
      </c>
      <c r="J44" s="47" t="s">
        <v>231</v>
      </c>
      <c r="K44" s="48">
        <f>VLOOKUP(I44,'[1]disciplinas créditos'!$A:$D,4,0)</f>
        <v>4</v>
      </c>
      <c r="L44" s="52" t="str">
        <f>IF(COUNTIFS('[1]Base matrizes'!$A:$A,I44,'[1]Base matrizes'!$D:$D,"LCB 2016N",'[1]Base matrizes'!$C:$C,"obrigatória")=1,"Obrigatória",IF(COUNTIFS('[1]Base matrizes'!$A:$A,I44,'[1]Base matrizes'!$D:$D,"LCb 2016n",'[1]Base matrizes'!$C:$C,"opção limitada")+1=2,"Opção Limitada","verificar"))</f>
        <v>Obrigatória</v>
      </c>
      <c r="M44" s="46" t="s">
        <v>54</v>
      </c>
      <c r="N44" s="47" t="s">
        <v>55</v>
      </c>
      <c r="O44" s="48">
        <f>VLOOKUP(M44,'[1]disciplinas créditos'!$A:$D,4,0)</f>
        <v>4</v>
      </c>
      <c r="P44" s="49" t="str">
        <f>IF(COUNTIFS('[1]Base matrizes'!$A:$A,M44,'[1]Base matrizes'!$D:$D,"LCB 2009n",'[1]Base matrizes'!$C:$C,"obrigatória")=1,"Obrigatória",IF(COUNTIFS('[1]Base matrizes'!$A:$A,M44,'[1]Base matrizes'!$D:$D,"LCb 2009n",'[1]Base matrizes'!$C:$C,"opção limitada")+1=2,"Opção Limitada","verificar"))</f>
        <v>Obrigatória</v>
      </c>
      <c r="Q44" s="46" t="s">
        <v>123</v>
      </c>
      <c r="R44" s="47" t="s">
        <v>230</v>
      </c>
      <c r="S44" s="48">
        <f>VLOOKUP(Q44,'[1]disciplinas créditos'!$A:$D,4,0)</f>
        <v>4</v>
      </c>
      <c r="T44" s="50" t="str">
        <f>IF(COUNTIFS('[1]Base matrizes'!$A:$A,Q44,'[1]Base matrizes'!$D:$D,"LCB 2015n",'[1]Base matrizes'!$C:$C,"obrigatória")=1,"Obrigatória",IF(COUNTIFS('[1]Base matrizes'!$A:$A,Q44,'[1]Base matrizes'!$D:$D,"LCb 2015n",'[1]Base matrizes'!$C:$C,"opção limitada")+1=2,"Opção Limitada","verificar"))</f>
        <v>Obrigatória</v>
      </c>
    </row>
    <row r="45" spans="1:20" x14ac:dyDescent="0.25">
      <c r="A45" s="46" t="s">
        <v>81</v>
      </c>
      <c r="B45" s="47" t="s">
        <v>82</v>
      </c>
      <c r="C45" s="48">
        <f>VLOOKUP(A45,'[1]disciplinas créditos'!$A:$D,4,0)</f>
        <v>2</v>
      </c>
      <c r="D45" s="49" t="str">
        <f>IF(COUNTIFS('[1]Base matrizes'!$A:$A,A45,'[1]Base matrizes'!$D:$D,"LCB 2009n",'[1]Base matrizes'!$C:$C,"obrigatória")=1,"Obrigatória",IF(COUNTIFS('[1]Base matrizes'!$A:$A,A45,'[1]Base matrizes'!$D:$D,"LCb 2009n",'[1]Base matrizes'!$C:$C,"opção limitada")+1=2,"Opção Limitada","verificar"))</f>
        <v>Opção Limitada</v>
      </c>
      <c r="E45" s="46" t="s">
        <v>164</v>
      </c>
      <c r="F45" s="47" t="s">
        <v>82</v>
      </c>
      <c r="G45" s="48">
        <f>VLOOKUP(E45,'[1]disciplinas créditos'!$A:$D,4,0)</f>
        <v>2</v>
      </c>
      <c r="H45" s="50" t="str">
        <f>IF(COUNTIFS('[1]Base matrizes'!$A:$A,E45,'[1]Base matrizes'!$D:$D,"LCB 2015n",'[1]Base matrizes'!$C:$C,"obrigatória")=1,"Obrigatória",IF(COUNTIFS('[1]Base matrizes'!$A:$A,E45,'[1]Base matrizes'!$D:$D,"LCb 2015n",'[1]Base matrizes'!$C:$C,"opção limitada")+1=2,"Opção Limitada","verificar"))</f>
        <v>Opção Limitada</v>
      </c>
      <c r="I45" s="46" t="s">
        <v>164</v>
      </c>
      <c r="J45" s="47" t="s">
        <v>82</v>
      </c>
      <c r="K45" s="48">
        <f>VLOOKUP(I45,'[1]disciplinas créditos'!$A:$D,4,0)</f>
        <v>2</v>
      </c>
      <c r="L45" s="52" t="str">
        <f>IF(COUNTIFS('[1]Base matrizes'!$A:$A,I45,'[1]Base matrizes'!$D:$D,"LCB 2016N",'[1]Base matrizes'!$C:$C,"obrigatória")=1,"Obrigatória",IF(COUNTIFS('[1]Base matrizes'!$A:$A,I45,'[1]Base matrizes'!$D:$D,"LCb 2016n",'[1]Base matrizes'!$C:$C,"opção limitada")+1=2,"Opção Limitada","verificar"))</f>
        <v>Opção Limitada</v>
      </c>
      <c r="M45" s="46" t="s">
        <v>81</v>
      </c>
      <c r="N45" s="47" t="s">
        <v>82</v>
      </c>
      <c r="O45" s="48">
        <f>VLOOKUP(M45,'[1]disciplinas créditos'!$A:$D,4,0)</f>
        <v>2</v>
      </c>
      <c r="P45" s="49" t="str">
        <f>IF(COUNTIFS('[1]Base matrizes'!$A:$A,M45,'[1]Base matrizes'!$D:$D,"LCB 2009n",'[1]Base matrizes'!$C:$C,"obrigatória")=1,"Obrigatória",IF(COUNTIFS('[1]Base matrizes'!$A:$A,M45,'[1]Base matrizes'!$D:$D,"LCb 2009n",'[1]Base matrizes'!$C:$C,"opção limitada")+1=2,"Opção Limitada","verificar"))</f>
        <v>Opção Limitada</v>
      </c>
      <c r="Q45" s="46" t="s">
        <v>164</v>
      </c>
      <c r="R45" s="47" t="s">
        <v>82</v>
      </c>
      <c r="S45" s="48">
        <f>VLOOKUP(Q45,'[1]disciplinas créditos'!$A:$D,4,0)</f>
        <v>2</v>
      </c>
      <c r="T45" s="50" t="str">
        <f>IF(COUNTIFS('[1]Base matrizes'!$A:$A,Q45,'[1]Base matrizes'!$D:$D,"LCB 2015n",'[1]Base matrizes'!$C:$C,"obrigatória")=1,"Obrigatória",IF(COUNTIFS('[1]Base matrizes'!$A:$A,Q45,'[1]Base matrizes'!$D:$D,"LCb 2015n",'[1]Base matrizes'!$C:$C,"opção limitada")+1=2,"Opção Limitada","verificar"))</f>
        <v>Opção Limitada</v>
      </c>
    </row>
    <row r="46" spans="1:20" hidden="1" x14ac:dyDescent="0.25">
      <c r="A46" s="46" t="s">
        <v>48</v>
      </c>
      <c r="B46" s="47" t="s">
        <v>49</v>
      </c>
      <c r="C46" s="48">
        <f>VLOOKUP(A46,'[1]disciplinas créditos'!$A:$D,4,0)</f>
        <v>6</v>
      </c>
      <c r="D46" s="49" t="str">
        <f>IF(COUNTIFS('[1]Base matrizes'!$A:$A,A46,'[1]Base matrizes'!$D:$D,"LCB 2009n",'[1]Base matrizes'!$C:$C,"obrigatória")=1,"Obrigatória",IF(COUNTIFS('[1]Base matrizes'!$A:$A,A46,'[1]Base matrizes'!$D:$D,"LCb 2009n",'[1]Base matrizes'!$C:$C,"opção limitada")+1=2,"Opção Limitada","verificar"))</f>
        <v>Obrigatória</v>
      </c>
      <c r="E46" s="46" t="s">
        <v>115</v>
      </c>
      <c r="F46" s="47" t="s">
        <v>116</v>
      </c>
      <c r="G46" s="48">
        <f>VLOOKUP(E46,'[1]disciplinas créditos'!$A:$D,4,0)</f>
        <v>6</v>
      </c>
      <c r="H46" s="50" t="str">
        <f>IF(COUNTIFS('[1]Base matrizes'!$A:$A,E46,'[1]Base matrizes'!$D:$D,"LCB 2015n",'[1]Base matrizes'!$C:$C,"obrigatória")=1,"Obrigatória",IF(COUNTIFS('[1]Base matrizes'!$A:$A,E46,'[1]Base matrizes'!$D:$D,"LCb 2015n",'[1]Base matrizes'!$C:$C,"opção limitada")+1=2,"Opção Limitada","verificar"))</f>
        <v>Obrigatória</v>
      </c>
      <c r="I46" s="46" t="s">
        <v>115</v>
      </c>
      <c r="J46" s="47" t="s">
        <v>116</v>
      </c>
      <c r="K46" s="48">
        <f>VLOOKUP(I46,'[1]disciplinas créditos'!$A:$D,4,0)</f>
        <v>6</v>
      </c>
      <c r="L46" s="52" t="str">
        <f>IF(COUNTIFS('[1]Base matrizes'!$A:$A,I46,'[1]Base matrizes'!$D:$D,"LCB 2016N",'[1]Base matrizes'!$C:$C,"obrigatória")=1,"Obrigatória",IF(COUNTIFS('[1]Base matrizes'!$A:$A,I46,'[1]Base matrizes'!$D:$D,"LCb 2016n",'[1]Base matrizes'!$C:$C,"opção limitada")+1=2,"Opção Limitada","verificar"))</f>
        <v>Obrigatória</v>
      </c>
      <c r="M46" s="46" t="s">
        <v>48</v>
      </c>
      <c r="N46" s="47" t="s">
        <v>49</v>
      </c>
      <c r="O46" s="48">
        <f>VLOOKUP(M46,'[1]disciplinas créditos'!$A:$D,4,0)</f>
        <v>6</v>
      </c>
      <c r="P46" s="49" t="str">
        <f>IF(COUNTIFS('[1]Base matrizes'!$A:$A,M46,'[1]Base matrizes'!$D:$D,"LCB 2009n",'[1]Base matrizes'!$C:$C,"obrigatória")=1,"Obrigatória",IF(COUNTIFS('[1]Base matrizes'!$A:$A,M46,'[1]Base matrizes'!$D:$D,"LCb 2009n",'[1]Base matrizes'!$C:$C,"opção limitada")+1=2,"Opção Limitada","verificar"))</f>
        <v>Obrigatória</v>
      </c>
      <c r="Q46" s="46" t="s">
        <v>115</v>
      </c>
      <c r="R46" s="47" t="s">
        <v>116</v>
      </c>
      <c r="S46" s="48">
        <f>VLOOKUP(Q46,'[1]disciplinas créditos'!$A:$D,4,0)</f>
        <v>6</v>
      </c>
      <c r="T46" s="50" t="str">
        <f>IF(COUNTIFS('[1]Base matrizes'!$A:$A,Q46,'[1]Base matrizes'!$D:$D,"LCB 2015n",'[1]Base matrizes'!$C:$C,"obrigatória")=1,"Obrigatória",IF(COUNTIFS('[1]Base matrizes'!$A:$A,Q46,'[1]Base matrizes'!$D:$D,"LCb 2015n",'[1]Base matrizes'!$C:$C,"opção limitada")+1=2,"Opção Limitada","verificar"))</f>
        <v>Obrigatória</v>
      </c>
    </row>
    <row r="47" spans="1:20" x14ac:dyDescent="0.25">
      <c r="A47" s="46" t="s">
        <v>75</v>
      </c>
      <c r="B47" s="47" t="s">
        <v>76</v>
      </c>
      <c r="C47" s="48">
        <f>VLOOKUP(A47,'[1]disciplinas créditos'!$A:$D,4,0)</f>
        <v>6</v>
      </c>
      <c r="D47" s="49" t="str">
        <f>IF(COUNTIFS('[1]Base matrizes'!$A:$A,A47,'[1]Base matrizes'!$D:$D,"LCB 2009n",'[1]Base matrizes'!$C:$C,"obrigatória")=1,"Obrigatória",IF(COUNTIFS('[1]Base matrizes'!$A:$A,A47,'[1]Base matrizes'!$D:$D,"LCb 2009n",'[1]Base matrizes'!$C:$C,"opção limitada")+1=2,"Opção Limitada","verificar"))</f>
        <v>Opção Limitada</v>
      </c>
      <c r="E47" s="46" t="s">
        <v>160</v>
      </c>
      <c r="F47" s="47" t="s">
        <v>161</v>
      </c>
      <c r="G47" s="48">
        <f>VLOOKUP(E47,'[1]disciplinas créditos'!$A:$D,4,0)</f>
        <v>6</v>
      </c>
      <c r="H47" s="50" t="str">
        <f>IF(COUNTIFS('[1]Base matrizes'!$A:$A,E47,'[1]Base matrizes'!$D:$D,"LCB 2015n",'[1]Base matrizes'!$C:$C,"obrigatória")=1,"Obrigatória",IF(COUNTIFS('[1]Base matrizes'!$A:$A,E47,'[1]Base matrizes'!$D:$D,"LCb 2015n",'[1]Base matrizes'!$C:$C,"opção limitada")+1=2,"Opção Limitada","verificar"))</f>
        <v>Opção Limitada</v>
      </c>
      <c r="I47" s="46" t="s">
        <v>160</v>
      </c>
      <c r="J47" s="47" t="s">
        <v>161</v>
      </c>
      <c r="K47" s="48">
        <f>VLOOKUP(I47,'[1]disciplinas créditos'!$A:$D,4,0)</f>
        <v>6</v>
      </c>
      <c r="L47" s="52" t="str">
        <f>IF(COUNTIFS('[1]Base matrizes'!$A:$A,I47,'[1]Base matrizes'!$D:$D,"LCB 2016N",'[1]Base matrizes'!$C:$C,"obrigatória")=1,"Obrigatória",IF(COUNTIFS('[1]Base matrizes'!$A:$A,I47,'[1]Base matrizes'!$D:$D,"LCb 2016n",'[1]Base matrizes'!$C:$C,"opção limitada")+1=2,"Opção Limitada","verificar"))</f>
        <v>Opção Limitada</v>
      </c>
      <c r="M47" s="46" t="s">
        <v>75</v>
      </c>
      <c r="N47" s="47" t="s">
        <v>76</v>
      </c>
      <c r="O47" s="48">
        <f>VLOOKUP(M47,'[1]disciplinas créditos'!$A:$D,4,0)</f>
        <v>6</v>
      </c>
      <c r="P47" s="49" t="str">
        <f>IF(COUNTIFS('[1]Base matrizes'!$A:$A,M47,'[1]Base matrizes'!$D:$D,"LCB 2009n",'[1]Base matrizes'!$C:$C,"obrigatória")=1,"Obrigatória",IF(COUNTIFS('[1]Base matrizes'!$A:$A,M47,'[1]Base matrizes'!$D:$D,"LCb 2009n",'[1]Base matrizes'!$C:$C,"opção limitada")+1=2,"Opção Limitada","verificar"))</f>
        <v>Opção Limitada</v>
      </c>
      <c r="Q47" s="46" t="s">
        <v>160</v>
      </c>
      <c r="R47" s="47" t="s">
        <v>161</v>
      </c>
      <c r="S47" s="48">
        <f>VLOOKUP(Q47,'[1]disciplinas créditos'!$A:$D,4,0)</f>
        <v>6</v>
      </c>
      <c r="T47" s="50" t="str">
        <f>IF(COUNTIFS('[1]Base matrizes'!$A:$A,Q47,'[1]Base matrizes'!$D:$D,"LCB 2015n",'[1]Base matrizes'!$C:$C,"obrigatória")=1,"Obrigatória",IF(COUNTIFS('[1]Base matrizes'!$A:$A,Q47,'[1]Base matrizes'!$D:$D,"LCb 2015n",'[1]Base matrizes'!$C:$C,"opção limitada")+1=2,"Opção Limitada","verificar"))</f>
        <v>Opção Limitada</v>
      </c>
    </row>
    <row r="48" spans="1:20" x14ac:dyDescent="0.25">
      <c r="A48" s="46" t="s">
        <v>77</v>
      </c>
      <c r="B48" s="47" t="s">
        <v>78</v>
      </c>
      <c r="C48" s="48">
        <f>VLOOKUP(A48,'[1]disciplinas créditos'!$A:$D,4,0)</f>
        <v>6</v>
      </c>
      <c r="D48" s="49" t="str">
        <f>IF(COUNTIFS('[1]Base matrizes'!$A:$A,A48,'[1]Base matrizes'!$D:$D,"LCB 2009n",'[1]Base matrizes'!$C:$C,"obrigatória")=1,"Obrigatória",IF(COUNTIFS('[1]Base matrizes'!$A:$A,A48,'[1]Base matrizes'!$D:$D,"LCb 2009n",'[1]Base matrizes'!$C:$C,"opção limitada")+1=2,"Opção Limitada","verificar"))</f>
        <v>Opção Limitada</v>
      </c>
      <c r="E48" s="46" t="s">
        <v>162</v>
      </c>
      <c r="F48" s="47" t="s">
        <v>163</v>
      </c>
      <c r="G48" s="48">
        <f>VLOOKUP(E48,'[1]disciplinas créditos'!$A:$D,4,0)</f>
        <v>6</v>
      </c>
      <c r="H48" s="50" t="str">
        <f>IF(COUNTIFS('[1]Base matrizes'!$A:$A,E48,'[1]Base matrizes'!$D:$D,"LCB 2015n",'[1]Base matrizes'!$C:$C,"obrigatória")=1,"Obrigatória",IF(COUNTIFS('[1]Base matrizes'!$A:$A,E48,'[1]Base matrizes'!$D:$D,"LCb 2015n",'[1]Base matrizes'!$C:$C,"opção limitada")+1=2,"Opção Limitada","verificar"))</f>
        <v>Opção Limitada</v>
      </c>
      <c r="I48" s="46" t="s">
        <v>162</v>
      </c>
      <c r="J48" s="47" t="s">
        <v>163</v>
      </c>
      <c r="K48" s="48">
        <f>VLOOKUP(I48,'[1]disciplinas créditos'!$A:$D,4,0)</f>
        <v>6</v>
      </c>
      <c r="L48" s="52" t="str">
        <f>IF(COUNTIFS('[1]Base matrizes'!$A:$A,I48,'[1]Base matrizes'!$D:$D,"LCB 2016N",'[1]Base matrizes'!$C:$C,"obrigatória")=1,"Obrigatória",IF(COUNTIFS('[1]Base matrizes'!$A:$A,I48,'[1]Base matrizes'!$D:$D,"LCb 2016n",'[1]Base matrizes'!$C:$C,"opção limitada")+1=2,"Opção Limitada","verificar"))</f>
        <v>Opção Limitada</v>
      </c>
      <c r="M48" s="46" t="s">
        <v>77</v>
      </c>
      <c r="N48" s="47" t="s">
        <v>78</v>
      </c>
      <c r="O48" s="48">
        <f>VLOOKUP(M48,'[1]disciplinas créditos'!$A:$D,4,0)</f>
        <v>6</v>
      </c>
      <c r="P48" s="49" t="str">
        <f>IF(COUNTIFS('[1]Base matrizes'!$A:$A,M48,'[1]Base matrizes'!$D:$D,"LCB 2009n",'[1]Base matrizes'!$C:$C,"obrigatória")=1,"Obrigatória",IF(COUNTIFS('[1]Base matrizes'!$A:$A,M48,'[1]Base matrizes'!$D:$D,"LCb 2009n",'[1]Base matrizes'!$C:$C,"opção limitada")+1=2,"Opção Limitada","verificar"))</f>
        <v>Opção Limitada</v>
      </c>
      <c r="Q48" s="46" t="s">
        <v>162</v>
      </c>
      <c r="R48" s="47" t="s">
        <v>163</v>
      </c>
      <c r="S48" s="48">
        <f>VLOOKUP(Q48,'[1]disciplinas créditos'!$A:$D,4,0)</f>
        <v>6</v>
      </c>
      <c r="T48" s="50" t="str">
        <f>IF(COUNTIFS('[1]Base matrizes'!$A:$A,Q48,'[1]Base matrizes'!$D:$D,"LCB 2015n",'[1]Base matrizes'!$C:$C,"obrigatória")=1,"Obrigatória",IF(COUNTIFS('[1]Base matrizes'!$A:$A,Q48,'[1]Base matrizes'!$D:$D,"LCb 2015n",'[1]Base matrizes'!$C:$C,"opção limitada")+1=2,"Opção Limitada","verificar"))</f>
        <v>Opção Limitada</v>
      </c>
    </row>
    <row r="49" spans="1:20" x14ac:dyDescent="0.25">
      <c r="A49" s="46" t="s">
        <v>73</v>
      </c>
      <c r="B49" s="47" t="s">
        <v>74</v>
      </c>
      <c r="C49" s="48">
        <f>VLOOKUP(A49,'[1]disciplinas créditos'!$A:$D,4,0)</f>
        <v>6</v>
      </c>
      <c r="D49" s="49" t="str">
        <f>IF(COUNTIFS('[1]Base matrizes'!$A:$A,A49,'[1]Base matrizes'!$D:$D,"LCB 2009n",'[1]Base matrizes'!$C:$C,"obrigatória")=1,"Obrigatória",IF(COUNTIFS('[1]Base matrizes'!$A:$A,A49,'[1]Base matrizes'!$D:$D,"LCb 2009n",'[1]Base matrizes'!$C:$C,"opção limitada")+1=2,"Opção Limitada","verificar"))</f>
        <v>Opção Limitada</v>
      </c>
      <c r="E49" s="46" t="s">
        <v>158</v>
      </c>
      <c r="F49" s="47" t="s">
        <v>159</v>
      </c>
      <c r="G49" s="48">
        <f>VLOOKUP(E49,'[1]disciplinas créditos'!$A:$D,4,0)</f>
        <v>6</v>
      </c>
      <c r="H49" s="50" t="str">
        <f>IF(COUNTIFS('[1]Base matrizes'!$A:$A,E49,'[1]Base matrizes'!$D:$D,"LCB 2015n",'[1]Base matrizes'!$C:$C,"obrigatória")=1,"Obrigatória",IF(COUNTIFS('[1]Base matrizes'!$A:$A,E49,'[1]Base matrizes'!$D:$D,"LCb 2015n",'[1]Base matrizes'!$C:$C,"opção limitada")+1=2,"Opção Limitada","verificar"))</f>
        <v>Opção Limitada</v>
      </c>
      <c r="I49" s="46" t="s">
        <v>158</v>
      </c>
      <c r="J49" s="47" t="s">
        <v>159</v>
      </c>
      <c r="K49" s="48">
        <f>VLOOKUP(I49,'[1]disciplinas créditos'!$A:$D,4,0)</f>
        <v>6</v>
      </c>
      <c r="L49" s="52" t="str">
        <f>IF(COUNTIFS('[1]Base matrizes'!$A:$A,I49,'[1]Base matrizes'!$D:$D,"LCB 2016N",'[1]Base matrizes'!$C:$C,"obrigatória")=1,"Obrigatória",IF(COUNTIFS('[1]Base matrizes'!$A:$A,I49,'[1]Base matrizes'!$D:$D,"LCb 2016n",'[1]Base matrizes'!$C:$C,"opção limitada")+1=2,"Opção Limitada","verificar"))</f>
        <v>Opção Limitada</v>
      </c>
      <c r="M49" s="46" t="s">
        <v>73</v>
      </c>
      <c r="N49" s="47" t="s">
        <v>74</v>
      </c>
      <c r="O49" s="48">
        <f>VLOOKUP(M49,'[1]disciplinas créditos'!$A:$D,4,0)</f>
        <v>6</v>
      </c>
      <c r="P49" s="49" t="str">
        <f>IF(COUNTIFS('[1]Base matrizes'!$A:$A,M49,'[1]Base matrizes'!$D:$D,"LCB 2009n",'[1]Base matrizes'!$C:$C,"obrigatória")=1,"Obrigatória",IF(COUNTIFS('[1]Base matrizes'!$A:$A,M49,'[1]Base matrizes'!$D:$D,"LCb 2009n",'[1]Base matrizes'!$C:$C,"opção limitada")+1=2,"Opção Limitada","verificar"))</f>
        <v>Opção Limitada</v>
      </c>
      <c r="Q49" s="46" t="s">
        <v>158</v>
      </c>
      <c r="R49" s="47" t="s">
        <v>159</v>
      </c>
      <c r="S49" s="48">
        <f>VLOOKUP(Q49,'[1]disciplinas créditos'!$A:$D,4,0)</f>
        <v>6</v>
      </c>
      <c r="T49" s="50" t="str">
        <f>IF(COUNTIFS('[1]Base matrizes'!$A:$A,Q49,'[1]Base matrizes'!$D:$D,"LCB 2015n",'[1]Base matrizes'!$C:$C,"obrigatória")=1,"Obrigatória",IF(COUNTIFS('[1]Base matrizes'!$A:$A,Q49,'[1]Base matrizes'!$D:$D,"LCb 2015n",'[1]Base matrizes'!$C:$C,"opção limitada")+1=2,"Opção Limitada","verificar"))</f>
        <v>Opção Limitada</v>
      </c>
    </row>
    <row r="50" spans="1:20" hidden="1" x14ac:dyDescent="0.25">
      <c r="A50" s="46" t="s">
        <v>129</v>
      </c>
      <c r="B50" s="47" t="str">
        <f>VLOOKUP(A50,'[1]disciplinas créditos'!$A:$D,2,0)</f>
        <v>Sistemática e Biogeografia</v>
      </c>
      <c r="C50" s="48">
        <f>VLOOKUP(A50,'[1]disciplinas créditos'!$A:$D,4,0)</f>
        <v>4</v>
      </c>
      <c r="D50" s="55" t="s">
        <v>220</v>
      </c>
      <c r="E50" s="46" t="s">
        <v>129</v>
      </c>
      <c r="F50" s="47" t="s">
        <v>130</v>
      </c>
      <c r="G50" s="48">
        <f>VLOOKUP(E50,'[1]disciplinas créditos'!$A:$D,4,0)</f>
        <v>4</v>
      </c>
      <c r="H50" s="50" t="str">
        <f>IF(COUNTIFS('[1]Base matrizes'!$A:$A,E50,'[1]Base matrizes'!$D:$D,"LCB 2015n",'[1]Base matrizes'!$C:$C,"obrigatória")=1,"Obrigatória",IF(COUNTIFS('[1]Base matrizes'!$A:$A,E50,'[1]Base matrizes'!$D:$D,"LCb 2015n",'[1]Base matrizes'!$C:$C,"opção limitada")+1=2,"Opção Limitada","verificar"))</f>
        <v>Obrigatória</v>
      </c>
      <c r="I50" s="46" t="s">
        <v>129</v>
      </c>
      <c r="J50" s="47" t="s">
        <v>130</v>
      </c>
      <c r="K50" s="48">
        <f>VLOOKUP(I50,'[1]disciplinas créditos'!$A:$D,4,0)</f>
        <v>4</v>
      </c>
      <c r="L50" s="52" t="str">
        <f>IF(COUNTIFS('[1]Base matrizes'!$A:$A,I50,'[1]Base matrizes'!$D:$D,"LCB 2016N",'[1]Base matrizes'!$C:$C,"obrigatória")=1,"Obrigatória",IF(COUNTIFS('[1]Base matrizes'!$A:$A,I50,'[1]Base matrizes'!$D:$D,"LCb 2016n",'[1]Base matrizes'!$C:$C,"opção limitada")+1=2,"Opção Limitada","verificar"))</f>
        <v>Obrigatória</v>
      </c>
      <c r="M50" s="46" t="s">
        <v>129</v>
      </c>
      <c r="N50" s="47" t="str">
        <f>VLOOKUP(M50,'[1]disciplinas créditos'!$A:$D,2,0)</f>
        <v>Sistemática e Biogeografia</v>
      </c>
      <c r="O50" s="48">
        <f>VLOOKUP(M50,'[1]disciplinas créditos'!$A:$D,4,0)</f>
        <v>4</v>
      </c>
      <c r="P50" s="55" t="s">
        <v>220</v>
      </c>
      <c r="Q50" s="46" t="s">
        <v>129</v>
      </c>
      <c r="R50" s="47" t="s">
        <v>130</v>
      </c>
      <c r="S50" s="48">
        <f>VLOOKUP(Q50,'[1]disciplinas créditos'!$A:$D,4,0)</f>
        <v>4</v>
      </c>
      <c r="T50" s="50" t="str">
        <f>IF(COUNTIFS('[1]Base matrizes'!$A:$A,Q50,'[1]Base matrizes'!$D:$D,"LCB 2015n",'[1]Base matrizes'!$C:$C,"obrigatória")=1,"Obrigatória",IF(COUNTIFS('[1]Base matrizes'!$A:$A,Q50,'[1]Base matrizes'!$D:$D,"LCb 2015n",'[1]Base matrizes'!$C:$C,"opção limitada")+1=2,"Opção Limitada","verificar"))</f>
        <v>Obrigatória</v>
      </c>
    </row>
    <row r="51" spans="1:20" x14ac:dyDescent="0.25">
      <c r="A51" s="46" t="s">
        <v>93</v>
      </c>
      <c r="B51" s="47" t="s">
        <v>94</v>
      </c>
      <c r="C51" s="48">
        <f>VLOOKUP(A51,'[1]disciplinas créditos'!$A:$D,4,0)</f>
        <v>4</v>
      </c>
      <c r="D51" s="49" t="str">
        <f>IF(COUNTIFS('[1]Base matrizes'!$A:$A,A51,'[1]Base matrizes'!$D:$D,"LCB 2009n",'[1]Base matrizes'!$C:$C,"obrigatória")=1,"Obrigatória",IF(COUNTIFS('[1]Base matrizes'!$A:$A,A51,'[1]Base matrizes'!$D:$D,"LCb 2009n",'[1]Base matrizes'!$C:$C,"opção limitada")+1=2,"Opção Limitada","verificar"))</f>
        <v>Opção Limitada</v>
      </c>
      <c r="E51" s="46" t="s">
        <v>93</v>
      </c>
      <c r="F51" s="47" t="str">
        <f>VLOOKUP(E51,'[1]disciplinas créditos'!$A:$D,2,0)</f>
        <v>Teoria do Conhecimento Científico</v>
      </c>
      <c r="G51" s="48">
        <f>VLOOKUP(E51,'[1]disciplinas créditos'!$A:$D,4,0)</f>
        <v>4</v>
      </c>
      <c r="H51" s="53" t="s">
        <v>220</v>
      </c>
      <c r="I51" s="46" t="s">
        <v>93</v>
      </c>
      <c r="J51" s="47" t="str">
        <f>VLOOKUP(I51,'[1]disciplinas créditos'!$A:$D,2,0)</f>
        <v>Teoria do Conhecimento Científico</v>
      </c>
      <c r="K51" s="48">
        <f>VLOOKUP(I51,'[1]disciplinas créditos'!$A:$D,4,0)</f>
        <v>4</v>
      </c>
      <c r="L51" s="54" t="s">
        <v>220</v>
      </c>
      <c r="M51" s="46" t="s">
        <v>93</v>
      </c>
      <c r="N51" s="47" t="s">
        <v>94</v>
      </c>
      <c r="O51" s="48">
        <f>VLOOKUP(M51,'[1]disciplinas créditos'!$A:$D,4,0)</f>
        <v>4</v>
      </c>
      <c r="P51" s="49" t="str">
        <f>IF(COUNTIFS('[1]Base matrizes'!$A:$A,M51,'[1]Base matrizes'!$D:$D,"LCB 2009n",'[1]Base matrizes'!$C:$C,"obrigatória")=1,"Obrigatória",IF(COUNTIFS('[1]Base matrizes'!$A:$A,M51,'[1]Base matrizes'!$D:$D,"LCb 2009n",'[1]Base matrizes'!$C:$C,"opção limitada")+1=2,"Opção Limitada","verificar"))</f>
        <v>Opção Limitada</v>
      </c>
      <c r="Q51" s="46" t="s">
        <v>93</v>
      </c>
      <c r="R51" s="47" t="str">
        <f>VLOOKUP(Q51,'[1]disciplinas créditos'!$A:$D,2,0)</f>
        <v>Teoria do Conhecimento Científico</v>
      </c>
      <c r="S51" s="48">
        <f>VLOOKUP(Q51,'[1]disciplinas créditos'!$A:$D,4,0)</f>
        <v>4</v>
      </c>
      <c r="T51" s="53" t="s">
        <v>220</v>
      </c>
    </row>
    <row r="52" spans="1:20" x14ac:dyDescent="0.25">
      <c r="A52" s="46" t="s">
        <v>183</v>
      </c>
      <c r="B52" s="47" t="str">
        <f>VLOOKUP(A52,'[1]disciplinas créditos'!$A:$D,2,0)</f>
        <v>Análise Social da Família e Implementação de Políticas Públicas</v>
      </c>
      <c r="C52" s="48">
        <f>VLOOKUP(A52,'[1]disciplinas créditos'!$A:$D,4,0)</f>
        <v>4</v>
      </c>
      <c r="D52" s="55" t="s">
        <v>220</v>
      </c>
      <c r="E52" s="46" t="s">
        <v>183</v>
      </c>
      <c r="F52" s="47" t="str">
        <f>VLOOKUP(E52,'[1]disciplinas créditos'!$A:$D,2,0)</f>
        <v>Análise Social da Família e Implementação de Políticas Públicas</v>
      </c>
      <c r="G52" s="48">
        <f>VLOOKUP(E52,'[1]disciplinas créditos'!$A:$D,4,0)</f>
        <v>4</v>
      </c>
      <c r="H52" s="53" t="s">
        <v>220</v>
      </c>
      <c r="I52" s="46" t="s">
        <v>183</v>
      </c>
      <c r="J52" s="47" t="s">
        <v>232</v>
      </c>
      <c r="K52" s="48">
        <f>VLOOKUP(I52,'[1]disciplinas créditos'!$A:$D,4,0)</f>
        <v>4</v>
      </c>
      <c r="L52" s="52" t="str">
        <f>IF(COUNTIFS('[1]Base matrizes'!$A:$A,I52,'[1]Base matrizes'!$D:$D,"LCB 2016N",'[1]Base matrizes'!$C:$C,"obrigatória")=1,"Obrigatória",IF(COUNTIFS('[1]Base matrizes'!$A:$A,I52,'[1]Base matrizes'!$D:$D,"LCb 2016n",'[1]Base matrizes'!$C:$C,"opção limitada")+1=2,"Opção Limitada","verificar"))</f>
        <v>Opção Limitada</v>
      </c>
      <c r="M52" s="46" t="s">
        <v>183</v>
      </c>
      <c r="N52" s="47" t="str">
        <f>VLOOKUP(M52,'[1]disciplinas créditos'!$A:$D,2,0)</f>
        <v>Análise Social da Família e Implementação de Políticas Públicas</v>
      </c>
      <c r="O52" s="48">
        <f>VLOOKUP(M52,'[1]disciplinas créditos'!$A:$D,4,0)</f>
        <v>4</v>
      </c>
      <c r="P52" s="55" t="s">
        <v>220</v>
      </c>
      <c r="Q52" s="46" t="s">
        <v>183</v>
      </c>
      <c r="R52" s="47" t="str">
        <f>VLOOKUP(Q52,'[1]disciplinas créditos'!$A:$D,2,0)</f>
        <v>Análise Social da Família e Implementação de Políticas Públicas</v>
      </c>
      <c r="S52" s="48">
        <f>VLOOKUP(Q52,'[1]disciplinas créditos'!$A:$D,4,0)</f>
        <v>4</v>
      </c>
      <c r="T52" s="53" t="s">
        <v>220</v>
      </c>
    </row>
    <row r="53" spans="1:20" hidden="1" x14ac:dyDescent="0.25">
      <c r="A53" s="46" t="s">
        <v>44</v>
      </c>
      <c r="B53" s="47" t="s">
        <v>45</v>
      </c>
      <c r="C53" s="48">
        <f>VLOOKUP(A53,'[1]disciplinas créditos'!$A:$D,4,0)</f>
        <v>5</v>
      </c>
      <c r="D53" s="49" t="str">
        <f>IF(COUNTIFS('[1]Base matrizes'!$A:$A,A53,'[1]Base matrizes'!$D:$D,"LCB 2009n",'[1]Base matrizes'!$C:$C,"obrigatória")=1,"Obrigatória",IF(COUNTIFS('[1]Base matrizes'!$A:$A,A53,'[1]Base matrizes'!$D:$D,"LCb 2009n",'[1]Base matrizes'!$C:$C,"opção limitada")+1=2,"Opção Limitada","verificar"))</f>
        <v>Obrigatória</v>
      </c>
      <c r="E53" s="75" t="s">
        <v>111</v>
      </c>
      <c r="F53" s="76" t="s">
        <v>112</v>
      </c>
      <c r="G53" s="77">
        <f>VLOOKUP(E53,'[1]disciplinas créditos'!$A:$D,4,0)</f>
        <v>6</v>
      </c>
      <c r="H53" s="79" t="str">
        <f>IF(COUNTIFS('[1]Base matrizes'!$A:$A,E53,'[1]Base matrizes'!$D:$D,"LCB 2015n",'[1]Base matrizes'!$C:$C,"obrigatória")=1,"Obrigatória",IF(COUNTIFS('[1]Base matrizes'!$A:$A,E53,'[1]Base matrizes'!$D:$D,"LCb 2015n",'[1]Base matrizes'!$C:$C,"opção limitada")+1=2,"Opção Limitada","verificar"))</f>
        <v>Obrigatória</v>
      </c>
      <c r="I53" s="75" t="s">
        <v>173</v>
      </c>
      <c r="J53" s="76" t="s">
        <v>176</v>
      </c>
      <c r="K53" s="77">
        <f>VLOOKUP(I53,'[1]disciplinas créditos'!$A:$D,4,0)</f>
        <v>6</v>
      </c>
      <c r="L53" s="80" t="str">
        <f>IF(COUNTIFS('[1]Base matrizes'!$A:$A,I53,'[1]Base matrizes'!$D:$D,"LCB 2016N",'[1]Base matrizes'!$C:$C,"obrigatória")=1,"Obrigatória",IF(COUNTIFS('[1]Base matrizes'!$A:$A,I53,'[1]Base matrizes'!$D:$D,"LCb 2016n",'[1]Base matrizes'!$C:$C,"opção limitada")+1=2,"Opção Limitada","verificar"))</f>
        <v>Obrigatória</v>
      </c>
      <c r="M53" s="46" t="s">
        <v>44</v>
      </c>
      <c r="N53" s="47" t="s">
        <v>45</v>
      </c>
      <c r="O53" s="48">
        <f>VLOOKUP(M53,'[1]disciplinas créditos'!$A:$D,4,0)</f>
        <v>5</v>
      </c>
      <c r="P53" s="49" t="str">
        <f>IF(COUNTIFS('[1]Base matrizes'!$A:$A,M53,'[1]Base matrizes'!$D:$D,"LCB 2009n",'[1]Base matrizes'!$C:$C,"obrigatória")=1,"Obrigatória",IF(COUNTIFS('[1]Base matrizes'!$A:$A,M53,'[1]Base matrizes'!$D:$D,"LCb 2009n",'[1]Base matrizes'!$C:$C,"opção limitada")+1=2,"Opção Limitada","verificar"))</f>
        <v>Obrigatória</v>
      </c>
      <c r="Q53" s="75" t="s">
        <v>111</v>
      </c>
      <c r="R53" s="76" t="s">
        <v>112</v>
      </c>
      <c r="S53" s="77">
        <f>VLOOKUP(Q53,'[1]disciplinas créditos'!$A:$D,4,0)</f>
        <v>6</v>
      </c>
      <c r="T53" s="79" t="str">
        <f>IF(COUNTIFS('[1]Base matrizes'!$A:$A,Q53,'[1]Base matrizes'!$D:$D,"LCB 2015n",'[1]Base matrizes'!$C:$C,"obrigatória")=1,"Obrigatória",IF(COUNTIFS('[1]Base matrizes'!$A:$A,Q53,'[1]Base matrizes'!$D:$D,"LCb 2015n",'[1]Base matrizes'!$C:$C,"opção limitada")+1=2,"Opção Limitada","verificar"))</f>
        <v>Obrigatória</v>
      </c>
    </row>
    <row r="54" spans="1:20" hidden="1" x14ac:dyDescent="0.25">
      <c r="A54" s="46" t="s">
        <v>208</v>
      </c>
      <c r="B54" s="47" t="s">
        <v>209</v>
      </c>
      <c r="C54" s="48">
        <f>VLOOKUP(A54,'[1]disciplinas créditos'!$A:$D,4,0)</f>
        <v>5</v>
      </c>
      <c r="D54" s="49" t="str">
        <f>IF(COUNTIFS('[1]Base matrizes'!$A:$A,A54,'[1]Base matrizes'!$D:$D,"LCB 2009n",'[1]Base matrizes'!$C:$C,"obrigatória")=1,"Obrigatória",IF(COUNTIFS('[1]Base matrizes'!$A:$A,A54,'[1]Base matrizes'!$D:$D,"LCb 2009n",'[1]Base matrizes'!$C:$C,"opção limitada")+1=2,"Opção Limitada","verificar"))</f>
        <v>Obrigatória</v>
      </c>
      <c r="E54" s="75"/>
      <c r="F54" s="76"/>
      <c r="G54" s="78"/>
      <c r="H54" s="79"/>
      <c r="I54" s="75"/>
      <c r="J54" s="76"/>
      <c r="K54" s="78"/>
      <c r="L54" s="80"/>
      <c r="M54" s="46" t="s">
        <v>208</v>
      </c>
      <c r="N54" s="47" t="s">
        <v>209</v>
      </c>
      <c r="O54" s="48">
        <f>VLOOKUP(M54,'[1]disciplinas créditos'!$A:$D,4,0)</f>
        <v>5</v>
      </c>
      <c r="P54" s="49" t="str">
        <f>IF(COUNTIFS('[1]Base matrizes'!$A:$A,M54,'[1]Base matrizes'!$D:$D,"LCB 2009n",'[1]Base matrizes'!$C:$C,"obrigatória")=1,"Obrigatória",IF(COUNTIFS('[1]Base matrizes'!$A:$A,M54,'[1]Base matrizes'!$D:$D,"LCb 2009n",'[1]Base matrizes'!$C:$C,"opção limitada")+1=2,"Opção Limitada","verificar"))</f>
        <v>Obrigatória</v>
      </c>
      <c r="Q54" s="75"/>
      <c r="R54" s="76"/>
      <c r="S54" s="78"/>
      <c r="T54" s="79"/>
    </row>
    <row r="55" spans="1:20" x14ac:dyDescent="0.25">
      <c r="A55" s="46" t="s">
        <v>185</v>
      </c>
      <c r="B55" s="47" t="str">
        <f>VLOOKUP(A55,'[1]disciplinas créditos'!$A:$D,2,0)</f>
        <v>Conflitos Sociais</v>
      </c>
      <c r="C55" s="48">
        <f>VLOOKUP(A55,'[1]disciplinas créditos'!$A:$D,4,0)</f>
        <v>4</v>
      </c>
      <c r="D55" s="55" t="s">
        <v>220</v>
      </c>
      <c r="E55" s="46" t="s">
        <v>185</v>
      </c>
      <c r="F55" s="47" t="str">
        <f>VLOOKUP(E55,'[1]disciplinas créditos'!$A:$D,2,0)</f>
        <v>Conflitos Sociais</v>
      </c>
      <c r="G55" s="48">
        <f>VLOOKUP(E55,'[1]disciplinas créditos'!$A:$D,4,0)</f>
        <v>4</v>
      </c>
      <c r="H55" s="53" t="s">
        <v>220</v>
      </c>
      <c r="I55" s="46" t="s">
        <v>185</v>
      </c>
      <c r="J55" s="47" t="s">
        <v>186</v>
      </c>
      <c r="K55" s="48">
        <f>VLOOKUP(I55,'[1]disciplinas créditos'!$A:$D,4,0)</f>
        <v>4</v>
      </c>
      <c r="L55" s="52" t="str">
        <f>IF(COUNTIFS('[1]Base matrizes'!$A:$A,I55,'[1]Base matrizes'!$D:$D,"LCB 2016N",'[1]Base matrizes'!$C:$C,"obrigatória")=1,"Obrigatória",IF(COUNTIFS('[1]Base matrizes'!$A:$A,I55,'[1]Base matrizes'!$D:$D,"LCb 2016n",'[1]Base matrizes'!$C:$C,"opção limitada")+1=2,"Opção Limitada","verificar"))</f>
        <v>Opção Limitada</v>
      </c>
      <c r="M55" s="46" t="s">
        <v>185</v>
      </c>
      <c r="N55" s="47" t="str">
        <f>VLOOKUP(M55,'[1]disciplinas créditos'!$A:$D,2,0)</f>
        <v>Conflitos Sociais</v>
      </c>
      <c r="O55" s="48">
        <f>VLOOKUP(M55,'[1]disciplinas créditos'!$A:$D,4,0)</f>
        <v>4</v>
      </c>
      <c r="P55" s="55" t="s">
        <v>220</v>
      </c>
      <c r="Q55" s="46" t="s">
        <v>185</v>
      </c>
      <c r="R55" s="47" t="str">
        <f>VLOOKUP(Q55,'[1]disciplinas créditos'!$A:$D,2,0)</f>
        <v>Conflitos Sociais</v>
      </c>
      <c r="S55" s="48">
        <f>VLOOKUP(Q55,'[1]disciplinas créditos'!$A:$D,4,0)</f>
        <v>4</v>
      </c>
      <c r="T55" s="53" t="s">
        <v>220</v>
      </c>
    </row>
    <row r="56" spans="1:20" x14ac:dyDescent="0.25">
      <c r="A56" s="46" t="s">
        <v>187</v>
      </c>
      <c r="B56" s="47" t="str">
        <f>VLOOKUP(A56,'[1]disciplinas créditos'!$A:$D,2,0)</f>
        <v>Diversidade cultural, conhecimento local e Políticas Públicas</v>
      </c>
      <c r="C56" s="48">
        <f>VLOOKUP(A56,'[1]disciplinas créditos'!$A:$D,4,0)</f>
        <v>4</v>
      </c>
      <c r="D56" s="55" t="s">
        <v>220</v>
      </c>
      <c r="E56" s="46" t="s">
        <v>187</v>
      </c>
      <c r="F56" s="47" t="str">
        <f>VLOOKUP(E56,'[1]disciplinas créditos'!$A:$D,2,0)</f>
        <v>Diversidade cultural, conhecimento local e Políticas Públicas</v>
      </c>
      <c r="G56" s="48">
        <f>VLOOKUP(E56,'[1]disciplinas créditos'!$A:$D,4,0)</f>
        <v>4</v>
      </c>
      <c r="H56" s="53" t="s">
        <v>220</v>
      </c>
      <c r="I56" s="46" t="s">
        <v>187</v>
      </c>
      <c r="J56" s="47" t="s">
        <v>233</v>
      </c>
      <c r="K56" s="48">
        <f>VLOOKUP(I56,'[1]disciplinas créditos'!$A:$D,4,0)</f>
        <v>4</v>
      </c>
      <c r="L56" s="52" t="str">
        <f>IF(COUNTIFS('[1]Base matrizes'!$A:$A,I56,'[1]Base matrizes'!$D:$D,"LCB 2016N",'[1]Base matrizes'!$C:$C,"obrigatória")=1,"Obrigatória",IF(COUNTIFS('[1]Base matrizes'!$A:$A,I56,'[1]Base matrizes'!$D:$D,"LCb 2016n",'[1]Base matrizes'!$C:$C,"opção limitada")+1=2,"Opção Limitada","verificar"))</f>
        <v>Opção Limitada</v>
      </c>
      <c r="M56" s="46" t="s">
        <v>187</v>
      </c>
      <c r="N56" s="47" t="str">
        <f>VLOOKUP(M56,'[1]disciplinas créditos'!$A:$D,2,0)</f>
        <v>Diversidade cultural, conhecimento local e Políticas Públicas</v>
      </c>
      <c r="O56" s="48">
        <f>VLOOKUP(M56,'[1]disciplinas créditos'!$A:$D,4,0)</f>
        <v>4</v>
      </c>
      <c r="P56" s="55" t="s">
        <v>220</v>
      </c>
      <c r="Q56" s="46" t="s">
        <v>187</v>
      </c>
      <c r="R56" s="47" t="str">
        <f>VLOOKUP(Q56,'[1]disciplinas créditos'!$A:$D,2,0)</f>
        <v>Diversidade cultural, conhecimento local e Políticas Públicas</v>
      </c>
      <c r="S56" s="48">
        <f>VLOOKUP(Q56,'[1]disciplinas créditos'!$A:$D,4,0)</f>
        <v>4</v>
      </c>
      <c r="T56" s="53" t="s">
        <v>220</v>
      </c>
    </row>
    <row r="57" spans="1:20" x14ac:dyDescent="0.25">
      <c r="A57" s="46" t="s">
        <v>193</v>
      </c>
      <c r="B57" s="47" t="str">
        <f>VLOOKUP(A57,'[1]disciplinas créditos'!$A:$D,2,0)</f>
        <v>Ergonomia Cognitiva</v>
      </c>
      <c r="C57" s="48">
        <f>VLOOKUP(A57,'[1]disciplinas créditos'!$A:$D,4,0)</f>
        <v>4</v>
      </c>
      <c r="D57" s="55" t="s">
        <v>220</v>
      </c>
      <c r="E57" s="46" t="s">
        <v>193</v>
      </c>
      <c r="F57" s="47" t="str">
        <f>VLOOKUP(E57,'[1]disciplinas créditos'!$A:$D,2,0)</f>
        <v>Ergonomia Cognitiva</v>
      </c>
      <c r="G57" s="48">
        <f>VLOOKUP(E57,'[1]disciplinas créditos'!$A:$D,4,0)</f>
        <v>4</v>
      </c>
      <c r="H57" s="53" t="s">
        <v>220</v>
      </c>
      <c r="I57" s="46" t="s">
        <v>193</v>
      </c>
      <c r="J57" s="47" t="s">
        <v>194</v>
      </c>
      <c r="K57" s="48">
        <f>VLOOKUP(I57,'[1]disciplinas créditos'!$A:$D,4,0)</f>
        <v>4</v>
      </c>
      <c r="L57" s="52" t="str">
        <f>IF(COUNTIFS('[1]Base matrizes'!$A:$A,I57,'[1]Base matrizes'!$D:$D,"LCB 2016N",'[1]Base matrizes'!$C:$C,"obrigatória")=1,"Obrigatória",IF(COUNTIFS('[1]Base matrizes'!$A:$A,I57,'[1]Base matrizes'!$D:$D,"LCb 2016n",'[1]Base matrizes'!$C:$C,"opção limitada")+1=2,"Opção Limitada","verificar"))</f>
        <v>Opção Limitada</v>
      </c>
      <c r="M57" s="46" t="s">
        <v>193</v>
      </c>
      <c r="N57" s="47" t="str">
        <f>VLOOKUP(M57,'[1]disciplinas créditos'!$A:$D,2,0)</f>
        <v>Ergonomia Cognitiva</v>
      </c>
      <c r="O57" s="48">
        <f>VLOOKUP(M57,'[1]disciplinas créditos'!$A:$D,4,0)</f>
        <v>4</v>
      </c>
      <c r="P57" s="55" t="s">
        <v>220</v>
      </c>
      <c r="Q57" s="46" t="s">
        <v>193</v>
      </c>
      <c r="R57" s="47" t="str">
        <f>VLOOKUP(Q57,'[1]disciplinas créditos'!$A:$D,2,0)</f>
        <v>Ergonomia Cognitiva</v>
      </c>
      <c r="S57" s="48">
        <f>VLOOKUP(Q57,'[1]disciplinas créditos'!$A:$D,4,0)</f>
        <v>4</v>
      </c>
      <c r="T57" s="53" t="s">
        <v>220</v>
      </c>
    </row>
    <row r="58" spans="1:20" hidden="1" x14ac:dyDescent="0.25">
      <c r="A58" s="46" t="s">
        <v>234</v>
      </c>
      <c r="B58" s="47" t="s">
        <v>235</v>
      </c>
      <c r="C58" s="48">
        <f>VLOOKUP(A58,'[1]disciplinas créditos'!$A:$D,4,0)</f>
        <v>0</v>
      </c>
      <c r="D58" s="49" t="str">
        <f>IF(COUNTIFS('[1]Base matrizes'!$A:$A,A58,'[1]Base matrizes'!$D:$D,"LCB 2009n",'[1]Base matrizes'!$C:$C,"obrigatória")=1,"Obrigatória",IF(COUNTIFS('[1]Base matrizes'!$A:$A,A58,'[1]Base matrizes'!$D:$D,"LCb 2009n",'[1]Base matrizes'!$C:$C,"opção limitada")+1=2,"Opção Limitada","verificar"))</f>
        <v>Obrigatória</v>
      </c>
      <c r="E58" s="46" t="s">
        <v>234</v>
      </c>
      <c r="F58" s="47" t="s">
        <v>236</v>
      </c>
      <c r="G58" s="48">
        <f>VLOOKUP(E58,'[1]disciplinas créditos'!$A:$D,4,0)</f>
        <v>0</v>
      </c>
      <c r="H58" s="50" t="str">
        <f>IF(COUNTIFS('[1]Base matrizes'!$A:$A,E58,'[1]Base matrizes'!$D:$D,"LCB 2015n",'[1]Base matrizes'!$C:$C,"obrigatória")=1,"Obrigatória",IF(COUNTIFS('[1]Base matrizes'!$A:$A,E58,'[1]Base matrizes'!$D:$D,"LCb 2015n",'[1]Base matrizes'!$C:$C,"opção limitada")+1=2,"Opção Limitada","verificar"))</f>
        <v>Obrigatória</v>
      </c>
      <c r="I58" s="46" t="s">
        <v>234</v>
      </c>
      <c r="J58" s="47" t="s">
        <v>237</v>
      </c>
      <c r="K58" s="48">
        <f>VLOOKUP(I58,'[1]disciplinas créditos'!$A:$D,4,0)</f>
        <v>0</v>
      </c>
      <c r="L58" s="52" t="str">
        <f>IF(COUNTIFS('[1]Base matrizes'!$A:$A,I58,'[1]Base matrizes'!$D:$D,"LCB 2016N",'[1]Base matrizes'!$C:$C,"obrigatória")=1,"Obrigatória",IF(COUNTIFS('[1]Base matrizes'!$A:$A,I58,'[1]Base matrizes'!$D:$D,"LCb 2016n",'[1]Base matrizes'!$C:$C,"opção limitada")+1=2,"Opção Limitada","verificar"))</f>
        <v>Obrigatória</v>
      </c>
      <c r="M58" s="46" t="s">
        <v>234</v>
      </c>
      <c r="N58" s="47" t="s">
        <v>235</v>
      </c>
      <c r="O58" s="48">
        <f>VLOOKUP(M58,'[1]disciplinas créditos'!$A:$D,4,0)</f>
        <v>0</v>
      </c>
      <c r="P58" s="49" t="str">
        <f>IF(COUNTIFS('[1]Base matrizes'!$A:$A,M58,'[1]Base matrizes'!$D:$D,"LCB 2009n",'[1]Base matrizes'!$C:$C,"obrigatória")=1,"Obrigatória",IF(COUNTIFS('[1]Base matrizes'!$A:$A,M58,'[1]Base matrizes'!$D:$D,"LCb 2009n",'[1]Base matrizes'!$C:$C,"opção limitada")+1=2,"Opção Limitada","verificar"))</f>
        <v>Obrigatória</v>
      </c>
      <c r="Q58" s="46" t="s">
        <v>234</v>
      </c>
      <c r="R58" s="47" t="s">
        <v>236</v>
      </c>
      <c r="S58" s="48">
        <f>VLOOKUP(Q58,'[1]disciplinas créditos'!$A:$D,4,0)</f>
        <v>0</v>
      </c>
      <c r="T58" s="50" t="str">
        <f>IF(COUNTIFS('[1]Base matrizes'!$A:$A,Q58,'[1]Base matrizes'!$D:$D,"LCB 2015n",'[1]Base matrizes'!$C:$C,"obrigatória")=1,"Obrigatória",IF(COUNTIFS('[1]Base matrizes'!$A:$A,Q58,'[1]Base matrizes'!$D:$D,"LCb 2015n",'[1]Base matrizes'!$C:$C,"opção limitada")+1=2,"Opção Limitada","verificar"))</f>
        <v>Obrigatória</v>
      </c>
    </row>
    <row r="59" spans="1:20" hidden="1" x14ac:dyDescent="0.25">
      <c r="A59" s="46" t="s">
        <v>238</v>
      </c>
      <c r="B59" s="47" t="s">
        <v>239</v>
      </c>
      <c r="C59" s="48">
        <f>VLOOKUP(A59,'[1]disciplinas créditos'!$A:$D,4,0)</f>
        <v>0</v>
      </c>
      <c r="D59" s="49" t="str">
        <f>IF(COUNTIFS('[1]Base matrizes'!$A:$A,A59,'[1]Base matrizes'!$D:$D,"LCB 2009n",'[1]Base matrizes'!$C:$C,"obrigatória")=1,"Obrigatória",IF(COUNTIFS('[1]Base matrizes'!$A:$A,A59,'[1]Base matrizes'!$D:$D,"LCb 2009n",'[1]Base matrizes'!$C:$C,"opção limitada")+1=2,"Opção Limitada","verificar"))</f>
        <v>Obrigatória</v>
      </c>
      <c r="E59" s="46" t="s">
        <v>238</v>
      </c>
      <c r="F59" s="47" t="s">
        <v>240</v>
      </c>
      <c r="G59" s="48">
        <f>VLOOKUP(E59,'[1]disciplinas créditos'!$A:$D,4,0)</f>
        <v>0</v>
      </c>
      <c r="H59" s="50" t="str">
        <f>IF(COUNTIFS('[1]Base matrizes'!$A:$A,E59,'[1]Base matrizes'!$D:$D,"LCB 2015n",'[1]Base matrizes'!$C:$C,"obrigatória")=1,"Obrigatória",IF(COUNTIFS('[1]Base matrizes'!$A:$A,E59,'[1]Base matrizes'!$D:$D,"LCb 2015n",'[1]Base matrizes'!$C:$C,"opção limitada")+1=2,"Opção Limitada","verificar"))</f>
        <v>Obrigatória</v>
      </c>
      <c r="I59" s="46" t="s">
        <v>238</v>
      </c>
      <c r="J59" s="47" t="s">
        <v>241</v>
      </c>
      <c r="K59" s="48">
        <f>VLOOKUP(I59,'[1]disciplinas créditos'!$A:$D,4,0)</f>
        <v>0</v>
      </c>
      <c r="L59" s="52" t="str">
        <f>IF(COUNTIFS('[1]Base matrizes'!$A:$A,I59,'[1]Base matrizes'!$D:$D,"LCB 2016N",'[1]Base matrizes'!$C:$C,"obrigatória")=1,"Obrigatória",IF(COUNTIFS('[1]Base matrizes'!$A:$A,I59,'[1]Base matrizes'!$D:$D,"LCb 2016n",'[1]Base matrizes'!$C:$C,"opção limitada")+1=2,"Opção Limitada","verificar"))</f>
        <v>Obrigatória</v>
      </c>
      <c r="M59" s="46" t="s">
        <v>238</v>
      </c>
      <c r="N59" s="47" t="s">
        <v>239</v>
      </c>
      <c r="O59" s="48">
        <f>VLOOKUP(M59,'[1]disciplinas créditos'!$A:$D,4,0)</f>
        <v>0</v>
      </c>
      <c r="P59" s="49" t="str">
        <f>IF(COUNTIFS('[1]Base matrizes'!$A:$A,M59,'[1]Base matrizes'!$D:$D,"LCB 2009n",'[1]Base matrizes'!$C:$C,"obrigatória")=1,"Obrigatória",IF(COUNTIFS('[1]Base matrizes'!$A:$A,M59,'[1]Base matrizes'!$D:$D,"LCb 2009n",'[1]Base matrizes'!$C:$C,"opção limitada")+1=2,"Opção Limitada","verificar"))</f>
        <v>Obrigatória</v>
      </c>
      <c r="Q59" s="46" t="s">
        <v>238</v>
      </c>
      <c r="R59" s="47" t="s">
        <v>240</v>
      </c>
      <c r="S59" s="48">
        <f>VLOOKUP(Q59,'[1]disciplinas créditos'!$A:$D,4,0)</f>
        <v>0</v>
      </c>
      <c r="T59" s="50" t="str">
        <f>IF(COUNTIFS('[1]Base matrizes'!$A:$A,Q59,'[1]Base matrizes'!$D:$D,"LCB 2015n",'[1]Base matrizes'!$C:$C,"obrigatória")=1,"Obrigatória",IF(COUNTIFS('[1]Base matrizes'!$A:$A,Q59,'[1]Base matrizes'!$D:$D,"LCb 2015n",'[1]Base matrizes'!$C:$C,"opção limitada")+1=2,"Opção Limitada","verificar"))</f>
        <v>Obrigatória</v>
      </c>
    </row>
    <row r="60" spans="1:20" hidden="1" x14ac:dyDescent="0.25">
      <c r="A60" s="46" t="s">
        <v>242</v>
      </c>
      <c r="B60" s="47" t="s">
        <v>243</v>
      </c>
      <c r="C60" s="48">
        <f>VLOOKUP(A60,'[1]disciplinas créditos'!$A:$D,4,0)</f>
        <v>0</v>
      </c>
      <c r="D60" s="49" t="str">
        <f>IF(COUNTIFS('[1]Base matrizes'!$A:$A,A60,'[1]Base matrizes'!$D:$D,"LCB 2009n",'[1]Base matrizes'!$C:$C,"obrigatória")=1,"Obrigatória",IF(COUNTIFS('[1]Base matrizes'!$A:$A,A60,'[1]Base matrizes'!$D:$D,"LCb 2009n",'[1]Base matrizes'!$C:$C,"opção limitada")+1=2,"Opção Limitada","verificar"))</f>
        <v>Obrigatória</v>
      </c>
      <c r="E60" s="46" t="s">
        <v>242</v>
      </c>
      <c r="F60" s="47" t="s">
        <v>244</v>
      </c>
      <c r="G60" s="48">
        <f>VLOOKUP(E60,'[1]disciplinas créditos'!$A:$D,4,0)</f>
        <v>0</v>
      </c>
      <c r="H60" s="50" t="str">
        <f>IF(COUNTIFS('[1]Base matrizes'!$A:$A,E60,'[1]Base matrizes'!$D:$D,"LCB 2015n",'[1]Base matrizes'!$C:$C,"obrigatória")=1,"Obrigatória",IF(COUNTIFS('[1]Base matrizes'!$A:$A,E60,'[1]Base matrizes'!$D:$D,"LCb 2015n",'[1]Base matrizes'!$C:$C,"opção limitada")+1=2,"Opção Limitada","verificar"))</f>
        <v>Obrigatória</v>
      </c>
      <c r="I60" s="46" t="s">
        <v>242</v>
      </c>
      <c r="J60" s="47" t="s">
        <v>243</v>
      </c>
      <c r="K60" s="48">
        <f>VLOOKUP(I60,'[1]disciplinas créditos'!$A:$D,4,0)</f>
        <v>0</v>
      </c>
      <c r="L60" s="52" t="str">
        <f>IF(COUNTIFS('[1]Base matrizes'!$A:$A,I60,'[1]Base matrizes'!$D:$D,"LCB 2016N",'[1]Base matrizes'!$C:$C,"obrigatória")=1,"Obrigatória",IF(COUNTIFS('[1]Base matrizes'!$A:$A,I60,'[1]Base matrizes'!$D:$D,"LCb 2016n",'[1]Base matrizes'!$C:$C,"opção limitada")+1=2,"Opção Limitada","verificar"))</f>
        <v>Obrigatória</v>
      </c>
      <c r="M60" s="46" t="s">
        <v>242</v>
      </c>
      <c r="N60" s="47" t="s">
        <v>243</v>
      </c>
      <c r="O60" s="48">
        <f>VLOOKUP(M60,'[1]disciplinas créditos'!$A:$D,4,0)</f>
        <v>0</v>
      </c>
      <c r="P60" s="49" t="str">
        <f>IF(COUNTIFS('[1]Base matrizes'!$A:$A,M60,'[1]Base matrizes'!$D:$D,"LCB 2009n",'[1]Base matrizes'!$C:$C,"obrigatória")=1,"Obrigatória",IF(COUNTIFS('[1]Base matrizes'!$A:$A,M60,'[1]Base matrizes'!$D:$D,"LCb 2009n",'[1]Base matrizes'!$C:$C,"opção limitada")+1=2,"Opção Limitada","verificar"))</f>
        <v>Obrigatória</v>
      </c>
      <c r="Q60" s="46" t="s">
        <v>242</v>
      </c>
      <c r="R60" s="47" t="s">
        <v>244</v>
      </c>
      <c r="S60" s="48">
        <f>VLOOKUP(Q60,'[1]disciplinas créditos'!$A:$D,4,0)</f>
        <v>0</v>
      </c>
      <c r="T60" s="50" t="str">
        <f>IF(COUNTIFS('[1]Base matrizes'!$A:$A,Q60,'[1]Base matrizes'!$D:$D,"LCB 2015n",'[1]Base matrizes'!$C:$C,"obrigatória")=1,"Obrigatória",IF(COUNTIFS('[1]Base matrizes'!$A:$A,Q60,'[1]Base matrizes'!$D:$D,"LCb 2015n",'[1]Base matrizes'!$C:$C,"opção limitada")+1=2,"Opção Limitada","verificar"))</f>
        <v>Obrigatória</v>
      </c>
    </row>
    <row r="61" spans="1:20" hidden="1" x14ac:dyDescent="0.25">
      <c r="A61" s="46" t="s">
        <v>245</v>
      </c>
      <c r="B61" s="47" t="s">
        <v>246</v>
      </c>
      <c r="C61" s="48">
        <f>VLOOKUP(A61,'[1]disciplinas créditos'!$A:$D,4,0)</f>
        <v>0</v>
      </c>
      <c r="D61" s="49" t="str">
        <f>IF(COUNTIFS('[1]Base matrizes'!$A:$A,A61,'[1]Base matrizes'!$D:$D,"LCB 2009n",'[1]Base matrizes'!$C:$C,"obrigatória")=1,"Obrigatória",IF(COUNTIFS('[1]Base matrizes'!$A:$A,A61,'[1]Base matrizes'!$D:$D,"LCb 2009n",'[1]Base matrizes'!$C:$C,"opção limitada")+1=2,"Opção Limitada","verificar"))</f>
        <v>Obrigatória</v>
      </c>
      <c r="E61" s="46" t="s">
        <v>245</v>
      </c>
      <c r="F61" s="47" t="s">
        <v>247</v>
      </c>
      <c r="G61" s="48">
        <f>VLOOKUP(E61,'[1]disciplinas créditos'!$A:$D,4,0)</f>
        <v>0</v>
      </c>
      <c r="H61" s="50" t="str">
        <f>IF(COUNTIFS('[1]Base matrizes'!$A:$A,E61,'[1]Base matrizes'!$D:$D,"LCB 2015n",'[1]Base matrizes'!$C:$C,"obrigatória")=1,"Obrigatória",IF(COUNTIFS('[1]Base matrizes'!$A:$A,E61,'[1]Base matrizes'!$D:$D,"LCb 2015n",'[1]Base matrizes'!$C:$C,"opção limitada")+1=2,"Opção Limitada","verificar"))</f>
        <v>Obrigatória</v>
      </c>
      <c r="I61" s="46" t="s">
        <v>245</v>
      </c>
      <c r="J61" s="47" t="s">
        <v>246</v>
      </c>
      <c r="K61" s="48">
        <f>VLOOKUP(I61,'[1]disciplinas créditos'!$A:$D,4,0)</f>
        <v>0</v>
      </c>
      <c r="L61" s="52" t="str">
        <f>IF(COUNTIFS('[1]Base matrizes'!$A:$A,I61,'[1]Base matrizes'!$D:$D,"LCB 2016N",'[1]Base matrizes'!$C:$C,"obrigatória")=1,"Obrigatória",IF(COUNTIFS('[1]Base matrizes'!$A:$A,I61,'[1]Base matrizes'!$D:$D,"LCb 2016n",'[1]Base matrizes'!$C:$C,"opção limitada")+1=2,"Opção Limitada","verificar"))</f>
        <v>Obrigatória</v>
      </c>
      <c r="M61" s="46" t="s">
        <v>245</v>
      </c>
      <c r="N61" s="47" t="s">
        <v>246</v>
      </c>
      <c r="O61" s="48">
        <f>VLOOKUP(M61,'[1]disciplinas créditos'!$A:$D,4,0)</f>
        <v>0</v>
      </c>
      <c r="P61" s="49" t="str">
        <f>IF(COUNTIFS('[1]Base matrizes'!$A:$A,M61,'[1]Base matrizes'!$D:$D,"LCB 2009n",'[1]Base matrizes'!$C:$C,"obrigatória")=1,"Obrigatória",IF(COUNTIFS('[1]Base matrizes'!$A:$A,M61,'[1]Base matrizes'!$D:$D,"LCb 2009n",'[1]Base matrizes'!$C:$C,"opção limitada")+1=2,"Opção Limitada","verificar"))</f>
        <v>Obrigatória</v>
      </c>
      <c r="Q61" s="46" t="s">
        <v>245</v>
      </c>
      <c r="R61" s="47" t="s">
        <v>247</v>
      </c>
      <c r="S61" s="48">
        <f>VLOOKUP(Q61,'[1]disciplinas créditos'!$A:$D,4,0)</f>
        <v>0</v>
      </c>
      <c r="T61" s="50" t="str">
        <f>IF(COUNTIFS('[1]Base matrizes'!$A:$A,Q61,'[1]Base matrizes'!$D:$D,"LCB 2015n",'[1]Base matrizes'!$C:$C,"obrigatória")=1,"Obrigatória",IF(COUNTIFS('[1]Base matrizes'!$A:$A,Q61,'[1]Base matrizes'!$D:$D,"LCb 2015n",'[1]Base matrizes'!$C:$C,"opção limitada")+1=2,"Opção Limitada","verificar"))</f>
        <v>Obrigatória</v>
      </c>
    </row>
    <row r="62" spans="1:20" hidden="1" x14ac:dyDescent="0.25">
      <c r="A62" s="46" t="s">
        <v>248</v>
      </c>
      <c r="B62" s="47" t="s">
        <v>249</v>
      </c>
      <c r="C62" s="48">
        <f>VLOOKUP(A62,'[1]disciplinas créditos'!$A:$D,4,0)</f>
        <v>0</v>
      </c>
      <c r="D62" s="49" t="str">
        <f>IF(COUNTIFS('[1]Base matrizes'!$A:$A,A62,'[1]Base matrizes'!$D:$D,"LCB 2009n",'[1]Base matrizes'!$C:$C,"obrigatória")=1,"Obrigatória",IF(COUNTIFS('[1]Base matrizes'!$A:$A,A62,'[1]Base matrizes'!$D:$D,"LCb 2009n",'[1]Base matrizes'!$C:$C,"opção limitada")+1=2,"Opção Limitada","verificar"))</f>
        <v>Obrigatória</v>
      </c>
      <c r="E62" s="46" t="s">
        <v>248</v>
      </c>
      <c r="F62" s="47" t="s">
        <v>250</v>
      </c>
      <c r="G62" s="48">
        <f>VLOOKUP(E62,'[1]disciplinas créditos'!$A:$D,4,0)</f>
        <v>0</v>
      </c>
      <c r="H62" s="50" t="str">
        <f>IF(COUNTIFS('[1]Base matrizes'!$A:$A,E62,'[1]Base matrizes'!$D:$D,"LCB 2015n",'[1]Base matrizes'!$C:$C,"obrigatória")=1,"Obrigatória",IF(COUNTIFS('[1]Base matrizes'!$A:$A,E62,'[1]Base matrizes'!$D:$D,"LCb 2015n",'[1]Base matrizes'!$C:$C,"opção limitada")+1=2,"Opção Limitada","verificar"))</f>
        <v>Obrigatória</v>
      </c>
      <c r="I62" s="46" t="s">
        <v>248</v>
      </c>
      <c r="J62" s="47" t="s">
        <v>249</v>
      </c>
      <c r="K62" s="48">
        <f>VLOOKUP(I62,'[1]disciplinas créditos'!$A:$D,4,0)</f>
        <v>0</v>
      </c>
      <c r="L62" s="52" t="str">
        <f>IF(COUNTIFS('[1]Base matrizes'!$A:$A,I62,'[1]Base matrizes'!$D:$D,"LCB 2016N",'[1]Base matrizes'!$C:$C,"obrigatória")=1,"Obrigatória",IF(COUNTIFS('[1]Base matrizes'!$A:$A,I62,'[1]Base matrizes'!$D:$D,"LCb 2016n",'[1]Base matrizes'!$C:$C,"opção limitada")+1=2,"Opção Limitada","verificar"))</f>
        <v>Obrigatória</v>
      </c>
      <c r="M62" s="46" t="s">
        <v>248</v>
      </c>
      <c r="N62" s="47" t="s">
        <v>249</v>
      </c>
      <c r="O62" s="48">
        <f>VLOOKUP(M62,'[1]disciplinas créditos'!$A:$D,4,0)</f>
        <v>0</v>
      </c>
      <c r="P62" s="49" t="str">
        <f>IF(COUNTIFS('[1]Base matrizes'!$A:$A,M62,'[1]Base matrizes'!$D:$D,"LCB 2009n",'[1]Base matrizes'!$C:$C,"obrigatória")=1,"Obrigatória",IF(COUNTIFS('[1]Base matrizes'!$A:$A,M62,'[1]Base matrizes'!$D:$D,"LCb 2009n",'[1]Base matrizes'!$C:$C,"opção limitada")+1=2,"Opção Limitada","verificar"))</f>
        <v>Obrigatória</v>
      </c>
      <c r="Q62" s="46" t="s">
        <v>248</v>
      </c>
      <c r="R62" s="47" t="s">
        <v>250</v>
      </c>
      <c r="S62" s="48">
        <f>VLOOKUP(Q62,'[1]disciplinas créditos'!$A:$D,4,0)</f>
        <v>0</v>
      </c>
      <c r="T62" s="50" t="str">
        <f>IF(COUNTIFS('[1]Base matrizes'!$A:$A,Q62,'[1]Base matrizes'!$D:$D,"LCB 2015n",'[1]Base matrizes'!$C:$C,"obrigatória")=1,"Obrigatória",IF(COUNTIFS('[1]Base matrizes'!$A:$A,Q62,'[1]Base matrizes'!$D:$D,"LCb 2015n",'[1]Base matrizes'!$C:$C,"opção limitada")+1=2,"Opção Limitada","verificar"))</f>
        <v>Obrigatória</v>
      </c>
    </row>
    <row r="63" spans="1:20" x14ac:dyDescent="0.25">
      <c r="A63" s="46" t="s">
        <v>195</v>
      </c>
      <c r="B63" s="47" t="str">
        <f>VLOOKUP(A63,'[1]disciplinas créditos'!$A:$D,2,0)</f>
        <v>Estudos Étnico-Raciais</v>
      </c>
      <c r="C63" s="48">
        <f>VLOOKUP(A63,'[1]disciplinas créditos'!$A:$D,4,0)</f>
        <v>3</v>
      </c>
      <c r="D63" s="55" t="s">
        <v>220</v>
      </c>
      <c r="E63" s="46" t="s">
        <v>195</v>
      </c>
      <c r="F63" s="47" t="str">
        <f>VLOOKUP(E63,'[1]disciplinas créditos'!$A:$D,2,0)</f>
        <v>Estudos Étnico-Raciais</v>
      </c>
      <c r="G63" s="48">
        <f>VLOOKUP(E63,'[1]disciplinas créditos'!$A:$D,4,0)</f>
        <v>3</v>
      </c>
      <c r="H63" s="53" t="s">
        <v>220</v>
      </c>
      <c r="I63" s="46" t="s">
        <v>195</v>
      </c>
      <c r="J63" s="47" t="s">
        <v>196</v>
      </c>
      <c r="K63" s="48">
        <f>VLOOKUP(I63,'[1]disciplinas créditos'!$A:$D,4,0)</f>
        <v>3</v>
      </c>
      <c r="L63" s="52" t="str">
        <f>IF(COUNTIFS('[1]Base matrizes'!$A:$A,I63,'[1]Base matrizes'!$D:$D,"LCB 2016N",'[1]Base matrizes'!$C:$C,"obrigatória")=1,"Obrigatória",IF(COUNTIFS('[1]Base matrizes'!$A:$A,I63,'[1]Base matrizes'!$D:$D,"LCb 2016n",'[1]Base matrizes'!$C:$C,"opção limitada")+1=2,"Opção Limitada","verificar"))</f>
        <v>Opção Limitada</v>
      </c>
      <c r="M63" s="46" t="s">
        <v>195</v>
      </c>
      <c r="N63" s="47" t="str">
        <f>VLOOKUP(M63,'[1]disciplinas créditos'!$A:$D,2,0)</f>
        <v>Estudos Étnico-Raciais</v>
      </c>
      <c r="O63" s="48">
        <f>VLOOKUP(M63,'[1]disciplinas créditos'!$A:$D,4,0)</f>
        <v>3</v>
      </c>
      <c r="P63" s="55" t="s">
        <v>220</v>
      </c>
      <c r="Q63" s="46" t="s">
        <v>195</v>
      </c>
      <c r="R63" s="47" t="str">
        <f>VLOOKUP(Q63,'[1]disciplinas créditos'!$A:$D,2,0)</f>
        <v>Estudos Étnico-Raciais</v>
      </c>
      <c r="S63" s="48">
        <f>VLOOKUP(Q63,'[1]disciplinas créditos'!$A:$D,4,0)</f>
        <v>3</v>
      </c>
      <c r="T63" s="53" t="s">
        <v>220</v>
      </c>
    </row>
    <row r="64" spans="1:20" x14ac:dyDescent="0.25">
      <c r="A64" s="46" t="s">
        <v>75</v>
      </c>
      <c r="B64" s="47" t="s">
        <v>76</v>
      </c>
      <c r="C64" s="48">
        <f>VLOOKUP(A64,'[1]disciplinas créditos'!$A:$D,4,0)</f>
        <v>6</v>
      </c>
      <c r="D64" s="49" t="str">
        <f>IF(COUNTIFS('[1]Base matrizes'!$A:$A,A64,'[1]Base matrizes'!$D:$D,"LCB 2009n",'[1]Base matrizes'!$C:$C,"obrigatória")=1,"Obrigatória",IF(COUNTIFS('[1]Base matrizes'!$A:$A,A64,'[1]Base matrizes'!$D:$D,"LCb 2009n",'[1]Base matrizes'!$C:$C,"opção limitada")+1=2,"Opção Limitada","verificar"))</f>
        <v>Opção Limitada</v>
      </c>
      <c r="E64" s="75" t="s">
        <v>160</v>
      </c>
      <c r="F64" s="76" t="s">
        <v>161</v>
      </c>
      <c r="G64" s="77">
        <f>VLOOKUP(E64,'[1]disciplinas créditos'!$A:$D,4,0)</f>
        <v>6</v>
      </c>
      <c r="H64" s="79" t="str">
        <f>IF(COUNTIFS('[1]Base matrizes'!$A:$A,E64,'[1]Base matrizes'!$D:$D,"LCB 2015n",'[1]Base matrizes'!$C:$C,"obrigatória")=1,"Obrigatória",IF(COUNTIFS('[1]Base matrizes'!$A:$A,E64,'[1]Base matrizes'!$D:$D,"LCb 2015n",'[1]Base matrizes'!$C:$C,"opção limitada")+1=2,"Opção Limitada","verificar"))</f>
        <v>Opção Limitada</v>
      </c>
      <c r="I64" s="75" t="s">
        <v>171</v>
      </c>
      <c r="J64" s="76" t="s">
        <v>174</v>
      </c>
      <c r="K64" s="77">
        <f>VLOOKUP(I64,'[1]disciplinas créditos'!$A:$D,4,0)</f>
        <v>6</v>
      </c>
      <c r="L64" s="80" t="str">
        <f>IF(COUNTIFS('[1]Base matrizes'!$A:$A,I64,'[1]Base matrizes'!$D:$D,"LCB 2016N",'[1]Base matrizes'!$C:$C,"obrigatória")=1,"Obrigatória",IF(COUNTIFS('[1]Base matrizes'!$A:$A,I64,'[1]Base matrizes'!$D:$D,"LCb 2016n",'[1]Base matrizes'!$C:$C,"opção limitada")+1=2,"Opção Limitada","verificar"))</f>
        <v>Obrigatória</v>
      </c>
      <c r="M64" s="46" t="s">
        <v>75</v>
      </c>
      <c r="N64" s="47" t="s">
        <v>76</v>
      </c>
      <c r="O64" s="48">
        <f>VLOOKUP(M64,'[1]disciplinas créditos'!$A:$D,4,0)</f>
        <v>6</v>
      </c>
      <c r="P64" s="49" t="str">
        <f>IF(COUNTIFS('[1]Base matrizes'!$A:$A,M64,'[1]Base matrizes'!$D:$D,"LCB 2009n",'[1]Base matrizes'!$C:$C,"obrigatória")=1,"Obrigatória",IF(COUNTIFS('[1]Base matrizes'!$A:$A,M64,'[1]Base matrizes'!$D:$D,"LCb 2009n",'[1]Base matrizes'!$C:$C,"opção limitada")+1=2,"Opção Limitada","verificar"))</f>
        <v>Opção Limitada</v>
      </c>
      <c r="Q64" s="75" t="s">
        <v>160</v>
      </c>
      <c r="R64" s="76" t="s">
        <v>161</v>
      </c>
      <c r="S64" s="77">
        <f>VLOOKUP(Q64,'[1]disciplinas créditos'!$A:$D,4,0)</f>
        <v>6</v>
      </c>
      <c r="T64" s="79" t="str">
        <f>IF(COUNTIFS('[1]Base matrizes'!$A:$A,Q64,'[1]Base matrizes'!$D:$D,"LCB 2015n",'[1]Base matrizes'!$C:$C,"obrigatória")=1,"Obrigatória",IF(COUNTIFS('[1]Base matrizes'!$A:$A,Q64,'[1]Base matrizes'!$D:$D,"LCb 2015n",'[1]Base matrizes'!$C:$C,"opção limitada")+1=2,"Opção Limitada","verificar"))</f>
        <v>Opção Limitada</v>
      </c>
    </row>
    <row r="65" spans="1:20" hidden="1" x14ac:dyDescent="0.25">
      <c r="A65" s="46" t="s">
        <v>77</v>
      </c>
      <c r="B65" s="47" t="s">
        <v>78</v>
      </c>
      <c r="C65" s="48">
        <f>VLOOKUP(A65,'[1]disciplinas créditos'!$A:$D,4,0)</f>
        <v>6</v>
      </c>
      <c r="D65" s="49" t="str">
        <f>IF(COUNTIFS('[1]Base matrizes'!$A:$A,A65,'[1]Base matrizes'!$D:$D,"LCB 2009n",'[1]Base matrizes'!$C:$C,"obrigatória")=1,"Obrigatória",IF(COUNTIFS('[1]Base matrizes'!$A:$A,A65,'[1]Base matrizes'!$D:$D,"LCb 2009n",'[1]Base matrizes'!$C:$C,"opção limitada")+1=2,"Opção Limitada","verificar"))</f>
        <v>Opção Limitada</v>
      </c>
      <c r="E65" s="75" t="s">
        <v>162</v>
      </c>
      <c r="F65" s="76" t="s">
        <v>163</v>
      </c>
      <c r="G65" s="78"/>
      <c r="H65" s="79"/>
      <c r="I65" s="75"/>
      <c r="J65" s="76"/>
      <c r="K65" s="78"/>
      <c r="L65" s="80"/>
      <c r="M65" s="46" t="s">
        <v>77</v>
      </c>
      <c r="N65" s="47" t="s">
        <v>78</v>
      </c>
      <c r="O65" s="48">
        <f>VLOOKUP(M65,'[1]disciplinas créditos'!$A:$D,4,0)</f>
        <v>6</v>
      </c>
      <c r="P65" s="49" t="str">
        <f>IF(COUNTIFS('[1]Base matrizes'!$A:$A,M65,'[1]Base matrizes'!$D:$D,"LCB 2009n",'[1]Base matrizes'!$C:$C,"obrigatória")=1,"Obrigatória",IF(COUNTIFS('[1]Base matrizes'!$A:$A,M65,'[1]Base matrizes'!$D:$D,"LCb 2009n",'[1]Base matrizes'!$C:$C,"opção limitada")+1=2,"Opção Limitada","verificar"))</f>
        <v>Opção Limitada</v>
      </c>
      <c r="Q65" s="75" t="s">
        <v>162</v>
      </c>
      <c r="R65" s="76" t="s">
        <v>163</v>
      </c>
      <c r="S65" s="78"/>
      <c r="T65" s="79"/>
    </row>
    <row r="66" spans="1:20" x14ac:dyDescent="0.25">
      <c r="A66" s="81" t="s">
        <v>42</v>
      </c>
      <c r="B66" s="83" t="s">
        <v>43</v>
      </c>
      <c r="C66" s="77">
        <f>VLOOKUP(A66,'[1]disciplinas créditos'!$A:$D,4,0)</f>
        <v>5</v>
      </c>
      <c r="D66" s="85" t="str">
        <f>IF(COUNTIFS('[1]Base matrizes'!$A:$A,A66,'[1]Base matrizes'!$D:$D,"LCB 2009n",'[1]Base matrizes'!$C:$C,"obrigatória")=1,"Obrigatória",IF(COUNTIFS('[1]Base matrizes'!$A:$A,A66,'[1]Base matrizes'!$D:$D,"LCb 2009n",'[1]Base matrizes'!$C:$C,"opção limitada")+1=2,"Opção Limitada","verificar"))</f>
        <v>Obrigatória</v>
      </c>
      <c r="E66" s="56" t="s">
        <v>136</v>
      </c>
      <c r="F66" s="57" t="s">
        <v>223</v>
      </c>
      <c r="G66" s="48">
        <f>VLOOKUP(E66,'[1]disciplinas créditos'!$A:$D,4,0)</f>
        <v>4</v>
      </c>
      <c r="H66" s="50" t="str">
        <f>IF(COUNTIFS('[1]Base matrizes'!$A:$A,E66,'[1]Base matrizes'!$D:$D,"LCB 2015n",'[1]Base matrizes'!$C:$C,"obrigatória")=1,"Obrigatória",IF(COUNTIFS('[1]Base matrizes'!$A:$A,E66,'[1]Base matrizes'!$D:$D,"LCb 2015n",'[1]Base matrizes'!$C:$C,"opção limitada")+1=2,"Opção Limitada","verificar"))</f>
        <v>Opção Limitada</v>
      </c>
      <c r="I66" s="75" t="s">
        <v>172</v>
      </c>
      <c r="J66" s="76" t="s">
        <v>251</v>
      </c>
      <c r="K66" s="77">
        <f>VLOOKUP(I66,'[1]disciplinas créditos'!$A:$D,4,0)</f>
        <v>6</v>
      </c>
      <c r="L66" s="80" t="str">
        <f>IF(COUNTIFS('[1]Base matrizes'!$A:$A,I66,'[1]Base matrizes'!$D:$D,"LCB 2016N",'[1]Base matrizes'!$C:$C,"obrigatória")=1,"Obrigatória",IF(COUNTIFS('[1]Base matrizes'!$A:$A,I66,'[1]Base matrizes'!$D:$D,"LCb 2016n",'[1]Base matrizes'!$C:$C,"opção limitada")+1=2,"Opção Limitada","verificar"))</f>
        <v>Obrigatória</v>
      </c>
      <c r="M66" s="81" t="s">
        <v>42</v>
      </c>
      <c r="N66" s="83" t="s">
        <v>43</v>
      </c>
      <c r="O66" s="77">
        <f>VLOOKUP(M66,'[1]disciplinas créditos'!$A:$D,4,0)</f>
        <v>5</v>
      </c>
      <c r="P66" s="85" t="str">
        <f>IF(COUNTIFS('[1]Base matrizes'!$A:$A,M66,'[1]Base matrizes'!$D:$D,"LCB 2009n",'[1]Base matrizes'!$C:$C,"obrigatória")=1,"Obrigatória",IF(COUNTIFS('[1]Base matrizes'!$A:$A,M66,'[1]Base matrizes'!$D:$D,"LCb 2009n",'[1]Base matrizes'!$C:$C,"opção limitada")+1=2,"Opção Limitada","verificar"))</f>
        <v>Obrigatória</v>
      </c>
      <c r="Q66" s="56" t="s">
        <v>136</v>
      </c>
      <c r="R66" s="57" t="s">
        <v>223</v>
      </c>
      <c r="S66" s="48">
        <f>VLOOKUP(Q66,'[1]disciplinas créditos'!$A:$D,4,0)</f>
        <v>4</v>
      </c>
      <c r="T66" s="50" t="str">
        <f>IF(COUNTIFS('[1]Base matrizes'!$A:$A,Q66,'[1]Base matrizes'!$D:$D,"LCB 2015n",'[1]Base matrizes'!$C:$C,"obrigatória")=1,"Obrigatória",IF(COUNTIFS('[1]Base matrizes'!$A:$A,Q66,'[1]Base matrizes'!$D:$D,"LCb 2015n",'[1]Base matrizes'!$C:$C,"opção limitada")+1=2,"Opção Limitada","verificar"))</f>
        <v>Opção Limitada</v>
      </c>
    </row>
    <row r="67" spans="1:20" x14ac:dyDescent="0.25">
      <c r="A67" s="82"/>
      <c r="B67" s="84"/>
      <c r="C67" s="78"/>
      <c r="D67" s="85"/>
      <c r="E67" s="56" t="s">
        <v>138</v>
      </c>
      <c r="F67" s="47" t="s">
        <v>224</v>
      </c>
      <c r="G67" s="48">
        <f>VLOOKUP(E67,'[1]disciplinas créditos'!$A:$D,4,0)</f>
        <v>6</v>
      </c>
      <c r="H67" s="50" t="str">
        <f>IF(COUNTIFS('[1]Base matrizes'!$A:$A,E67,'[1]Base matrizes'!$D:$D,"LCB 2015n",'[1]Base matrizes'!$C:$C,"obrigatória")=1,"Obrigatória",IF(COUNTIFS('[1]Base matrizes'!$A:$A,E67,'[1]Base matrizes'!$D:$D,"LCb 2015n",'[1]Base matrizes'!$C:$C,"opção limitada")+1=2,"Opção Limitada","verificar"))</f>
        <v>Opção Limitada</v>
      </c>
      <c r="I67" s="75"/>
      <c r="J67" s="76"/>
      <c r="K67" s="78"/>
      <c r="L67" s="80"/>
      <c r="M67" s="82"/>
      <c r="N67" s="84"/>
      <c r="O67" s="78"/>
      <c r="P67" s="85"/>
      <c r="Q67" s="56" t="s">
        <v>138</v>
      </c>
      <c r="R67" s="47" t="s">
        <v>224</v>
      </c>
      <c r="S67" s="48">
        <f>VLOOKUP(Q67,'[1]disciplinas créditos'!$A:$D,4,0)</f>
        <v>6</v>
      </c>
      <c r="T67" s="50" t="str">
        <f>IF(COUNTIFS('[1]Base matrizes'!$A:$A,Q67,'[1]Base matrizes'!$D:$D,"LCB 2015n",'[1]Base matrizes'!$C:$C,"obrigatória")=1,"Obrigatória",IF(COUNTIFS('[1]Base matrizes'!$A:$A,Q67,'[1]Base matrizes'!$D:$D,"LCb 2015n",'[1]Base matrizes'!$C:$C,"opção limitada")+1=2,"Opção Limitada","verificar"))</f>
        <v>Opção Limitada</v>
      </c>
    </row>
    <row r="68" spans="1:20" x14ac:dyDescent="0.25">
      <c r="A68" s="46" t="s">
        <v>252</v>
      </c>
      <c r="B68" s="47" t="str">
        <f>VLOOKUP(A68,'[1]disciplinas créditos'!$A:$D,2,0)</f>
        <v>História da Educação</v>
      </c>
      <c r="C68" s="48">
        <f>VLOOKUP(A68,'[1]disciplinas créditos'!$A:$D,4,0)</f>
        <v>4</v>
      </c>
      <c r="D68" s="55" t="s">
        <v>220</v>
      </c>
      <c r="E68" s="46" t="s">
        <v>252</v>
      </c>
      <c r="F68" s="47" t="s">
        <v>253</v>
      </c>
      <c r="G68" s="48">
        <f>VLOOKUP(E68,'[1]disciplinas créditos'!$A:$D,4,0)</f>
        <v>4</v>
      </c>
      <c r="H68" s="58" t="str">
        <f>IF(COUNTIFS('[1]Base matrizes'!$A:$A,E68,'[1]Base matrizes'!$D:$D,"LCB 2015n",'[1]Base matrizes'!$C:$C,"obrigatória")=1,"Obrigatória",IF(COUNTIFS('[1]Base matrizes'!$A:$A,E68,'[1]Base matrizes'!$D:$D,"LCb 2015n",'[1]Base matrizes'!$C:$C,"opção limitada")+1=2,"Opção Limitada","verificar"))</f>
        <v>Opção Limitada</v>
      </c>
      <c r="I68" s="46" t="s">
        <v>252</v>
      </c>
      <c r="J68" s="47" t="str">
        <f>VLOOKUP(I68,'[1]disciplinas créditos'!$A:$D,2,0)</f>
        <v>História da Educação</v>
      </c>
      <c r="K68" s="48">
        <f>VLOOKUP(I68,'[1]disciplinas créditos'!$A:$D,4,0)</f>
        <v>4</v>
      </c>
      <c r="L68" s="54" t="s">
        <v>220</v>
      </c>
      <c r="M68" s="46" t="s">
        <v>252</v>
      </c>
      <c r="N68" s="47" t="str">
        <f>VLOOKUP(M68,'[1]disciplinas créditos'!$A:$D,2,0)</f>
        <v>História da Educação</v>
      </c>
      <c r="O68" s="48">
        <f>VLOOKUP(M68,'[1]disciplinas créditos'!$A:$D,4,0)</f>
        <v>4</v>
      </c>
      <c r="P68" s="55" t="s">
        <v>220</v>
      </c>
      <c r="Q68" s="46" t="s">
        <v>252</v>
      </c>
      <c r="R68" s="47" t="s">
        <v>253</v>
      </c>
      <c r="S68" s="48">
        <f>VLOOKUP(Q68,'[1]disciplinas créditos'!$A:$D,4,0)</f>
        <v>4</v>
      </c>
      <c r="T68" s="58" t="str">
        <f>IF(COUNTIFS('[1]Base matrizes'!$A:$A,Q68,'[1]Base matrizes'!$D:$D,"LCB 2015n",'[1]Base matrizes'!$C:$C,"obrigatória")=1,"Obrigatória",IF(COUNTIFS('[1]Base matrizes'!$A:$A,Q68,'[1]Base matrizes'!$D:$D,"LCb 2015n",'[1]Base matrizes'!$C:$C,"opção limitada")+1=2,"Opção Limitada","verificar"))</f>
        <v>Opção Limitada</v>
      </c>
    </row>
    <row r="69" spans="1:20" hidden="1" x14ac:dyDescent="0.25">
      <c r="A69" s="46" t="s">
        <v>117</v>
      </c>
      <c r="B69" s="47" t="str">
        <f>VLOOKUP(A69,'[1]disciplinas créditos'!$A:$D,2,0)</f>
        <v>Instrumentação para o ensino de Ciências e Biologia</v>
      </c>
      <c r="C69" s="48">
        <f>VLOOKUP(A69,'[1]disciplinas créditos'!$A:$D,4,0)</f>
        <v>4</v>
      </c>
      <c r="D69" s="55" t="s">
        <v>220</v>
      </c>
      <c r="E69" s="46" t="s">
        <v>117</v>
      </c>
      <c r="F69" s="47" t="s">
        <v>118</v>
      </c>
      <c r="G69" s="48">
        <f>VLOOKUP(E69,'[1]disciplinas créditos'!$A:$D,4,0)</f>
        <v>4</v>
      </c>
      <c r="H69" s="50" t="str">
        <f>IF(COUNTIFS('[1]Base matrizes'!$A:$A,E69,'[1]Base matrizes'!$D:$D,"LCB 2015n",'[1]Base matrizes'!$C:$C,"obrigatória")=1,"Obrigatória",IF(COUNTIFS('[1]Base matrizes'!$A:$A,E69,'[1]Base matrizes'!$D:$D,"LCb 2015n",'[1]Base matrizes'!$C:$C,"opção limitada")+1=2,"Opção Limitada","verificar"))</f>
        <v>Obrigatória</v>
      </c>
      <c r="I69" s="46" t="s">
        <v>177</v>
      </c>
      <c r="J69" s="47" t="s">
        <v>118</v>
      </c>
      <c r="K69" s="48">
        <f>VLOOKUP(I69,'[1]disciplinas créditos'!$A:$D,4,0)</f>
        <v>4</v>
      </c>
      <c r="L69" s="52" t="str">
        <f>IF(COUNTIFS('[1]Base matrizes'!$A:$A,I69,'[1]Base matrizes'!$D:$D,"LCB 2016N",'[1]Base matrizes'!$C:$C,"obrigatória")=1,"Obrigatória",IF(COUNTIFS('[1]Base matrizes'!$A:$A,I69,'[1]Base matrizes'!$D:$D,"LCb 2016n",'[1]Base matrizes'!$C:$C,"opção limitada")+1=2,"Opção Limitada","verificar"))</f>
        <v>Obrigatória</v>
      </c>
      <c r="M69" s="46" t="s">
        <v>117</v>
      </c>
      <c r="N69" s="47" t="str">
        <f>VLOOKUP(M69,'[1]disciplinas créditos'!$A:$D,2,0)</f>
        <v>Instrumentação para o ensino de Ciências e Biologia</v>
      </c>
      <c r="O69" s="48">
        <f>VLOOKUP(M69,'[1]disciplinas créditos'!$A:$D,4,0)</f>
        <v>4</v>
      </c>
      <c r="P69" s="55" t="s">
        <v>220</v>
      </c>
      <c r="Q69" s="46" t="s">
        <v>117</v>
      </c>
      <c r="R69" s="47" t="s">
        <v>118</v>
      </c>
      <c r="S69" s="48">
        <f>VLOOKUP(Q69,'[1]disciplinas créditos'!$A:$D,4,0)</f>
        <v>4</v>
      </c>
      <c r="T69" s="50" t="str">
        <f>IF(COUNTIFS('[1]Base matrizes'!$A:$A,Q69,'[1]Base matrizes'!$D:$D,"LCB 2015n",'[1]Base matrizes'!$C:$C,"obrigatória")=1,"Obrigatória",IF(COUNTIFS('[1]Base matrizes'!$A:$A,Q69,'[1]Base matrizes'!$D:$D,"LCb 2015n",'[1]Base matrizes'!$C:$C,"opção limitada")+1=2,"Opção Limitada","verificar"))</f>
        <v>Obrigatória</v>
      </c>
    </row>
    <row r="70" spans="1:20" x14ac:dyDescent="0.25">
      <c r="A70" s="46" t="s">
        <v>178</v>
      </c>
      <c r="B70" s="47" t="str">
        <f>VLOOKUP(A70,'[1]disciplinas créditos'!$A:$D,2,0)</f>
        <v>Introdução à Neurociência</v>
      </c>
      <c r="C70" s="48">
        <f>VLOOKUP(A70,'[1]disciplinas créditos'!$A:$D,4,0)</f>
        <v>4</v>
      </c>
      <c r="D70" s="55" t="s">
        <v>220</v>
      </c>
      <c r="E70" s="46" t="s">
        <v>178</v>
      </c>
      <c r="F70" s="47" t="str">
        <f>VLOOKUP(E70,'[1]disciplinas créditos'!$A:$D,2,0)</f>
        <v>Introdução à Neurociência</v>
      </c>
      <c r="G70" s="48">
        <f>VLOOKUP(E70,'[1]disciplinas créditos'!$A:$D,4,0)</f>
        <v>4</v>
      </c>
      <c r="H70" s="53" t="s">
        <v>220</v>
      </c>
      <c r="I70" s="46" t="s">
        <v>178</v>
      </c>
      <c r="J70" s="47" t="s">
        <v>179</v>
      </c>
      <c r="K70" s="48">
        <f>VLOOKUP(I70,'[1]disciplinas créditos'!$A:$D,4,0)</f>
        <v>4</v>
      </c>
      <c r="L70" s="52" t="str">
        <f>IF(COUNTIFS('[1]Base matrizes'!$A:$A,I70,'[1]Base matrizes'!$D:$D,"LCB 2016N",'[1]Base matrizes'!$C:$C,"obrigatória")=1,"Obrigatória",IF(COUNTIFS('[1]Base matrizes'!$A:$A,I70,'[1]Base matrizes'!$D:$D,"LCb 2016n",'[1]Base matrizes'!$C:$C,"opção limitada")+1=2,"Opção Limitada","verificar"))</f>
        <v>Obrigatória</v>
      </c>
      <c r="M70" s="46" t="s">
        <v>178</v>
      </c>
      <c r="N70" s="47" t="str">
        <f>VLOOKUP(M70,'[1]disciplinas créditos'!$A:$D,2,0)</f>
        <v>Introdução à Neurociência</v>
      </c>
      <c r="O70" s="48">
        <f>VLOOKUP(M70,'[1]disciplinas créditos'!$A:$D,4,0)</f>
        <v>4</v>
      </c>
      <c r="P70" s="55" t="s">
        <v>220</v>
      </c>
      <c r="Q70" s="46" t="s">
        <v>178</v>
      </c>
      <c r="R70" s="47" t="str">
        <f>VLOOKUP(Q70,'[1]disciplinas créditos'!$A:$D,2,0)</f>
        <v>Introdução à Neurociência</v>
      </c>
      <c r="S70" s="48">
        <f>VLOOKUP(Q70,'[1]disciplinas créditos'!$A:$D,4,0)</f>
        <v>4</v>
      </c>
      <c r="T70" s="53" t="s">
        <v>220</v>
      </c>
    </row>
    <row r="71" spans="1:20" x14ac:dyDescent="0.25">
      <c r="A71" s="46" t="s">
        <v>198</v>
      </c>
      <c r="B71" s="47" t="str">
        <f>VLOOKUP(A71,'[1]disciplinas créditos'!$A:$D,2,0)</f>
        <v>Introdução à Psicolinguística e Neurociência da Linguagem</v>
      </c>
      <c r="C71" s="48">
        <f>VLOOKUP(A71,'[1]disciplinas créditos'!$A:$D,4,0)</f>
        <v>4</v>
      </c>
      <c r="D71" s="55" t="s">
        <v>220</v>
      </c>
      <c r="E71" s="46" t="s">
        <v>198</v>
      </c>
      <c r="F71" s="47" t="str">
        <f>VLOOKUP(E71,'[1]disciplinas créditos'!$A:$D,2,0)</f>
        <v>Introdução à Psicolinguística e Neurociência da Linguagem</v>
      </c>
      <c r="G71" s="48">
        <f>VLOOKUP(E71,'[1]disciplinas créditos'!$A:$D,4,0)</f>
        <v>4</v>
      </c>
      <c r="H71" s="53" t="s">
        <v>220</v>
      </c>
      <c r="I71" s="46" t="s">
        <v>198</v>
      </c>
      <c r="J71" s="47" t="s">
        <v>254</v>
      </c>
      <c r="K71" s="48">
        <f>VLOOKUP(I71,'[1]disciplinas créditos'!$A:$D,4,0)</f>
        <v>4</v>
      </c>
      <c r="L71" s="52" t="str">
        <f>IF(COUNTIFS('[1]Base matrizes'!$A:$A,I71,'[1]Base matrizes'!$D:$D,"LCB 2016N",'[1]Base matrizes'!$C:$C,"obrigatória")=1,"Obrigatória",IF(COUNTIFS('[1]Base matrizes'!$A:$A,I71,'[1]Base matrizes'!$D:$D,"LCb 2016n",'[1]Base matrizes'!$C:$C,"opção limitada")+1=2,"Opção Limitada","verificar"))</f>
        <v>Opção Limitada</v>
      </c>
      <c r="M71" s="46" t="s">
        <v>198</v>
      </c>
      <c r="N71" s="47" t="str">
        <f>VLOOKUP(M71,'[1]disciplinas créditos'!$A:$D,2,0)</f>
        <v>Introdução à Psicolinguística e Neurociência da Linguagem</v>
      </c>
      <c r="O71" s="48">
        <f>VLOOKUP(M71,'[1]disciplinas créditos'!$A:$D,4,0)</f>
        <v>4</v>
      </c>
      <c r="P71" s="55" t="s">
        <v>220</v>
      </c>
      <c r="Q71" s="46" t="s">
        <v>198</v>
      </c>
      <c r="R71" s="47" t="str">
        <f>VLOOKUP(Q71,'[1]disciplinas créditos'!$A:$D,2,0)</f>
        <v>Introdução à Psicolinguística e Neurociência da Linguagem</v>
      </c>
      <c r="S71" s="48">
        <f>VLOOKUP(Q71,'[1]disciplinas créditos'!$A:$D,4,0)</f>
        <v>4</v>
      </c>
      <c r="T71" s="53" t="s">
        <v>220</v>
      </c>
    </row>
    <row r="72" spans="1:20" x14ac:dyDescent="0.25">
      <c r="A72" s="46" t="s">
        <v>200</v>
      </c>
      <c r="B72" s="47" t="str">
        <f>VLOOKUP(A72,'[1]disciplinas créditos'!$A:$D,2,0)</f>
        <v>Políticas de Educação</v>
      </c>
      <c r="C72" s="48">
        <f>VLOOKUP(A72,'[1]disciplinas créditos'!$A:$D,4,0)</f>
        <v>4</v>
      </c>
      <c r="D72" s="55" t="s">
        <v>220</v>
      </c>
      <c r="E72" s="46" t="s">
        <v>200</v>
      </c>
      <c r="F72" s="47" t="str">
        <f>VLOOKUP(E72,'[1]disciplinas créditos'!$A:$D,2,0)</f>
        <v>Políticas de Educação</v>
      </c>
      <c r="G72" s="48">
        <f>VLOOKUP(E72,'[1]disciplinas créditos'!$A:$D,4,0)</f>
        <v>4</v>
      </c>
      <c r="H72" s="53" t="s">
        <v>220</v>
      </c>
      <c r="I72" s="46" t="s">
        <v>200</v>
      </c>
      <c r="J72" s="47" t="s">
        <v>201</v>
      </c>
      <c r="K72" s="48">
        <f>VLOOKUP(I72,'[1]disciplinas créditos'!$A:$D,4,0)</f>
        <v>4</v>
      </c>
      <c r="L72" s="52" t="str">
        <f>IF(COUNTIFS('[1]Base matrizes'!$A:$A,I72,'[1]Base matrizes'!$D:$D,"LCB 2016N",'[1]Base matrizes'!$C:$C,"obrigatória")=1,"Obrigatória",IF(COUNTIFS('[1]Base matrizes'!$A:$A,I72,'[1]Base matrizes'!$D:$D,"LCb 2016n",'[1]Base matrizes'!$C:$C,"opção limitada")+1=2,"Opção Limitada","verificar"))</f>
        <v>Opção Limitada</v>
      </c>
      <c r="M72" s="46" t="s">
        <v>200</v>
      </c>
      <c r="N72" s="47" t="str">
        <f>VLOOKUP(M72,'[1]disciplinas créditos'!$A:$D,2,0)</f>
        <v>Políticas de Educação</v>
      </c>
      <c r="O72" s="48">
        <f>VLOOKUP(M72,'[1]disciplinas créditos'!$A:$D,4,0)</f>
        <v>4</v>
      </c>
      <c r="P72" s="55" t="s">
        <v>220</v>
      </c>
      <c r="Q72" s="46" t="s">
        <v>200</v>
      </c>
      <c r="R72" s="47" t="str">
        <f>VLOOKUP(Q72,'[1]disciplinas créditos'!$A:$D,2,0)</f>
        <v>Políticas de Educação</v>
      </c>
      <c r="S72" s="48">
        <f>VLOOKUP(Q72,'[1]disciplinas créditos'!$A:$D,4,0)</f>
        <v>4</v>
      </c>
      <c r="T72" s="53" t="s">
        <v>220</v>
      </c>
    </row>
    <row r="73" spans="1:20" x14ac:dyDescent="0.25">
      <c r="A73" s="46" t="s">
        <v>202</v>
      </c>
      <c r="B73" s="47" t="str">
        <f>VLOOKUP(A73,'[1]disciplinas créditos'!$A:$D,2,0)</f>
        <v>Políticas Públicas de Gênero, Etnia e Geração</v>
      </c>
      <c r="C73" s="48">
        <f>VLOOKUP(A73,'[1]disciplinas créditos'!$A:$D,4,0)</f>
        <v>4</v>
      </c>
      <c r="D73" s="55" t="s">
        <v>220</v>
      </c>
      <c r="E73" s="46" t="s">
        <v>202</v>
      </c>
      <c r="F73" s="47" t="str">
        <f>VLOOKUP(E73,'[1]disciplinas créditos'!$A:$D,2,0)</f>
        <v>Políticas Públicas de Gênero, Etnia e Geração</v>
      </c>
      <c r="G73" s="48">
        <f>VLOOKUP(E73,'[1]disciplinas créditos'!$A:$D,4,0)</f>
        <v>4</v>
      </c>
      <c r="H73" s="53" t="s">
        <v>220</v>
      </c>
      <c r="I73" s="46" t="s">
        <v>202</v>
      </c>
      <c r="J73" s="47" t="s">
        <v>204</v>
      </c>
      <c r="K73" s="48">
        <f>VLOOKUP(I73,'[1]disciplinas créditos'!$A:$D,4,0)</f>
        <v>4</v>
      </c>
      <c r="L73" s="52" t="str">
        <f>IF(COUNTIFS('[1]Base matrizes'!$A:$A,I73,'[1]Base matrizes'!$D:$D,"LCB 2016N",'[1]Base matrizes'!$C:$C,"obrigatória")=1,"Obrigatória",IF(COUNTIFS('[1]Base matrizes'!$A:$A,I73,'[1]Base matrizes'!$D:$D,"LCb 2016n",'[1]Base matrizes'!$C:$C,"opção limitada")+1=2,"Opção Limitada","verificar"))</f>
        <v>Opção Limitada</v>
      </c>
      <c r="M73" s="46" t="s">
        <v>202</v>
      </c>
      <c r="N73" s="47" t="str">
        <f>VLOOKUP(M73,'[1]disciplinas créditos'!$A:$D,2,0)</f>
        <v>Políticas Públicas de Gênero, Etnia e Geração</v>
      </c>
      <c r="O73" s="48">
        <f>VLOOKUP(M73,'[1]disciplinas créditos'!$A:$D,4,0)</f>
        <v>4</v>
      </c>
      <c r="P73" s="55" t="s">
        <v>220</v>
      </c>
      <c r="Q73" s="46" t="s">
        <v>202</v>
      </c>
      <c r="R73" s="47" t="str">
        <f>VLOOKUP(Q73,'[1]disciplinas créditos'!$A:$D,2,0)</f>
        <v>Políticas Públicas de Gênero, Etnia e Geração</v>
      </c>
      <c r="S73" s="48">
        <f>VLOOKUP(Q73,'[1]disciplinas créditos'!$A:$D,4,0)</f>
        <v>4</v>
      </c>
      <c r="T73" s="53" t="s">
        <v>220</v>
      </c>
    </row>
    <row r="74" spans="1:20" x14ac:dyDescent="0.25">
      <c r="A74" s="46" t="s">
        <v>203</v>
      </c>
      <c r="B74" s="47" t="str">
        <f>VLOOKUP(A74,'[1]disciplinas créditos'!$A:$D,2,0)</f>
        <v>Políticas Sociais</v>
      </c>
      <c r="C74" s="48">
        <f>VLOOKUP(A74,'[1]disciplinas créditos'!$A:$D,4,0)</f>
        <v>4</v>
      </c>
      <c r="D74" s="55" t="s">
        <v>220</v>
      </c>
      <c r="E74" s="46" t="s">
        <v>203</v>
      </c>
      <c r="F74" s="47" t="str">
        <f>VLOOKUP(E74,'[1]disciplinas créditos'!$A:$D,2,0)</f>
        <v>Políticas Sociais</v>
      </c>
      <c r="G74" s="48">
        <f>VLOOKUP(E74,'[1]disciplinas créditos'!$A:$D,4,0)</f>
        <v>4</v>
      </c>
      <c r="H74" s="53" t="s">
        <v>220</v>
      </c>
      <c r="I74" s="46" t="s">
        <v>203</v>
      </c>
      <c r="J74" s="47" t="s">
        <v>205</v>
      </c>
      <c r="K74" s="48">
        <f>VLOOKUP(I74,'[1]disciplinas créditos'!$A:$D,4,0)</f>
        <v>4</v>
      </c>
      <c r="L74" s="52" t="str">
        <f>IF(COUNTIFS('[1]Base matrizes'!$A:$A,I74,'[1]Base matrizes'!$D:$D,"LCB 2016N",'[1]Base matrizes'!$C:$C,"obrigatória")=1,"Obrigatória",IF(COUNTIFS('[1]Base matrizes'!$A:$A,I74,'[1]Base matrizes'!$D:$D,"LCb 2016n",'[1]Base matrizes'!$C:$C,"opção limitada")+1=2,"Opção Limitada","verificar"))</f>
        <v>Opção Limitada</v>
      </c>
      <c r="M74" s="46" t="s">
        <v>203</v>
      </c>
      <c r="N74" s="47" t="str">
        <f>VLOOKUP(M74,'[1]disciplinas créditos'!$A:$D,2,0)</f>
        <v>Políticas Sociais</v>
      </c>
      <c r="O74" s="48">
        <f>VLOOKUP(M74,'[1]disciplinas créditos'!$A:$D,4,0)</f>
        <v>4</v>
      </c>
      <c r="P74" s="55" t="s">
        <v>220</v>
      </c>
      <c r="Q74" s="46" t="s">
        <v>203</v>
      </c>
      <c r="R74" s="47" t="str">
        <f>VLOOKUP(Q74,'[1]disciplinas créditos'!$A:$D,2,0)</f>
        <v>Políticas Sociais</v>
      </c>
      <c r="S74" s="48">
        <f>VLOOKUP(Q74,'[1]disciplinas créditos'!$A:$D,4,0)</f>
        <v>4</v>
      </c>
      <c r="T74" s="53" t="s">
        <v>220</v>
      </c>
    </row>
    <row r="75" spans="1:20" ht="15.75" thickBot="1" x14ac:dyDescent="0.3">
      <c r="A75" s="59" t="s">
        <v>206</v>
      </c>
      <c r="B75" s="60" t="str">
        <f>VLOOKUP(A75,'[1]disciplinas créditos'!$A:$D,2,0)</f>
        <v>Psicologia Cognitiva</v>
      </c>
      <c r="C75" s="61">
        <f>VLOOKUP(A75,'[1]disciplinas créditos'!$A:$D,4,0)</f>
        <v>4</v>
      </c>
      <c r="D75" s="62" t="s">
        <v>220</v>
      </c>
      <c r="E75" s="59" t="s">
        <v>206</v>
      </c>
      <c r="F75" s="60" t="str">
        <f>VLOOKUP(E75,'[1]disciplinas créditos'!$A:$D,2,0)</f>
        <v>Psicologia Cognitiva</v>
      </c>
      <c r="G75" s="61">
        <f>VLOOKUP(E75,'[1]disciplinas créditos'!$A:$D,4,0)</f>
        <v>4</v>
      </c>
      <c r="H75" s="63" t="s">
        <v>220</v>
      </c>
      <c r="I75" s="59" t="s">
        <v>206</v>
      </c>
      <c r="J75" s="60" t="s">
        <v>207</v>
      </c>
      <c r="K75" s="61">
        <f>VLOOKUP(I75,'[1]disciplinas créditos'!$A:$D,4,0)</f>
        <v>4</v>
      </c>
      <c r="L75" s="64" t="str">
        <f>IF(COUNTIFS('[1]Base matrizes'!$A:$A,I75,'[1]Base matrizes'!$D:$D,"LCB 2016N",'[1]Base matrizes'!$C:$C,"obrigatória")=1,"Obrigatória",IF(COUNTIFS('[1]Base matrizes'!$A:$A,I75,'[1]Base matrizes'!$D:$D,"LCb 2016n",'[1]Base matrizes'!$C:$C,"opção limitada")+1=2,"Opção Limitada","verificar"))</f>
        <v>Opção Limitada</v>
      </c>
      <c r="M75" s="59" t="s">
        <v>206</v>
      </c>
      <c r="N75" s="60" t="str">
        <f>VLOOKUP(M75,'[1]disciplinas créditos'!$A:$D,2,0)</f>
        <v>Psicologia Cognitiva</v>
      </c>
      <c r="O75" s="61">
        <f>VLOOKUP(M75,'[1]disciplinas créditos'!$A:$D,4,0)</f>
        <v>4</v>
      </c>
      <c r="P75" s="62" t="s">
        <v>220</v>
      </c>
      <c r="Q75" s="59" t="s">
        <v>206</v>
      </c>
      <c r="R75" s="60" t="str">
        <f>VLOOKUP(Q75,'[1]disciplinas créditos'!$A:$D,2,0)</f>
        <v>Psicologia Cognitiva</v>
      </c>
      <c r="S75" s="61">
        <f>VLOOKUP(Q75,'[1]disciplinas créditos'!$A:$D,4,0)</f>
        <v>4</v>
      </c>
      <c r="T75" s="63" t="s">
        <v>220</v>
      </c>
    </row>
    <row r="80" spans="1:20" x14ac:dyDescent="0.25">
      <c r="A80" s="65"/>
      <c r="M80" s="65"/>
    </row>
    <row r="81" spans="1:16" x14ac:dyDescent="0.25">
      <c r="A81" s="68"/>
      <c r="C81" s="37"/>
      <c r="D81" s="37"/>
      <c r="K81" s="37"/>
      <c r="M81" s="68"/>
      <c r="O81" s="37"/>
      <c r="P81" s="37"/>
    </row>
  </sheetData>
  <autoFilter ref="A2:T75">
    <filterColumn colId="7">
      <filters>
        <filter val="Opção Limitada"/>
      </filters>
    </filterColumn>
  </autoFilter>
  <mergeCells count="41">
    <mergeCell ref="Q64:Q65"/>
    <mergeCell ref="R64:R65"/>
    <mergeCell ref="S64:S65"/>
    <mergeCell ref="T64:T65"/>
    <mergeCell ref="M66:M67"/>
    <mergeCell ref="N66:N67"/>
    <mergeCell ref="O66:O67"/>
    <mergeCell ref="P66:P67"/>
    <mergeCell ref="M1:P1"/>
    <mergeCell ref="Q1:T1"/>
    <mergeCell ref="Q53:Q54"/>
    <mergeCell ref="R53:R54"/>
    <mergeCell ref="S53:S54"/>
    <mergeCell ref="T53:T54"/>
    <mergeCell ref="A66:A67"/>
    <mergeCell ref="B66:B67"/>
    <mergeCell ref="C66:C67"/>
    <mergeCell ref="D66:D67"/>
    <mergeCell ref="I66:I67"/>
    <mergeCell ref="J66:J67"/>
    <mergeCell ref="L53:L54"/>
    <mergeCell ref="E64:E65"/>
    <mergeCell ref="F64:F65"/>
    <mergeCell ref="G64:G65"/>
    <mergeCell ref="H64:H65"/>
    <mergeCell ref="I64:I65"/>
    <mergeCell ref="J64:J65"/>
    <mergeCell ref="K64:K65"/>
    <mergeCell ref="L64:L65"/>
    <mergeCell ref="K66:K67"/>
    <mergeCell ref="L66:L67"/>
    <mergeCell ref="A1:D1"/>
    <mergeCell ref="E1:H1"/>
    <mergeCell ref="I1:L1"/>
    <mergeCell ref="E53:E54"/>
    <mergeCell ref="F53:F54"/>
    <mergeCell ref="G53:G54"/>
    <mergeCell ref="H53:H54"/>
    <mergeCell ref="I53:I54"/>
    <mergeCell ref="J53:J54"/>
    <mergeCell ref="K53:K5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Colar histórico</vt:lpstr>
      <vt:lpstr>LIC BIO OB 2010</vt:lpstr>
      <vt:lpstr>LIC BIO OL 2010</vt:lpstr>
      <vt:lpstr>LIC BIO OB 2015</vt:lpstr>
      <vt:lpstr>LIC BIO OL 2015</vt:lpstr>
      <vt:lpstr>LIC BIO OB 2016</vt:lpstr>
      <vt:lpstr>LIC BIO OL 2016</vt:lpstr>
      <vt:lpstr>Convalidações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Andreia Silva</cp:lastModifiedBy>
  <dcterms:created xsi:type="dcterms:W3CDTF">2013-12-20T17:36:14Z</dcterms:created>
  <dcterms:modified xsi:type="dcterms:W3CDTF">2018-04-16T20:38:59Z</dcterms:modified>
</cp:coreProperties>
</file>